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a.ad.epa.gov\ord\RTP\Users\E-J\EMedlock\Net MyDocuments\LabBookData\CV-1a Transduction Assay\Corticosterone\"/>
    </mc:Choice>
  </mc:AlternateContent>
  <bookViews>
    <workbookView xWindow="165" yWindow="105" windowWidth="16215" windowHeight="5790" activeTab="2"/>
  </bookViews>
  <sheets>
    <sheet name="Raw Data" sheetId="1" r:id="rId1"/>
    <sheet name="Analysis" sheetId="2" r:id="rId2"/>
    <sheet name="Sheet1" sheetId="3" r:id="rId3"/>
  </sheets>
  <calcPr calcId="171027"/>
</workbook>
</file>

<file path=xl/calcChain.xml><?xml version="1.0" encoding="utf-8"?>
<calcChain xmlns="http://schemas.openxmlformats.org/spreadsheetml/2006/main">
  <c r="G21" i="3" l="1"/>
  <c r="G22" i="3"/>
  <c r="G23" i="3"/>
  <c r="G24" i="3"/>
  <c r="G25" i="3"/>
  <c r="G26" i="3"/>
  <c r="G27" i="3"/>
  <c r="G28" i="3"/>
  <c r="G29" i="3"/>
  <c r="G30" i="3"/>
  <c r="G31" i="3"/>
  <c r="G20" i="3"/>
  <c r="J32" i="3" l="1"/>
  <c r="K32" i="3"/>
  <c r="L32" i="3"/>
  <c r="M32" i="3"/>
  <c r="D20" i="3"/>
  <c r="E20" i="3"/>
  <c r="F20" i="3"/>
  <c r="J20" i="3"/>
  <c r="K20" i="3"/>
  <c r="L20" i="3"/>
  <c r="M20" i="3"/>
  <c r="D21" i="3"/>
  <c r="E21" i="3"/>
  <c r="F21" i="3"/>
  <c r="J21" i="3"/>
  <c r="K21" i="3"/>
  <c r="L21" i="3"/>
  <c r="M21" i="3"/>
  <c r="D22" i="3"/>
  <c r="E22" i="3"/>
  <c r="F22" i="3"/>
  <c r="J22" i="3"/>
  <c r="K22" i="3"/>
  <c r="L22" i="3"/>
  <c r="M22" i="3"/>
  <c r="D23" i="3"/>
  <c r="E23" i="3"/>
  <c r="F23" i="3"/>
  <c r="J23" i="3"/>
  <c r="K23" i="3"/>
  <c r="L23" i="3"/>
  <c r="M23" i="3"/>
  <c r="D24" i="3"/>
  <c r="E24" i="3"/>
  <c r="F24" i="3"/>
  <c r="J24" i="3"/>
  <c r="K24" i="3"/>
  <c r="L24" i="3"/>
  <c r="M24" i="3"/>
  <c r="D25" i="3"/>
  <c r="E25" i="3"/>
  <c r="F25" i="3"/>
  <c r="J25" i="3"/>
  <c r="K25" i="3"/>
  <c r="L25" i="3"/>
  <c r="M25" i="3"/>
  <c r="D26" i="3"/>
  <c r="E26" i="3"/>
  <c r="F26" i="3"/>
  <c r="J26" i="3"/>
  <c r="K26" i="3"/>
  <c r="L26" i="3"/>
  <c r="M26" i="3"/>
  <c r="D27" i="3"/>
  <c r="E27" i="3"/>
  <c r="F27" i="3"/>
  <c r="J27" i="3"/>
  <c r="K27" i="3"/>
  <c r="L27" i="3"/>
  <c r="M27" i="3"/>
  <c r="D28" i="3"/>
  <c r="E28" i="3"/>
  <c r="F28" i="3"/>
  <c r="J28" i="3"/>
  <c r="K28" i="3"/>
  <c r="L28" i="3"/>
  <c r="M28" i="3"/>
  <c r="D29" i="3"/>
  <c r="E29" i="3"/>
  <c r="F29" i="3"/>
  <c r="J29" i="3"/>
  <c r="K29" i="3"/>
  <c r="L29" i="3"/>
  <c r="M29" i="3"/>
  <c r="D30" i="3"/>
  <c r="E30" i="3"/>
  <c r="F30" i="3"/>
  <c r="J30" i="3"/>
  <c r="K30" i="3"/>
  <c r="L30" i="3"/>
  <c r="M30" i="3"/>
  <c r="D31" i="3"/>
  <c r="E31" i="3"/>
  <c r="F31" i="3"/>
  <c r="J31" i="3"/>
  <c r="K31" i="3"/>
  <c r="L31" i="3"/>
  <c r="M31" i="3"/>
  <c r="C21" i="3"/>
  <c r="C22" i="3"/>
  <c r="C23" i="3"/>
  <c r="C24" i="3"/>
  <c r="C25" i="3"/>
  <c r="C26" i="3"/>
  <c r="C27" i="3"/>
  <c r="C28" i="3"/>
  <c r="C29" i="3"/>
  <c r="C30" i="3"/>
  <c r="C31" i="3"/>
  <c r="C20" i="3"/>
  <c r="B7" i="2" l="1"/>
  <c r="C9" i="2" s="1"/>
  <c r="T12" i="2" l="1"/>
  <c r="B9" i="2"/>
  <c r="X12" i="2"/>
  <c r="S12" i="2"/>
  <c r="M12" i="2"/>
  <c r="H12" i="2"/>
  <c r="C12" i="2"/>
  <c r="T11" i="2"/>
  <c r="O11" i="2"/>
  <c r="J11" i="2"/>
  <c r="D11" i="2"/>
  <c r="V10" i="2"/>
  <c r="Q10" i="2"/>
  <c r="K10" i="2"/>
  <c r="F10" i="2"/>
  <c r="X9" i="2"/>
  <c r="R9" i="2"/>
  <c r="M9" i="2"/>
  <c r="H9" i="2"/>
  <c r="B12" i="2"/>
  <c r="Q12" i="2"/>
  <c r="G12" i="2"/>
  <c r="S11" i="2"/>
  <c r="H11" i="2"/>
  <c r="U10" i="2"/>
  <c r="E10" i="2"/>
  <c r="Q9" i="2"/>
  <c r="F9" i="2"/>
  <c r="B11" i="2"/>
  <c r="U12" i="2"/>
  <c r="P12" i="2"/>
  <c r="K12" i="2"/>
  <c r="E12" i="2"/>
  <c r="W11" i="2"/>
  <c r="R11" i="2"/>
  <c r="R15" i="2" s="1"/>
  <c r="L11" i="2"/>
  <c r="G11" i="2"/>
  <c r="Y10" i="2"/>
  <c r="S10" i="2"/>
  <c r="N10" i="2"/>
  <c r="I10" i="2"/>
  <c r="C10" i="2"/>
  <c r="U9" i="2"/>
  <c r="U14" i="2" s="1"/>
  <c r="P9" i="2"/>
  <c r="J9" i="2"/>
  <c r="E9" i="2"/>
  <c r="W12" i="2"/>
  <c r="L12" i="2"/>
  <c r="X11" i="2"/>
  <c r="N11" i="2"/>
  <c r="C11" i="2"/>
  <c r="C14" i="2" s="1"/>
  <c r="O10" i="2"/>
  <c r="J10" i="2"/>
  <c r="V9" i="2"/>
  <c r="L9" i="2"/>
  <c r="L15" i="2" s="1"/>
  <c r="Y12" i="2"/>
  <c r="O12" i="2"/>
  <c r="I12" i="2"/>
  <c r="D12" i="2"/>
  <c r="V11" i="2"/>
  <c r="P11" i="2"/>
  <c r="K11" i="2"/>
  <c r="F11" i="2"/>
  <c r="W10" i="2"/>
  <c r="R10" i="2"/>
  <c r="M10" i="2"/>
  <c r="G10" i="2"/>
  <c r="Y9" i="2"/>
  <c r="T9" i="2"/>
  <c r="N9" i="2"/>
  <c r="I9" i="2"/>
  <c r="I14" i="2" s="1"/>
  <c r="D9" i="2"/>
  <c r="B10" i="2"/>
  <c r="B15" i="2" s="1"/>
  <c r="V12" i="2"/>
  <c r="V15" i="2" s="1"/>
  <c r="R12" i="2"/>
  <c r="N12" i="2"/>
  <c r="N15" i="2" s="1"/>
  <c r="J12" i="2"/>
  <c r="J14" i="2" s="1"/>
  <c r="F12" i="2"/>
  <c r="Y11" i="2"/>
  <c r="Y14" i="2" s="1"/>
  <c r="U11" i="2"/>
  <c r="Q11" i="2"/>
  <c r="M11" i="2"/>
  <c r="M14" i="2" s="1"/>
  <c r="I11" i="2"/>
  <c r="E11" i="2"/>
  <c r="E15" i="2" s="1"/>
  <c r="X10" i="2"/>
  <c r="T10" i="2"/>
  <c r="T15" i="2" s="1"/>
  <c r="P10" i="2"/>
  <c r="P15" i="2" s="1"/>
  <c r="L10" i="2"/>
  <c r="H10" i="2"/>
  <c r="D10" i="2"/>
  <c r="W9" i="2"/>
  <c r="S9" i="2"/>
  <c r="O9" i="2"/>
  <c r="K9" i="2"/>
  <c r="G9" i="2"/>
  <c r="P14" i="2" l="1"/>
  <c r="U15" i="2"/>
  <c r="L14" i="2"/>
  <c r="I15" i="2"/>
  <c r="J15" i="2"/>
  <c r="Y15" i="2"/>
  <c r="D14" i="2"/>
  <c r="F15" i="2"/>
  <c r="E14" i="2"/>
  <c r="N14" i="2"/>
  <c r="C15" i="2"/>
  <c r="H15" i="2"/>
  <c r="X14" i="2"/>
  <c r="Q14" i="2"/>
  <c r="R14" i="2"/>
  <c r="K14" i="2"/>
  <c r="K15" i="2"/>
  <c r="D15" i="2"/>
  <c r="M15" i="2"/>
  <c r="O14" i="2"/>
  <c r="O15" i="2"/>
  <c r="Q15" i="2"/>
  <c r="S14" i="2"/>
  <c r="S15" i="2"/>
  <c r="T14" i="2"/>
  <c r="F14" i="2"/>
  <c r="V14" i="2"/>
  <c r="X15" i="2"/>
  <c r="G14" i="2"/>
  <c r="G15" i="2"/>
  <c r="W14" i="2"/>
  <c r="W15" i="2"/>
  <c r="H14" i="2"/>
  <c r="B14" i="2"/>
</calcChain>
</file>

<file path=xl/sharedStrings.xml><?xml version="1.0" encoding="utf-8"?>
<sst xmlns="http://schemas.openxmlformats.org/spreadsheetml/2006/main" count="133" uniqueCount="67">
  <si>
    <t>User: HARTIG</t>
  </si>
  <si>
    <t>Path: C:\Program Files\BMG\Omega\P Hartig\Data\</t>
  </si>
  <si>
    <t>Test ID: 697</t>
  </si>
  <si>
    <t>Test Name: LUCIFERASE</t>
  </si>
  <si>
    <t>Date: 4/14/2017</t>
  </si>
  <si>
    <t>Time: 12:52:11 PM</t>
  </si>
  <si>
    <t>ID1: elizabeth</t>
  </si>
  <si>
    <t>ID2: CV1a-hGR Dex and corticosterone</t>
  </si>
  <si>
    <t>ID3: 4-14-2017</t>
  </si>
  <si>
    <t>Luminescence</t>
  </si>
  <si>
    <t>1. Sum of Range 1 based on Raw Data (lens)</t>
  </si>
  <si>
    <t>A</t>
  </si>
  <si>
    <t>B</t>
  </si>
  <si>
    <t>C</t>
  </si>
  <si>
    <t>D</t>
  </si>
  <si>
    <t>E</t>
  </si>
  <si>
    <t>F</t>
  </si>
  <si>
    <t>G</t>
  </si>
  <si>
    <t>H</t>
  </si>
  <si>
    <t>Range (1):</t>
  </si>
  <si>
    <t xml:space="preserve">          Startinterval: </t>
  </si>
  <si>
    <t xml:space="preserve">          9 (1.6 s)</t>
  </si>
  <si>
    <t xml:space="preserve">          Stopinterval: </t>
  </si>
  <si>
    <t xml:space="preserve">          25 (4.8 s)</t>
  </si>
  <si>
    <t>2. Average based on Sum of Range 1 (lens)</t>
  </si>
  <si>
    <t>DMSO</t>
  </si>
  <si>
    <t>1pM DEX</t>
  </si>
  <si>
    <t>3pM DEX</t>
  </si>
  <si>
    <t>10pM DEX</t>
  </si>
  <si>
    <t>30pM DEX</t>
  </si>
  <si>
    <t>100pM DEX</t>
  </si>
  <si>
    <t>300pM DEX</t>
  </si>
  <si>
    <t>1nM DEX</t>
  </si>
  <si>
    <t>3nM DEX</t>
  </si>
  <si>
    <t>10nM DEX</t>
  </si>
  <si>
    <t>30nM DEX</t>
  </si>
  <si>
    <t>100nM DEX</t>
  </si>
  <si>
    <t>30pM                corticosterone</t>
  </si>
  <si>
    <t>100pM                  corticosterone</t>
  </si>
  <si>
    <t>300pM               corticosterone</t>
  </si>
  <si>
    <t>1nM                     corticosterone</t>
  </si>
  <si>
    <t>3nM                     corticosterone</t>
  </si>
  <si>
    <t>10nM                  corticosterone</t>
  </si>
  <si>
    <t>30nM               corticosterone</t>
  </si>
  <si>
    <t>100nM                  corticosterone</t>
  </si>
  <si>
    <t>300nM                  corticosterone</t>
  </si>
  <si>
    <t>1uM                  corticosterone</t>
  </si>
  <si>
    <t>3uM                  corticosterone</t>
  </si>
  <si>
    <t>10uM                  corticosterone</t>
  </si>
  <si>
    <t>1pM</t>
  </si>
  <si>
    <t>3pM</t>
  </si>
  <si>
    <t>10pM</t>
  </si>
  <si>
    <t>30pM</t>
  </si>
  <si>
    <t>100pM</t>
  </si>
  <si>
    <t>300pM</t>
  </si>
  <si>
    <t>1nM</t>
  </si>
  <si>
    <t>3nM</t>
  </si>
  <si>
    <t>10nM</t>
  </si>
  <si>
    <t xml:space="preserve">30nM </t>
  </si>
  <si>
    <t>100nM</t>
  </si>
  <si>
    <t xml:space="preserve">30pM </t>
  </si>
  <si>
    <t>30nM</t>
  </si>
  <si>
    <t>300nM</t>
  </si>
  <si>
    <t>1uM</t>
  </si>
  <si>
    <t>3uM</t>
  </si>
  <si>
    <t>10uM</t>
  </si>
  <si>
    <t>Top of Curve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</si>
</sst>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3" fillId="0" borderId="1" xfId="0" applyFont="1" applyBorder="1"/>
    <xf numFmtId="0" fontId="3" fillId="0" borderId="0" xfId="0" applyFont="1" applyBorder="1"/>
    <xf numFmtId="0" fontId="2" fillId="0" borderId="2" xfId="0" applyFont="1" applyBorder="1"/>
    <xf numFmtId="0" fontId="4" fillId="2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right"/>
    </xf>
    <xf numFmtId="0" fontId="6" fillId="0" borderId="9" xfId="0" applyFont="1" applyFill="1" applyBorder="1" applyAlignment="1">
      <alignment horizontal="center" vertical="center"/>
    </xf>
    <xf numFmtId="0" fontId="0" fillId="0" borderId="9" xfId="0" applyFill="1" applyBorder="1"/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1" fillId="0" borderId="0" xfId="0" applyFont="1"/>
    <xf numFmtId="0" fontId="0" fillId="0" borderId="1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CV1a-hGR Transactivational Bioassay:</a:t>
            </a:r>
          </a:p>
          <a:p>
            <a:pPr>
              <a:defRPr/>
            </a:pPr>
            <a:r>
              <a:rPr lang="en-US"/>
              <a:t>Corticosterone</a:t>
            </a:r>
          </a:p>
        </c:rich>
      </c:tx>
      <c:layout>
        <c:manualLayout>
          <c:xMode val="edge"/>
          <c:yMode val="edge"/>
          <c:x val="0.28267431151007277"/>
          <c:y val="2.81888653981677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43302762607722"/>
          <c:y val="0.10828763740684634"/>
          <c:w val="0.85040442432340113"/>
          <c:h val="0.620695288353226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Analysis!$C$17:$C$41</c:f>
                <c:numCache>
                  <c:formatCode>General</c:formatCode>
                  <c:ptCount val="25"/>
                  <c:pt idx="0">
                    <c:v>5.300643123381308E-2</c:v>
                  </c:pt>
                  <c:pt idx="1">
                    <c:v>0.15177979468124614</c:v>
                  </c:pt>
                  <c:pt idx="2">
                    <c:v>5.4136395704174674E-2</c:v>
                  </c:pt>
                  <c:pt idx="3">
                    <c:v>8.7252399316888329E-2</c:v>
                  </c:pt>
                  <c:pt idx="4">
                    <c:v>7.8282756828825545E-2</c:v>
                  </c:pt>
                  <c:pt idx="5">
                    <c:v>0.33857371445503553</c:v>
                  </c:pt>
                  <c:pt idx="6">
                    <c:v>0.79557431651409027</c:v>
                  </c:pt>
                  <c:pt idx="7">
                    <c:v>0.55977295387797865</c:v>
                  </c:pt>
                  <c:pt idx="8">
                    <c:v>1.6151618552018638</c:v>
                  </c:pt>
                  <c:pt idx="9">
                    <c:v>1.1383391792048723</c:v>
                  </c:pt>
                  <c:pt idx="10">
                    <c:v>0.50026947408839251</c:v>
                  </c:pt>
                  <c:pt idx="11">
                    <c:v>0.60129129250511959</c:v>
                  </c:pt>
                  <c:pt idx="13">
                    <c:v>5.3691518544206493E-2</c:v>
                  </c:pt>
                  <c:pt idx="14">
                    <c:v>7.5946314072989768E-2</c:v>
                  </c:pt>
                  <c:pt idx="15">
                    <c:v>6.0512176082324627E-2</c:v>
                  </c:pt>
                  <c:pt idx="16">
                    <c:v>5.4136395704174875E-2</c:v>
                  </c:pt>
                  <c:pt idx="17">
                    <c:v>5.5263923328338613E-2</c:v>
                  </c:pt>
                  <c:pt idx="18">
                    <c:v>0.33526254764056612</c:v>
                  </c:pt>
                  <c:pt idx="19">
                    <c:v>0.55897817346651202</c:v>
                  </c:pt>
                  <c:pt idx="20">
                    <c:v>1.0297143517719263</c:v>
                  </c:pt>
                  <c:pt idx="21">
                    <c:v>1.4457316343982931</c:v>
                  </c:pt>
                  <c:pt idx="22">
                    <c:v>0.46751696289694522</c:v>
                  </c:pt>
                  <c:pt idx="23">
                    <c:v>1.4631337899160983</c:v>
                  </c:pt>
                  <c:pt idx="24">
                    <c:v>0.93411734905468802</c:v>
                  </c:pt>
                </c:numCache>
              </c:numRef>
            </c:plus>
            <c:minus>
              <c:numRef>
                <c:f>Analysis!$C$17:$C$41</c:f>
                <c:numCache>
                  <c:formatCode>General</c:formatCode>
                  <c:ptCount val="25"/>
                  <c:pt idx="0">
                    <c:v>5.300643123381308E-2</c:v>
                  </c:pt>
                  <c:pt idx="1">
                    <c:v>0.15177979468124614</c:v>
                  </c:pt>
                  <c:pt idx="2">
                    <c:v>5.4136395704174674E-2</c:v>
                  </c:pt>
                  <c:pt idx="3">
                    <c:v>8.7252399316888329E-2</c:v>
                  </c:pt>
                  <c:pt idx="4">
                    <c:v>7.8282756828825545E-2</c:v>
                  </c:pt>
                  <c:pt idx="5">
                    <c:v>0.33857371445503553</c:v>
                  </c:pt>
                  <c:pt idx="6">
                    <c:v>0.79557431651409027</c:v>
                  </c:pt>
                  <c:pt idx="7">
                    <c:v>0.55977295387797865</c:v>
                  </c:pt>
                  <c:pt idx="8">
                    <c:v>1.6151618552018638</c:v>
                  </c:pt>
                  <c:pt idx="9">
                    <c:v>1.1383391792048723</c:v>
                  </c:pt>
                  <c:pt idx="10">
                    <c:v>0.50026947408839251</c:v>
                  </c:pt>
                  <c:pt idx="11">
                    <c:v>0.60129129250511959</c:v>
                  </c:pt>
                  <c:pt idx="13">
                    <c:v>5.3691518544206493E-2</c:v>
                  </c:pt>
                  <c:pt idx="14">
                    <c:v>7.5946314072989768E-2</c:v>
                  </c:pt>
                  <c:pt idx="15">
                    <c:v>6.0512176082324627E-2</c:v>
                  </c:pt>
                  <c:pt idx="16">
                    <c:v>5.4136395704174875E-2</c:v>
                  </c:pt>
                  <c:pt idx="17">
                    <c:v>5.5263923328338613E-2</c:v>
                  </c:pt>
                  <c:pt idx="18">
                    <c:v>0.33526254764056612</c:v>
                  </c:pt>
                  <c:pt idx="19">
                    <c:v>0.55897817346651202</c:v>
                  </c:pt>
                  <c:pt idx="20">
                    <c:v>1.0297143517719263</c:v>
                  </c:pt>
                  <c:pt idx="21">
                    <c:v>1.4457316343982931</c:v>
                  </c:pt>
                  <c:pt idx="22">
                    <c:v>0.46751696289694522</c:v>
                  </c:pt>
                  <c:pt idx="23">
                    <c:v>1.4631337899160983</c:v>
                  </c:pt>
                  <c:pt idx="24">
                    <c:v>0.93411734905468802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Analysis!$A$17:$A$41</c:f>
              <c:strCache>
                <c:ptCount val="25"/>
                <c:pt idx="0">
                  <c:v>DMSO</c:v>
                </c:pt>
                <c:pt idx="1">
                  <c:v>1pM</c:v>
                </c:pt>
                <c:pt idx="2">
                  <c:v>3pM</c:v>
                </c:pt>
                <c:pt idx="3">
                  <c:v>10pM</c:v>
                </c:pt>
                <c:pt idx="4">
                  <c:v>30pM</c:v>
                </c:pt>
                <c:pt idx="5">
                  <c:v>100pM</c:v>
                </c:pt>
                <c:pt idx="6">
                  <c:v>300pM</c:v>
                </c:pt>
                <c:pt idx="7">
                  <c:v>1nM</c:v>
                </c:pt>
                <c:pt idx="8">
                  <c:v>3nM</c:v>
                </c:pt>
                <c:pt idx="9">
                  <c:v>10nM</c:v>
                </c:pt>
                <c:pt idx="10">
                  <c:v>30nM </c:v>
                </c:pt>
                <c:pt idx="11">
                  <c:v>100nM</c:v>
                </c:pt>
                <c:pt idx="13">
                  <c:v>30pM </c:v>
                </c:pt>
                <c:pt idx="14">
                  <c:v>100pM</c:v>
                </c:pt>
                <c:pt idx="15">
                  <c:v>300pM</c:v>
                </c:pt>
                <c:pt idx="16">
                  <c:v>1nM</c:v>
                </c:pt>
                <c:pt idx="17">
                  <c:v>3nM</c:v>
                </c:pt>
                <c:pt idx="18">
                  <c:v>10nM</c:v>
                </c:pt>
                <c:pt idx="19">
                  <c:v>30nM</c:v>
                </c:pt>
                <c:pt idx="20">
                  <c:v>100nM</c:v>
                </c:pt>
                <c:pt idx="21">
                  <c:v>300nM</c:v>
                </c:pt>
                <c:pt idx="22">
                  <c:v>1uM</c:v>
                </c:pt>
                <c:pt idx="23">
                  <c:v>3uM</c:v>
                </c:pt>
                <c:pt idx="24">
                  <c:v>10uM</c:v>
                </c:pt>
              </c:strCache>
            </c:strRef>
          </c:cat>
          <c:val>
            <c:numRef>
              <c:f>Analysis!$B$17:$B$41</c:f>
              <c:numCache>
                <c:formatCode>General</c:formatCode>
                <c:ptCount val="25"/>
                <c:pt idx="0">
                  <c:v>1</c:v>
                </c:pt>
                <c:pt idx="1">
                  <c:v>1.0183246073298429</c:v>
                </c:pt>
                <c:pt idx="2">
                  <c:v>0.82460732984293195</c:v>
                </c:pt>
                <c:pt idx="3">
                  <c:v>1.0798429319371727</c:v>
                </c:pt>
                <c:pt idx="4">
                  <c:v>2.325916230366492</c:v>
                </c:pt>
                <c:pt idx="5">
                  <c:v>15.433246073298431</c:v>
                </c:pt>
                <c:pt idx="6">
                  <c:v>32.071989528795811</c:v>
                </c:pt>
                <c:pt idx="7">
                  <c:v>39.031413612565444</c:v>
                </c:pt>
                <c:pt idx="8">
                  <c:v>41.78664921465969</c:v>
                </c:pt>
                <c:pt idx="9">
                  <c:v>41.910994764397905</c:v>
                </c:pt>
                <c:pt idx="10">
                  <c:v>43.363874345549732</c:v>
                </c:pt>
                <c:pt idx="11">
                  <c:v>43.6151832460733</c:v>
                </c:pt>
                <c:pt idx="13">
                  <c:v>0.98952879581151831</c:v>
                </c:pt>
                <c:pt idx="14">
                  <c:v>0.86649214659685858</c:v>
                </c:pt>
                <c:pt idx="15">
                  <c:v>0.95026178010471196</c:v>
                </c:pt>
                <c:pt idx="16">
                  <c:v>0.97120418848167533</c:v>
                </c:pt>
                <c:pt idx="17">
                  <c:v>1.5523560209424083</c:v>
                </c:pt>
                <c:pt idx="18">
                  <c:v>21.141361256544503</c:v>
                </c:pt>
                <c:pt idx="19">
                  <c:v>36.001308900523554</c:v>
                </c:pt>
                <c:pt idx="20">
                  <c:v>35.78664921465969</c:v>
                </c:pt>
                <c:pt idx="21">
                  <c:v>37.231675392670155</c:v>
                </c:pt>
                <c:pt idx="22">
                  <c:v>37.208115183246079</c:v>
                </c:pt>
                <c:pt idx="23">
                  <c:v>36.861256544502616</c:v>
                </c:pt>
                <c:pt idx="24">
                  <c:v>36.90837696335079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FB-4D00-A434-798D0EA23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753224"/>
        <c:axId val="413754208"/>
      </c:barChart>
      <c:catAx>
        <c:axId val="413753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/>
                  <a:t>Treatment</a:t>
                </a:r>
              </a:p>
            </c:rich>
          </c:tx>
          <c:layout>
            <c:manualLayout>
              <c:xMode val="edge"/>
              <c:yMode val="edge"/>
              <c:x val="0.40878447854644201"/>
              <c:y val="0.928653981677237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2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754208"/>
        <c:crosses val="autoZero"/>
        <c:auto val="1"/>
        <c:lblAlgn val="ctr"/>
        <c:lblOffset val="100"/>
        <c:noMultiLvlLbl val="0"/>
      </c:catAx>
      <c:valAx>
        <c:axId val="4137542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/>
                  <a:t>Fold Induction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75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590549</xdr:colOff>
      <xdr:row>16</xdr:row>
      <xdr:rowOff>161924</xdr:rowOff>
    </xdr:from>
    <xdr:to>
      <xdr:col>13</xdr:col>
      <xdr:colOff>276224</xdr:colOff>
      <xdr:row>40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0.514</cdr:x>
      <cdr:y>0.72939</cdr:y>
    </cdr:from>
    <cdr:to>
      <cdr:x>0.55354</cdr:x>
      <cdr:y>0.87949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>
          <a:off x="2971801" y="3286126"/>
          <a:ext cx="228600" cy="67627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0.1318</cdr:x>
      <cdr:y>0.88795</cdr:y>
    </cdr:from>
    <cdr:to>
      <cdr:x>0.35914</cdr:x>
      <cdr:y>0.97252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62001" y="4000501"/>
          <a:ext cx="131445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tx1">
                  <a:lumMod val="65000"/>
                  <a:lumOff val="35000"/>
                </a:schemeClr>
              </a:solidFill>
            </a:rPr>
            <a:t>Dexamethasone</a:t>
          </a:r>
        </a:p>
      </cdr:txBody>
    </cdr:sp>
  </cdr:relSizeAnchor>
  <cdr:relSizeAnchor xmlns:cdr="http://schemas.openxmlformats.org/drawingml/2006/chartDrawing">
    <cdr:from>
      <cdr:x>0.68094</cdr:x>
      <cdr:y>0.88654</cdr:y>
    </cdr:from>
    <cdr:to>
      <cdr:x>0.90829</cdr:x>
      <cdr:y>0.97111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937000" y="3994150"/>
          <a:ext cx="131445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tx1">
                  <a:lumMod val="65000"/>
                  <a:lumOff val="35000"/>
                </a:schemeClr>
              </a:solidFill>
            </a:rPr>
            <a:t>Corticosterone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2"/>
  <sheetViews>
    <sheetView workbookViewId="0">
      <selection activeCell="B14" sqref="B14:M21"/>
    </sheetView>
  </sheetViews>
  <sheetFormatPr defaultRowHeight="15" x14ac:dyDescent="0.25"/>
  <cols>
    <col min="1" max="1" width="4.140625" customWidth="1"/>
  </cols>
  <sheetData>
    <row r="3" spans="1:19" x14ac:dyDescent="0.25">
      <c r="A3" s="1" t="s">
        <v>0</v>
      </c>
      <c r="D3" s="1" t="s">
        <v>1</v>
      </c>
      <c r="K3" s="1" t="s">
        <v>2</v>
      </c>
    </row>
    <row r="4" spans="1:19" x14ac:dyDescent="0.25">
      <c r="A4" s="1" t="s">
        <v>3</v>
      </c>
      <c r="I4" s="1" t="s">
        <v>4</v>
      </c>
      <c r="K4" s="1" t="s">
        <v>5</v>
      </c>
    </row>
    <row r="5" spans="1:19" x14ac:dyDescent="0.25">
      <c r="A5" s="1" t="s">
        <v>6</v>
      </c>
    </row>
    <row r="6" spans="1:19" x14ac:dyDescent="0.25">
      <c r="A6" s="1" t="s">
        <v>7</v>
      </c>
    </row>
    <row r="7" spans="1:19" x14ac:dyDescent="0.25">
      <c r="A7" s="1" t="s">
        <v>8</v>
      </c>
    </row>
    <row r="8" spans="1:19" x14ac:dyDescent="0.25">
      <c r="A8" s="1" t="s">
        <v>9</v>
      </c>
    </row>
    <row r="12" spans="1:19" x14ac:dyDescent="0.25">
      <c r="B12" t="s">
        <v>10</v>
      </c>
      <c r="O12" s="21" t="s">
        <v>19</v>
      </c>
      <c r="P12" s="4"/>
      <c r="Q12" s="4"/>
      <c r="R12" s="4"/>
      <c r="S12" s="5"/>
    </row>
    <row r="13" spans="1:19" x14ac:dyDescent="0.25"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2">
        <v>6</v>
      </c>
      <c r="H13" s="2">
        <v>7</v>
      </c>
      <c r="I13" s="2">
        <v>8</v>
      </c>
      <c r="J13" s="2">
        <v>9</v>
      </c>
      <c r="K13" s="2">
        <v>10</v>
      </c>
      <c r="L13" s="2">
        <v>11</v>
      </c>
      <c r="M13" s="2">
        <v>12</v>
      </c>
      <c r="O13" s="19" t="s">
        <v>20</v>
      </c>
      <c r="P13" s="20" t="s">
        <v>21</v>
      </c>
      <c r="Q13" s="3"/>
      <c r="R13" s="3"/>
      <c r="S13" s="6"/>
    </row>
    <row r="14" spans="1:19" x14ac:dyDescent="0.25">
      <c r="A14" s="2" t="s">
        <v>11</v>
      </c>
      <c r="B14" s="10">
        <v>184</v>
      </c>
      <c r="C14" s="11">
        <v>146</v>
      </c>
      <c r="D14" s="11">
        <v>157</v>
      </c>
      <c r="E14" s="11">
        <v>181</v>
      </c>
      <c r="F14" s="11">
        <v>407</v>
      </c>
      <c r="G14" s="11">
        <v>2829</v>
      </c>
      <c r="H14" s="11">
        <v>6026</v>
      </c>
      <c r="I14" s="11">
        <v>7479</v>
      </c>
      <c r="J14" s="11">
        <v>8587</v>
      </c>
      <c r="K14" s="11">
        <v>8039</v>
      </c>
      <c r="L14" s="11">
        <v>8030</v>
      </c>
      <c r="M14" s="12">
        <v>8637</v>
      </c>
      <c r="O14" s="19" t="s">
        <v>22</v>
      </c>
      <c r="P14" s="20" t="s">
        <v>23</v>
      </c>
      <c r="Q14" s="3"/>
      <c r="R14" s="3"/>
      <c r="S14" s="6"/>
    </row>
    <row r="15" spans="1:19" x14ac:dyDescent="0.25">
      <c r="A15" s="2" t="s">
        <v>12</v>
      </c>
      <c r="B15" s="13">
        <v>173</v>
      </c>
      <c r="C15" s="14">
        <v>219</v>
      </c>
      <c r="D15" s="14">
        <v>135</v>
      </c>
      <c r="E15" s="14">
        <v>182</v>
      </c>
      <c r="F15" s="14">
        <v>479</v>
      </c>
      <c r="G15" s="14">
        <v>2978</v>
      </c>
      <c r="H15" s="14">
        <v>6575</v>
      </c>
      <c r="I15" s="14">
        <v>7738</v>
      </c>
      <c r="J15" s="14">
        <v>8327</v>
      </c>
      <c r="K15" s="14">
        <v>7389</v>
      </c>
      <c r="L15" s="14">
        <v>8286</v>
      </c>
      <c r="M15" s="15">
        <v>8142</v>
      </c>
      <c r="O15" s="7"/>
      <c r="P15" s="8"/>
      <c r="Q15" s="8"/>
      <c r="R15" s="8"/>
      <c r="S15" s="9"/>
    </row>
    <row r="16" spans="1:19" x14ac:dyDescent="0.25">
      <c r="A16" s="2" t="s">
        <v>13</v>
      </c>
      <c r="B16" s="13">
        <v>187</v>
      </c>
      <c r="C16" s="14">
        <v>265</v>
      </c>
      <c r="D16" s="14">
        <v>185</v>
      </c>
      <c r="E16" s="14">
        <v>210</v>
      </c>
      <c r="F16" s="14">
        <v>439</v>
      </c>
      <c r="G16" s="14">
        <v>2867</v>
      </c>
      <c r="H16" s="14">
        <v>5997</v>
      </c>
      <c r="I16" s="14">
        <v>7233</v>
      </c>
      <c r="J16" s="14">
        <v>7824</v>
      </c>
      <c r="K16" s="14">
        <v>8203</v>
      </c>
      <c r="L16" s="14">
        <v>8321</v>
      </c>
      <c r="M16" s="15">
        <v>8376</v>
      </c>
    </row>
    <row r="17" spans="1:13" x14ac:dyDescent="0.25">
      <c r="A17" s="2" t="s">
        <v>14</v>
      </c>
      <c r="B17" s="13">
        <v>220</v>
      </c>
      <c r="C17" s="14">
        <v>148</v>
      </c>
      <c r="D17" s="14">
        <v>153</v>
      </c>
      <c r="E17" s="14">
        <v>252</v>
      </c>
      <c r="F17" s="14">
        <v>452</v>
      </c>
      <c r="G17" s="14">
        <v>3117</v>
      </c>
      <c r="H17" s="14">
        <v>5905</v>
      </c>
      <c r="I17" s="14">
        <v>7370</v>
      </c>
      <c r="J17" s="14">
        <v>7187</v>
      </c>
      <c r="K17" s="14">
        <v>8389</v>
      </c>
      <c r="L17" s="14">
        <v>8493</v>
      </c>
      <c r="M17" s="15">
        <v>8167</v>
      </c>
    </row>
    <row r="18" spans="1:13" x14ac:dyDescent="0.25">
      <c r="A18" s="2" t="s">
        <v>15</v>
      </c>
      <c r="B18" s="13">
        <v>168</v>
      </c>
      <c r="C18" s="14">
        <v>124</v>
      </c>
      <c r="D18" s="14">
        <v>191</v>
      </c>
      <c r="E18" s="14">
        <v>213</v>
      </c>
      <c r="F18" s="14">
        <v>293</v>
      </c>
      <c r="G18" s="14">
        <v>4015</v>
      </c>
      <c r="H18" s="14">
        <v>7006</v>
      </c>
      <c r="I18" s="14">
        <v>7170</v>
      </c>
      <c r="J18" s="14">
        <v>7866</v>
      </c>
      <c r="K18" s="14">
        <v>7049</v>
      </c>
      <c r="L18" s="14">
        <v>7206</v>
      </c>
      <c r="M18" s="15">
        <v>7371</v>
      </c>
    </row>
    <row r="19" spans="1:13" x14ac:dyDescent="0.25">
      <c r="A19" s="2" t="s">
        <v>16</v>
      </c>
      <c r="B19" s="13">
        <v>188</v>
      </c>
      <c r="C19" s="14">
        <v>167</v>
      </c>
      <c r="D19" s="14">
        <v>157</v>
      </c>
      <c r="E19" s="14">
        <v>163</v>
      </c>
      <c r="F19" s="14">
        <v>312</v>
      </c>
      <c r="G19" s="14">
        <v>3882</v>
      </c>
      <c r="H19" s="14">
        <v>6561</v>
      </c>
      <c r="I19" s="14">
        <v>7177</v>
      </c>
      <c r="J19" s="14">
        <v>6633</v>
      </c>
      <c r="K19" s="14">
        <v>6916</v>
      </c>
      <c r="L19" s="14">
        <v>7017</v>
      </c>
      <c r="M19" s="15">
        <v>7220</v>
      </c>
    </row>
    <row r="20" spans="1:13" x14ac:dyDescent="0.25">
      <c r="A20" s="2" t="s">
        <v>17</v>
      </c>
      <c r="B20" s="13">
        <v>217</v>
      </c>
      <c r="C20" s="14">
        <v>186</v>
      </c>
      <c r="D20" s="14">
        <v>209</v>
      </c>
      <c r="E20" s="14">
        <v>185</v>
      </c>
      <c r="F20" s="14">
        <v>313</v>
      </c>
      <c r="G20" s="14">
        <v>4063</v>
      </c>
      <c r="H20" s="14">
        <v>7010</v>
      </c>
      <c r="I20" s="14">
        <v>6554</v>
      </c>
      <c r="J20" s="14">
        <v>6775</v>
      </c>
      <c r="K20" s="14">
        <v>7343</v>
      </c>
      <c r="L20" s="14">
        <v>6299</v>
      </c>
      <c r="M20" s="15">
        <v>7057</v>
      </c>
    </row>
    <row r="21" spans="1:13" x14ac:dyDescent="0.25">
      <c r="A21" s="2" t="s">
        <v>18</v>
      </c>
      <c r="B21" s="16">
        <v>183</v>
      </c>
      <c r="C21" s="17">
        <v>185</v>
      </c>
      <c r="D21" s="17">
        <v>169</v>
      </c>
      <c r="E21" s="17">
        <v>181</v>
      </c>
      <c r="F21" s="17">
        <v>268</v>
      </c>
      <c r="G21" s="17">
        <v>4192</v>
      </c>
      <c r="H21" s="17">
        <v>6928</v>
      </c>
      <c r="I21" s="17">
        <v>6440</v>
      </c>
      <c r="J21" s="17">
        <v>7171</v>
      </c>
      <c r="K21" s="17">
        <v>7119</v>
      </c>
      <c r="L21" s="17">
        <v>7640</v>
      </c>
      <c r="M21" s="18">
        <v>6550</v>
      </c>
    </row>
    <row r="23" spans="1:13" x14ac:dyDescent="0.25">
      <c r="B23" t="s">
        <v>24</v>
      </c>
    </row>
    <row r="24" spans="1:13" x14ac:dyDescent="0.25">
      <c r="B24" s="2">
        <v>1</v>
      </c>
      <c r="C24" s="2">
        <v>2</v>
      </c>
      <c r="D24" s="2">
        <v>3</v>
      </c>
      <c r="E24" s="2">
        <v>4</v>
      </c>
      <c r="F24" s="2">
        <v>5</v>
      </c>
      <c r="G24" s="2">
        <v>6</v>
      </c>
      <c r="H24" s="2">
        <v>7</v>
      </c>
      <c r="I24" s="2">
        <v>8</v>
      </c>
      <c r="J24" s="2">
        <v>9</v>
      </c>
      <c r="K24" s="2">
        <v>10</v>
      </c>
      <c r="L24" s="2">
        <v>11</v>
      </c>
      <c r="M24" s="2">
        <v>12</v>
      </c>
    </row>
    <row r="25" spans="1:13" x14ac:dyDescent="0.25">
      <c r="A25" s="2" t="s">
        <v>11</v>
      </c>
      <c r="B25" s="10">
        <v>191</v>
      </c>
      <c r="C25" s="11">
        <v>195</v>
      </c>
      <c r="D25" s="11">
        <v>158</v>
      </c>
      <c r="E25" s="11">
        <v>206</v>
      </c>
      <c r="F25" s="11">
        <v>444</v>
      </c>
      <c r="G25" s="11">
        <v>2948</v>
      </c>
      <c r="H25" s="11">
        <v>6126</v>
      </c>
      <c r="I25" s="11">
        <v>7455</v>
      </c>
      <c r="J25" s="11">
        <v>7981</v>
      </c>
      <c r="K25" s="11">
        <v>8005</v>
      </c>
      <c r="L25" s="11">
        <v>8283</v>
      </c>
      <c r="M25" s="12">
        <v>8331</v>
      </c>
    </row>
    <row r="26" spans="1:13" x14ac:dyDescent="0.25">
      <c r="A26" s="2" t="s">
        <v>12</v>
      </c>
      <c r="B26" s="13">
        <v>191</v>
      </c>
      <c r="C26" s="14">
        <v>195</v>
      </c>
      <c r="D26" s="14">
        <v>158</v>
      </c>
      <c r="E26" s="14">
        <v>206</v>
      </c>
      <c r="F26" s="14">
        <v>444</v>
      </c>
      <c r="G26" s="14">
        <v>2948</v>
      </c>
      <c r="H26" s="14">
        <v>6126</v>
      </c>
      <c r="I26" s="14">
        <v>7455</v>
      </c>
      <c r="J26" s="14">
        <v>7981</v>
      </c>
      <c r="K26" s="14">
        <v>8005</v>
      </c>
      <c r="L26" s="14">
        <v>8283</v>
      </c>
      <c r="M26" s="15">
        <v>8331</v>
      </c>
    </row>
    <row r="27" spans="1:13" x14ac:dyDescent="0.25">
      <c r="A27" s="2" t="s">
        <v>13</v>
      </c>
      <c r="B27" s="13">
        <v>191</v>
      </c>
      <c r="C27" s="14">
        <v>195</v>
      </c>
      <c r="D27" s="14">
        <v>158</v>
      </c>
      <c r="E27" s="14">
        <v>206</v>
      </c>
      <c r="F27" s="14">
        <v>444</v>
      </c>
      <c r="G27" s="14">
        <v>2948</v>
      </c>
      <c r="H27" s="14">
        <v>6126</v>
      </c>
      <c r="I27" s="14">
        <v>7455</v>
      </c>
      <c r="J27" s="14">
        <v>7981</v>
      </c>
      <c r="K27" s="14">
        <v>8005</v>
      </c>
      <c r="L27" s="14">
        <v>8283</v>
      </c>
      <c r="M27" s="15">
        <v>8331</v>
      </c>
    </row>
    <row r="28" spans="1:13" x14ac:dyDescent="0.25">
      <c r="A28" s="2" t="s">
        <v>14</v>
      </c>
      <c r="B28" s="13">
        <v>191</v>
      </c>
      <c r="C28" s="14">
        <v>195</v>
      </c>
      <c r="D28" s="14">
        <v>158</v>
      </c>
      <c r="E28" s="14">
        <v>206</v>
      </c>
      <c r="F28" s="14">
        <v>444</v>
      </c>
      <c r="G28" s="14">
        <v>2948</v>
      </c>
      <c r="H28" s="14">
        <v>6126</v>
      </c>
      <c r="I28" s="14">
        <v>7455</v>
      </c>
      <c r="J28" s="14">
        <v>7981</v>
      </c>
      <c r="K28" s="14">
        <v>8005</v>
      </c>
      <c r="L28" s="14">
        <v>8283</v>
      </c>
      <c r="M28" s="15">
        <v>8331</v>
      </c>
    </row>
    <row r="29" spans="1:13" x14ac:dyDescent="0.25">
      <c r="A29" s="2" t="s">
        <v>15</v>
      </c>
      <c r="B29" s="13">
        <v>189</v>
      </c>
      <c r="C29" s="14">
        <v>166</v>
      </c>
      <c r="D29" s="14">
        <v>182</v>
      </c>
      <c r="E29" s="14">
        <v>186</v>
      </c>
      <c r="F29" s="14">
        <v>297</v>
      </c>
      <c r="G29" s="14">
        <v>4038</v>
      </c>
      <c r="H29" s="14">
        <v>6876</v>
      </c>
      <c r="I29" s="14">
        <v>6835</v>
      </c>
      <c r="J29" s="14">
        <v>7111</v>
      </c>
      <c r="K29" s="14">
        <v>7107</v>
      </c>
      <c r="L29" s="14">
        <v>7041</v>
      </c>
      <c r="M29" s="15">
        <v>7050</v>
      </c>
    </row>
    <row r="30" spans="1:13" x14ac:dyDescent="0.25">
      <c r="A30" s="2" t="s">
        <v>16</v>
      </c>
      <c r="B30" s="13">
        <v>189</v>
      </c>
      <c r="C30" s="14">
        <v>166</v>
      </c>
      <c r="D30" s="14">
        <v>182</v>
      </c>
      <c r="E30" s="14">
        <v>186</v>
      </c>
      <c r="F30" s="14">
        <v>297</v>
      </c>
      <c r="G30" s="14">
        <v>4038</v>
      </c>
      <c r="H30" s="14">
        <v>6876</v>
      </c>
      <c r="I30" s="14">
        <v>6835</v>
      </c>
      <c r="J30" s="14">
        <v>7111</v>
      </c>
      <c r="K30" s="14">
        <v>7107</v>
      </c>
      <c r="L30" s="14">
        <v>7041</v>
      </c>
      <c r="M30" s="15">
        <v>7050</v>
      </c>
    </row>
    <row r="31" spans="1:13" x14ac:dyDescent="0.25">
      <c r="A31" s="2" t="s">
        <v>17</v>
      </c>
      <c r="B31" s="13">
        <v>189</v>
      </c>
      <c r="C31" s="14">
        <v>166</v>
      </c>
      <c r="D31" s="14">
        <v>182</v>
      </c>
      <c r="E31" s="14">
        <v>186</v>
      </c>
      <c r="F31" s="14">
        <v>297</v>
      </c>
      <c r="G31" s="14">
        <v>4038</v>
      </c>
      <c r="H31" s="14">
        <v>6876</v>
      </c>
      <c r="I31" s="14">
        <v>6835</v>
      </c>
      <c r="J31" s="14">
        <v>7111</v>
      </c>
      <c r="K31" s="14">
        <v>7107</v>
      </c>
      <c r="L31" s="14">
        <v>7041</v>
      </c>
      <c r="M31" s="15">
        <v>7050</v>
      </c>
    </row>
    <row r="32" spans="1:13" x14ac:dyDescent="0.25">
      <c r="A32" s="2" t="s">
        <v>18</v>
      </c>
      <c r="B32" s="16">
        <v>189</v>
      </c>
      <c r="C32" s="17">
        <v>166</v>
      </c>
      <c r="D32" s="17">
        <v>182</v>
      </c>
      <c r="E32" s="17">
        <v>186</v>
      </c>
      <c r="F32" s="17">
        <v>297</v>
      </c>
      <c r="G32" s="17">
        <v>4038</v>
      </c>
      <c r="H32" s="17">
        <v>6876</v>
      </c>
      <c r="I32" s="17">
        <v>6835</v>
      </c>
      <c r="J32" s="17">
        <v>7111</v>
      </c>
      <c r="K32" s="17">
        <v>7107</v>
      </c>
      <c r="L32" s="17">
        <v>7041</v>
      </c>
      <c r="M32" s="18">
        <v>7050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opLeftCell="A7" workbookViewId="0">
      <selection activeCell="Y1" activeCellId="1" sqref="B9:Y12 B1:Y1"/>
    </sheetView>
  </sheetViews>
  <sheetFormatPr defaultRowHeight="15" x14ac:dyDescent="0.25"/>
  <sheetData>
    <row r="1" spans="2:25" ht="16.5" x14ac:dyDescent="0.25">
      <c r="B1" s="22" t="s">
        <v>25</v>
      </c>
      <c r="C1" s="23" t="s">
        <v>26</v>
      </c>
      <c r="D1" s="23" t="s">
        <v>27</v>
      </c>
      <c r="E1" s="23" t="s">
        <v>28</v>
      </c>
      <c r="F1" s="23" t="s">
        <v>29</v>
      </c>
      <c r="G1" s="23" t="s">
        <v>30</v>
      </c>
      <c r="H1" s="23" t="s">
        <v>31</v>
      </c>
      <c r="I1" s="23" t="s">
        <v>32</v>
      </c>
      <c r="J1" s="23" t="s">
        <v>33</v>
      </c>
      <c r="K1" s="23" t="s">
        <v>34</v>
      </c>
      <c r="L1" s="23" t="s">
        <v>35</v>
      </c>
      <c r="M1" s="23" t="s">
        <v>36</v>
      </c>
      <c r="N1" s="24" t="s">
        <v>37</v>
      </c>
      <c r="O1" s="24" t="s">
        <v>38</v>
      </c>
      <c r="P1" s="24" t="s">
        <v>39</v>
      </c>
      <c r="Q1" s="24" t="s">
        <v>40</v>
      </c>
      <c r="R1" s="24" t="s">
        <v>41</v>
      </c>
      <c r="S1" s="24" t="s">
        <v>42</v>
      </c>
      <c r="T1" s="24" t="s">
        <v>43</v>
      </c>
      <c r="U1" s="24" t="s">
        <v>44</v>
      </c>
      <c r="V1" s="24" t="s">
        <v>45</v>
      </c>
      <c r="W1" s="24" t="s">
        <v>46</v>
      </c>
      <c r="X1" s="24" t="s">
        <v>47</v>
      </c>
      <c r="Y1" s="24" t="s">
        <v>48</v>
      </c>
    </row>
    <row r="2" spans="2:25" x14ac:dyDescent="0.25">
      <c r="B2" s="25">
        <v>184</v>
      </c>
      <c r="C2" s="25">
        <v>146</v>
      </c>
      <c r="D2" s="25">
        <v>157</v>
      </c>
      <c r="E2" s="25">
        <v>181</v>
      </c>
      <c r="F2" s="25">
        <v>407</v>
      </c>
      <c r="G2" s="25">
        <v>2829</v>
      </c>
      <c r="H2" s="25">
        <v>6026</v>
      </c>
      <c r="I2" s="25">
        <v>7479</v>
      </c>
      <c r="J2" s="25">
        <v>8587</v>
      </c>
      <c r="K2" s="25">
        <v>8039</v>
      </c>
      <c r="L2" s="25">
        <v>8030</v>
      </c>
      <c r="M2" s="25">
        <v>8637</v>
      </c>
      <c r="N2" s="25">
        <v>168</v>
      </c>
      <c r="O2" s="25">
        <v>124</v>
      </c>
      <c r="P2" s="25">
        <v>191</v>
      </c>
      <c r="Q2" s="25">
        <v>213</v>
      </c>
      <c r="R2" s="25">
        <v>293</v>
      </c>
      <c r="S2" s="25">
        <v>4015</v>
      </c>
      <c r="T2" s="25">
        <v>7006</v>
      </c>
      <c r="U2" s="25">
        <v>7170</v>
      </c>
      <c r="V2" s="25">
        <v>7866</v>
      </c>
      <c r="W2" s="25">
        <v>7049</v>
      </c>
      <c r="X2" s="25">
        <v>7206</v>
      </c>
      <c r="Y2" s="25">
        <v>7371</v>
      </c>
    </row>
    <row r="3" spans="2:25" x14ac:dyDescent="0.25">
      <c r="B3" s="25">
        <v>173</v>
      </c>
      <c r="C3" s="25">
        <v>219</v>
      </c>
      <c r="D3" s="25">
        <v>135</v>
      </c>
      <c r="E3" s="25">
        <v>182</v>
      </c>
      <c r="F3" s="25">
        <v>479</v>
      </c>
      <c r="G3" s="25">
        <v>2978</v>
      </c>
      <c r="H3" s="25">
        <v>6575</v>
      </c>
      <c r="I3" s="25">
        <v>7738</v>
      </c>
      <c r="J3" s="25">
        <v>8327</v>
      </c>
      <c r="K3" s="25">
        <v>7389</v>
      </c>
      <c r="L3" s="25">
        <v>8286</v>
      </c>
      <c r="M3" s="25">
        <v>8142</v>
      </c>
      <c r="N3" s="25">
        <v>188</v>
      </c>
      <c r="O3" s="25">
        <v>167</v>
      </c>
      <c r="P3" s="25">
        <v>157</v>
      </c>
      <c r="Q3" s="25">
        <v>163</v>
      </c>
      <c r="R3" s="25">
        <v>312</v>
      </c>
      <c r="S3" s="25">
        <v>3882</v>
      </c>
      <c r="T3" s="25">
        <v>6561</v>
      </c>
      <c r="U3" s="25">
        <v>7177</v>
      </c>
      <c r="V3" s="25">
        <v>6633</v>
      </c>
      <c r="W3" s="25">
        <v>6916</v>
      </c>
      <c r="X3" s="25">
        <v>7017</v>
      </c>
      <c r="Y3" s="25">
        <v>7220</v>
      </c>
    </row>
    <row r="4" spans="2:25" x14ac:dyDescent="0.25">
      <c r="B4" s="25">
        <v>187</v>
      </c>
      <c r="C4" s="25">
        <v>265</v>
      </c>
      <c r="D4" s="25">
        <v>185</v>
      </c>
      <c r="E4" s="25">
        <v>210</v>
      </c>
      <c r="F4" s="25">
        <v>439</v>
      </c>
      <c r="G4" s="25">
        <v>2867</v>
      </c>
      <c r="H4" s="25">
        <v>5997</v>
      </c>
      <c r="I4" s="25">
        <v>7233</v>
      </c>
      <c r="J4" s="25">
        <v>7824</v>
      </c>
      <c r="K4" s="25">
        <v>8203</v>
      </c>
      <c r="L4" s="25">
        <v>8321</v>
      </c>
      <c r="M4" s="25">
        <v>8376</v>
      </c>
      <c r="N4" s="25">
        <v>217</v>
      </c>
      <c r="O4" s="25">
        <v>186</v>
      </c>
      <c r="P4" s="25">
        <v>209</v>
      </c>
      <c r="Q4" s="25">
        <v>185</v>
      </c>
      <c r="R4" s="25">
        <v>313</v>
      </c>
      <c r="S4" s="25">
        <v>4063</v>
      </c>
      <c r="T4" s="25">
        <v>7010</v>
      </c>
      <c r="U4" s="25">
        <v>6554</v>
      </c>
      <c r="V4" s="25">
        <v>6775</v>
      </c>
      <c r="W4" s="25">
        <v>7343</v>
      </c>
      <c r="X4" s="25">
        <v>6299</v>
      </c>
      <c r="Y4" s="25">
        <v>7057</v>
      </c>
    </row>
    <row r="5" spans="2:25" x14ac:dyDescent="0.25">
      <c r="B5" s="25">
        <v>220</v>
      </c>
      <c r="C5" s="25">
        <v>148</v>
      </c>
      <c r="D5" s="25">
        <v>153</v>
      </c>
      <c r="E5" s="25">
        <v>252</v>
      </c>
      <c r="F5" s="25">
        <v>452</v>
      </c>
      <c r="G5" s="25">
        <v>3117</v>
      </c>
      <c r="H5" s="25">
        <v>5905</v>
      </c>
      <c r="I5" s="25">
        <v>7370</v>
      </c>
      <c r="J5" s="25">
        <v>7187</v>
      </c>
      <c r="K5" s="25">
        <v>8389</v>
      </c>
      <c r="L5" s="25">
        <v>8493</v>
      </c>
      <c r="M5" s="25">
        <v>8167</v>
      </c>
      <c r="N5" s="25">
        <v>183</v>
      </c>
      <c r="O5" s="25">
        <v>185</v>
      </c>
      <c r="P5" s="25">
        <v>169</v>
      </c>
      <c r="Q5" s="25">
        <v>181</v>
      </c>
      <c r="R5" s="25">
        <v>268</v>
      </c>
      <c r="S5" s="25">
        <v>4192</v>
      </c>
      <c r="T5" s="25">
        <v>6928</v>
      </c>
      <c r="U5" s="25">
        <v>6440</v>
      </c>
      <c r="V5" s="25">
        <v>7171</v>
      </c>
      <c r="W5" s="25">
        <v>7119</v>
      </c>
      <c r="X5" s="25">
        <v>7640</v>
      </c>
      <c r="Y5" s="25">
        <v>6550</v>
      </c>
    </row>
    <row r="7" spans="2:25" x14ac:dyDescent="0.25">
      <c r="B7">
        <f>AVERAGE(B2:B5)</f>
        <v>191</v>
      </c>
    </row>
    <row r="9" spans="2:25" x14ac:dyDescent="0.25">
      <c r="B9">
        <f>B2/$B$7</f>
        <v>0.96335078534031415</v>
      </c>
      <c r="C9">
        <f t="shared" ref="C9:Y12" si="0">C2/$B$7</f>
        <v>0.76439790575916233</v>
      </c>
      <c r="D9">
        <f t="shared" si="0"/>
        <v>0.82198952879581155</v>
      </c>
      <c r="E9">
        <f t="shared" si="0"/>
        <v>0.94764397905759157</v>
      </c>
      <c r="F9">
        <f t="shared" si="0"/>
        <v>2.1308900523560208</v>
      </c>
      <c r="G9">
        <f t="shared" si="0"/>
        <v>14.811518324607329</v>
      </c>
      <c r="H9">
        <f t="shared" si="0"/>
        <v>31.549738219895289</v>
      </c>
      <c r="I9">
        <f t="shared" si="0"/>
        <v>39.157068062827229</v>
      </c>
      <c r="J9">
        <f t="shared" si="0"/>
        <v>44.958115183246072</v>
      </c>
      <c r="K9">
        <f t="shared" si="0"/>
        <v>42.089005235602095</v>
      </c>
      <c r="L9">
        <f t="shared" si="0"/>
        <v>42.041884816753928</v>
      </c>
      <c r="M9">
        <f t="shared" si="0"/>
        <v>45.219895287958117</v>
      </c>
      <c r="N9">
        <f t="shared" si="0"/>
        <v>0.87958115183246077</v>
      </c>
      <c r="O9">
        <f t="shared" si="0"/>
        <v>0.64921465968586389</v>
      </c>
      <c r="P9">
        <f t="shared" si="0"/>
        <v>1</v>
      </c>
      <c r="Q9">
        <f t="shared" si="0"/>
        <v>1.1151832460732984</v>
      </c>
      <c r="R9">
        <f t="shared" si="0"/>
        <v>1.5340314136125655</v>
      </c>
      <c r="S9">
        <f t="shared" si="0"/>
        <v>21.020942408376964</v>
      </c>
      <c r="T9">
        <f t="shared" si="0"/>
        <v>36.680628272251312</v>
      </c>
      <c r="U9">
        <f t="shared" si="0"/>
        <v>37.539267015706805</v>
      </c>
      <c r="V9">
        <f t="shared" si="0"/>
        <v>41.183246073298427</v>
      </c>
      <c r="W9">
        <f t="shared" si="0"/>
        <v>36.905759162303667</v>
      </c>
      <c r="X9">
        <f t="shared" si="0"/>
        <v>37.727748691099478</v>
      </c>
      <c r="Y9">
        <f t="shared" si="0"/>
        <v>38.591623036649217</v>
      </c>
    </row>
    <row r="10" spans="2:25" x14ac:dyDescent="0.25">
      <c r="B10">
        <f t="shared" ref="B10:Q12" si="1">B3/$B$7</f>
        <v>0.90575916230366493</v>
      </c>
      <c r="C10">
        <f t="shared" si="1"/>
        <v>1.1465968586387434</v>
      </c>
      <c r="D10">
        <f t="shared" si="1"/>
        <v>0.70680628272251311</v>
      </c>
      <c r="E10">
        <f t="shared" si="1"/>
        <v>0.95287958115183247</v>
      </c>
      <c r="F10">
        <f t="shared" si="1"/>
        <v>2.5078534031413611</v>
      </c>
      <c r="G10">
        <f t="shared" si="1"/>
        <v>15.591623036649215</v>
      </c>
      <c r="H10">
        <f t="shared" si="1"/>
        <v>34.424083769633505</v>
      </c>
      <c r="I10">
        <f t="shared" si="1"/>
        <v>40.513089005235599</v>
      </c>
      <c r="J10">
        <f t="shared" si="1"/>
        <v>43.596858638743456</v>
      </c>
      <c r="K10">
        <f t="shared" si="1"/>
        <v>38.68586387434555</v>
      </c>
      <c r="L10">
        <f t="shared" si="1"/>
        <v>43.382198952879584</v>
      </c>
      <c r="M10">
        <f t="shared" si="1"/>
        <v>42.6282722513089</v>
      </c>
      <c r="N10">
        <f t="shared" si="1"/>
        <v>0.98429319371727753</v>
      </c>
      <c r="O10">
        <f t="shared" si="1"/>
        <v>0.87434554973821987</v>
      </c>
      <c r="P10">
        <f t="shared" si="1"/>
        <v>0.82198952879581155</v>
      </c>
      <c r="Q10">
        <f t="shared" si="1"/>
        <v>0.8534031413612565</v>
      </c>
      <c r="R10">
        <f t="shared" si="0"/>
        <v>1.6335078534031413</v>
      </c>
      <c r="S10">
        <f t="shared" si="0"/>
        <v>20.32460732984293</v>
      </c>
      <c r="T10">
        <f t="shared" si="0"/>
        <v>34.35078534031414</v>
      </c>
      <c r="U10">
        <f t="shared" si="0"/>
        <v>37.575916230366495</v>
      </c>
      <c r="V10">
        <f t="shared" si="0"/>
        <v>34.727748691099478</v>
      </c>
      <c r="W10">
        <f t="shared" si="0"/>
        <v>36.209424083769633</v>
      </c>
      <c r="X10">
        <f t="shared" si="0"/>
        <v>36.738219895287955</v>
      </c>
      <c r="Y10">
        <f t="shared" si="0"/>
        <v>37.801047120418851</v>
      </c>
    </row>
    <row r="11" spans="2:25" x14ac:dyDescent="0.25">
      <c r="B11">
        <f t="shared" si="1"/>
        <v>0.97905759162303663</v>
      </c>
      <c r="C11">
        <f t="shared" si="0"/>
        <v>1.3874345549738221</v>
      </c>
      <c r="D11">
        <f t="shared" si="0"/>
        <v>0.96858638743455494</v>
      </c>
      <c r="E11">
        <f t="shared" si="0"/>
        <v>1.0994764397905759</v>
      </c>
      <c r="F11">
        <f t="shared" si="0"/>
        <v>2.2984293193717278</v>
      </c>
      <c r="G11">
        <f t="shared" si="0"/>
        <v>15.010471204188482</v>
      </c>
      <c r="H11">
        <f t="shared" si="0"/>
        <v>31.397905759162303</v>
      </c>
      <c r="I11">
        <f t="shared" si="0"/>
        <v>37.869109947643977</v>
      </c>
      <c r="J11">
        <f t="shared" si="0"/>
        <v>40.963350785340317</v>
      </c>
      <c r="K11">
        <f t="shared" si="0"/>
        <v>42.947643979057588</v>
      </c>
      <c r="L11">
        <f t="shared" si="0"/>
        <v>43.565445026178011</v>
      </c>
      <c r="M11">
        <f t="shared" si="0"/>
        <v>43.853403141361255</v>
      </c>
      <c r="N11">
        <f t="shared" si="0"/>
        <v>1.1361256544502618</v>
      </c>
      <c r="O11">
        <f t="shared" si="0"/>
        <v>0.97382198952879584</v>
      </c>
      <c r="P11">
        <f t="shared" si="0"/>
        <v>1.0942408376963351</v>
      </c>
      <c r="Q11">
        <f t="shared" si="0"/>
        <v>0.96858638743455494</v>
      </c>
      <c r="R11">
        <f t="shared" si="0"/>
        <v>1.6387434554973821</v>
      </c>
      <c r="S11">
        <f t="shared" si="0"/>
        <v>21.272251308900522</v>
      </c>
      <c r="T11">
        <f t="shared" si="0"/>
        <v>36.701570680628272</v>
      </c>
      <c r="U11">
        <f t="shared" si="0"/>
        <v>34.31413612565445</v>
      </c>
      <c r="V11">
        <f t="shared" si="0"/>
        <v>35.471204188481678</v>
      </c>
      <c r="W11">
        <f t="shared" si="0"/>
        <v>38.445026178010473</v>
      </c>
      <c r="X11">
        <f t="shared" si="0"/>
        <v>32.97905759162304</v>
      </c>
      <c r="Y11">
        <f t="shared" si="0"/>
        <v>36.947643979057588</v>
      </c>
    </row>
    <row r="12" spans="2:25" x14ac:dyDescent="0.25">
      <c r="B12">
        <f t="shared" si="1"/>
        <v>1.1518324607329844</v>
      </c>
      <c r="C12">
        <f t="shared" si="0"/>
        <v>0.77486910994764402</v>
      </c>
      <c r="D12">
        <f t="shared" si="0"/>
        <v>0.80104712041884818</v>
      </c>
      <c r="E12">
        <f t="shared" si="0"/>
        <v>1.3193717277486912</v>
      </c>
      <c r="F12">
        <f t="shared" si="0"/>
        <v>2.3664921465968587</v>
      </c>
      <c r="G12">
        <f t="shared" si="0"/>
        <v>16.319371727748692</v>
      </c>
      <c r="H12">
        <f t="shared" si="0"/>
        <v>30.916230366492147</v>
      </c>
      <c r="I12">
        <f t="shared" si="0"/>
        <v>38.586387434554972</v>
      </c>
      <c r="J12">
        <f t="shared" si="0"/>
        <v>37.6282722513089</v>
      </c>
      <c r="K12">
        <f t="shared" si="0"/>
        <v>43.921465968586389</v>
      </c>
      <c r="L12">
        <f t="shared" si="0"/>
        <v>44.465968586387433</v>
      </c>
      <c r="M12">
        <f t="shared" si="0"/>
        <v>42.759162303664922</v>
      </c>
      <c r="N12">
        <f t="shared" si="0"/>
        <v>0.95811518324607325</v>
      </c>
      <c r="O12">
        <f t="shared" si="0"/>
        <v>0.96858638743455494</v>
      </c>
      <c r="P12">
        <f t="shared" si="0"/>
        <v>0.88481675392670156</v>
      </c>
      <c r="Q12">
        <f t="shared" si="0"/>
        <v>0.94764397905759157</v>
      </c>
      <c r="R12">
        <f t="shared" si="0"/>
        <v>1.4031413612565444</v>
      </c>
      <c r="S12">
        <f t="shared" si="0"/>
        <v>21.947643979057592</v>
      </c>
      <c r="T12">
        <f t="shared" si="0"/>
        <v>36.272251308900522</v>
      </c>
      <c r="U12">
        <f t="shared" si="0"/>
        <v>33.717277486910994</v>
      </c>
      <c r="V12">
        <f t="shared" si="0"/>
        <v>37.544502617801044</v>
      </c>
      <c r="W12">
        <f t="shared" si="0"/>
        <v>37.272251308900522</v>
      </c>
      <c r="X12">
        <f t="shared" si="0"/>
        <v>40</v>
      </c>
      <c r="Y12">
        <f t="shared" si="0"/>
        <v>34.293193717277489</v>
      </c>
    </row>
    <row r="14" spans="2:25" x14ac:dyDescent="0.25">
      <c r="B14">
        <f>AVERAGE(B9:B12)</f>
        <v>1</v>
      </c>
      <c r="C14">
        <f t="shared" ref="C14:Y14" si="2">AVERAGE(C9:C12)</f>
        <v>1.0183246073298429</v>
      </c>
      <c r="D14">
        <f t="shared" si="2"/>
        <v>0.82460732984293195</v>
      </c>
      <c r="E14">
        <f t="shared" si="2"/>
        <v>1.0798429319371727</v>
      </c>
      <c r="F14">
        <f t="shared" si="2"/>
        <v>2.325916230366492</v>
      </c>
      <c r="G14">
        <f t="shared" si="2"/>
        <v>15.433246073298431</v>
      </c>
      <c r="H14">
        <f t="shared" si="2"/>
        <v>32.071989528795811</v>
      </c>
      <c r="I14">
        <f t="shared" si="2"/>
        <v>39.031413612565444</v>
      </c>
      <c r="J14">
        <f t="shared" si="2"/>
        <v>41.78664921465969</v>
      </c>
      <c r="K14">
        <f t="shared" si="2"/>
        <v>41.910994764397905</v>
      </c>
      <c r="L14">
        <f t="shared" si="2"/>
        <v>43.363874345549732</v>
      </c>
      <c r="M14">
        <f t="shared" si="2"/>
        <v>43.6151832460733</v>
      </c>
      <c r="N14">
        <f t="shared" si="2"/>
        <v>0.98952879581151831</v>
      </c>
      <c r="O14">
        <f t="shared" si="2"/>
        <v>0.86649214659685858</v>
      </c>
      <c r="P14">
        <f t="shared" si="2"/>
        <v>0.95026178010471196</v>
      </c>
      <c r="Q14">
        <f t="shared" si="2"/>
        <v>0.97120418848167533</v>
      </c>
      <c r="R14">
        <f t="shared" si="2"/>
        <v>1.5523560209424083</v>
      </c>
      <c r="S14">
        <f t="shared" si="2"/>
        <v>21.141361256544503</v>
      </c>
      <c r="T14">
        <f t="shared" si="2"/>
        <v>36.001308900523554</v>
      </c>
      <c r="U14">
        <f t="shared" si="2"/>
        <v>35.78664921465969</v>
      </c>
      <c r="V14">
        <f t="shared" si="2"/>
        <v>37.231675392670155</v>
      </c>
      <c r="W14">
        <f t="shared" si="2"/>
        <v>37.208115183246079</v>
      </c>
      <c r="X14">
        <f t="shared" si="2"/>
        <v>36.861256544502616</v>
      </c>
      <c r="Y14">
        <f t="shared" si="2"/>
        <v>36.90837696335079</v>
      </c>
    </row>
    <row r="15" spans="2:25" x14ac:dyDescent="0.25">
      <c r="B15">
        <f>STDEV(B9:B12)/SQRT(4)</f>
        <v>5.300643123381308E-2</v>
      </c>
      <c r="C15">
        <f t="shared" ref="C15:Y15" si="3">STDEV(C9:C12)/SQRT(4)</f>
        <v>0.15177979468124614</v>
      </c>
      <c r="D15">
        <f t="shared" si="3"/>
        <v>5.4136395704174674E-2</v>
      </c>
      <c r="E15">
        <f t="shared" si="3"/>
        <v>8.7252399316888329E-2</v>
      </c>
      <c r="F15">
        <f t="shared" si="3"/>
        <v>7.8282756828825545E-2</v>
      </c>
      <c r="G15">
        <f t="shared" si="3"/>
        <v>0.33857371445503553</v>
      </c>
      <c r="H15">
        <f t="shared" si="3"/>
        <v>0.79557431651409027</v>
      </c>
      <c r="I15">
        <f t="shared" si="3"/>
        <v>0.55977295387797865</v>
      </c>
      <c r="J15">
        <f t="shared" si="3"/>
        <v>1.6151618552018638</v>
      </c>
      <c r="K15">
        <f t="shared" si="3"/>
        <v>1.1383391792048723</v>
      </c>
      <c r="L15">
        <f t="shared" si="3"/>
        <v>0.50026947408839251</v>
      </c>
      <c r="M15">
        <f t="shared" si="3"/>
        <v>0.60129129250511959</v>
      </c>
      <c r="N15">
        <f t="shared" si="3"/>
        <v>5.3691518544206493E-2</v>
      </c>
      <c r="O15">
        <f t="shared" si="3"/>
        <v>7.5946314072989768E-2</v>
      </c>
      <c r="P15">
        <f t="shared" si="3"/>
        <v>6.0512176082324627E-2</v>
      </c>
      <c r="Q15">
        <f t="shared" si="3"/>
        <v>5.4136395704174875E-2</v>
      </c>
      <c r="R15">
        <f t="shared" si="3"/>
        <v>5.5263923328338613E-2</v>
      </c>
      <c r="S15">
        <f t="shared" si="3"/>
        <v>0.33526254764056612</v>
      </c>
      <c r="T15">
        <f t="shared" si="3"/>
        <v>0.55897817346651202</v>
      </c>
      <c r="U15">
        <f t="shared" si="3"/>
        <v>1.0297143517719263</v>
      </c>
      <c r="V15">
        <f t="shared" si="3"/>
        <v>1.4457316343982931</v>
      </c>
      <c r="W15">
        <f t="shared" si="3"/>
        <v>0.46751696289694522</v>
      </c>
      <c r="X15">
        <f t="shared" si="3"/>
        <v>1.4631337899160983</v>
      </c>
      <c r="Y15">
        <f t="shared" si="3"/>
        <v>0.93411734905468802</v>
      </c>
    </row>
    <row r="17" spans="1:3" x14ac:dyDescent="0.25">
      <c r="A17" s="26" t="s">
        <v>25</v>
      </c>
      <c r="B17" s="29">
        <v>1</v>
      </c>
      <c r="C17" s="29">
        <v>5.300643123381308E-2</v>
      </c>
    </row>
    <row r="18" spans="1:3" x14ac:dyDescent="0.25">
      <c r="A18" s="26" t="s">
        <v>49</v>
      </c>
      <c r="B18" s="29">
        <v>1.0183246073298429</v>
      </c>
      <c r="C18" s="29">
        <v>0.15177979468124614</v>
      </c>
    </row>
    <row r="19" spans="1:3" x14ac:dyDescent="0.25">
      <c r="A19" s="26" t="s">
        <v>50</v>
      </c>
      <c r="B19" s="29">
        <v>0.82460732984293195</v>
      </c>
      <c r="C19" s="29">
        <v>5.4136395704174674E-2</v>
      </c>
    </row>
    <row r="20" spans="1:3" x14ac:dyDescent="0.25">
      <c r="A20" s="26" t="s">
        <v>51</v>
      </c>
      <c r="B20" s="29">
        <v>1.0798429319371727</v>
      </c>
      <c r="C20" s="29">
        <v>8.7252399316888329E-2</v>
      </c>
    </row>
    <row r="21" spans="1:3" x14ac:dyDescent="0.25">
      <c r="A21" s="26" t="s">
        <v>52</v>
      </c>
      <c r="B21" s="29">
        <v>2.325916230366492</v>
      </c>
      <c r="C21" s="29">
        <v>7.8282756828825545E-2</v>
      </c>
    </row>
    <row r="22" spans="1:3" x14ac:dyDescent="0.25">
      <c r="A22" s="26" t="s">
        <v>53</v>
      </c>
      <c r="B22" s="29">
        <v>15.433246073298431</v>
      </c>
      <c r="C22" s="29">
        <v>0.33857371445503553</v>
      </c>
    </row>
    <row r="23" spans="1:3" x14ac:dyDescent="0.25">
      <c r="A23" s="26" t="s">
        <v>54</v>
      </c>
      <c r="B23" s="29">
        <v>32.071989528795811</v>
      </c>
      <c r="C23" s="29">
        <v>0.79557431651409027</v>
      </c>
    </row>
    <row r="24" spans="1:3" x14ac:dyDescent="0.25">
      <c r="A24" s="26" t="s">
        <v>55</v>
      </c>
      <c r="B24" s="29">
        <v>39.031413612565444</v>
      </c>
      <c r="C24" s="29">
        <v>0.55977295387797865</v>
      </c>
    </row>
    <row r="25" spans="1:3" x14ac:dyDescent="0.25">
      <c r="A25" s="26" t="s">
        <v>56</v>
      </c>
      <c r="B25" s="29">
        <v>41.78664921465969</v>
      </c>
      <c r="C25" s="29">
        <v>1.6151618552018638</v>
      </c>
    </row>
    <row r="26" spans="1:3" x14ac:dyDescent="0.25">
      <c r="A26" s="26" t="s">
        <v>57</v>
      </c>
      <c r="B26" s="29">
        <v>41.910994764397905</v>
      </c>
      <c r="C26" s="29">
        <v>1.1383391792048723</v>
      </c>
    </row>
    <row r="27" spans="1:3" x14ac:dyDescent="0.25">
      <c r="A27" s="26" t="s">
        <v>58</v>
      </c>
      <c r="B27" s="29">
        <v>43.363874345549732</v>
      </c>
      <c r="C27" s="29">
        <v>0.50026947408839251</v>
      </c>
    </row>
    <row r="28" spans="1:3" x14ac:dyDescent="0.25">
      <c r="A28" s="26" t="s">
        <v>59</v>
      </c>
      <c r="B28" s="29">
        <v>43.6151832460733</v>
      </c>
      <c r="C28" s="29">
        <v>0.60129129250511959</v>
      </c>
    </row>
    <row r="29" spans="1:3" x14ac:dyDescent="0.25">
      <c r="A29" s="27"/>
      <c r="B29" s="29"/>
      <c r="C29" s="29"/>
    </row>
    <row r="30" spans="1:3" x14ac:dyDescent="0.25">
      <c r="A30" s="28" t="s">
        <v>60</v>
      </c>
      <c r="B30" s="29">
        <v>0.98952879581151831</v>
      </c>
      <c r="C30" s="29">
        <v>5.3691518544206493E-2</v>
      </c>
    </row>
    <row r="31" spans="1:3" x14ac:dyDescent="0.25">
      <c r="A31" s="28" t="s">
        <v>53</v>
      </c>
      <c r="B31" s="29">
        <v>0.86649214659685858</v>
      </c>
      <c r="C31" s="29">
        <v>7.5946314072989768E-2</v>
      </c>
    </row>
    <row r="32" spans="1:3" x14ac:dyDescent="0.25">
      <c r="A32" s="28" t="s">
        <v>54</v>
      </c>
      <c r="B32" s="29">
        <v>0.95026178010471196</v>
      </c>
      <c r="C32" s="29">
        <v>6.0512176082324627E-2</v>
      </c>
    </row>
    <row r="33" spans="1:3" x14ac:dyDescent="0.25">
      <c r="A33" s="28" t="s">
        <v>55</v>
      </c>
      <c r="B33" s="29">
        <v>0.97120418848167533</v>
      </c>
      <c r="C33" s="29">
        <v>5.4136395704174875E-2</v>
      </c>
    </row>
    <row r="34" spans="1:3" x14ac:dyDescent="0.25">
      <c r="A34" s="28" t="s">
        <v>56</v>
      </c>
      <c r="B34" s="29">
        <v>1.5523560209424083</v>
      </c>
      <c r="C34" s="29">
        <v>5.5263923328338613E-2</v>
      </c>
    </row>
    <row r="35" spans="1:3" x14ac:dyDescent="0.25">
      <c r="A35" s="28" t="s">
        <v>57</v>
      </c>
      <c r="B35" s="29">
        <v>21.141361256544503</v>
      </c>
      <c r="C35" s="29">
        <v>0.33526254764056612</v>
      </c>
    </row>
    <row r="36" spans="1:3" x14ac:dyDescent="0.25">
      <c r="A36" s="28" t="s">
        <v>61</v>
      </c>
      <c r="B36" s="29">
        <v>36.001308900523554</v>
      </c>
      <c r="C36" s="29">
        <v>0.55897817346651202</v>
      </c>
    </row>
    <row r="37" spans="1:3" x14ac:dyDescent="0.25">
      <c r="A37" s="28" t="s">
        <v>59</v>
      </c>
      <c r="B37" s="29">
        <v>35.78664921465969</v>
      </c>
      <c r="C37" s="29">
        <v>1.0297143517719263</v>
      </c>
    </row>
    <row r="38" spans="1:3" x14ac:dyDescent="0.25">
      <c r="A38" s="28" t="s">
        <v>62</v>
      </c>
      <c r="B38" s="29">
        <v>37.231675392670155</v>
      </c>
      <c r="C38" s="29">
        <v>1.4457316343982931</v>
      </c>
    </row>
    <row r="39" spans="1:3" x14ac:dyDescent="0.25">
      <c r="A39" s="28" t="s">
        <v>63</v>
      </c>
      <c r="B39" s="29">
        <v>37.208115183246079</v>
      </c>
      <c r="C39" s="29">
        <v>0.46751696289694522</v>
      </c>
    </row>
    <row r="40" spans="1:3" x14ac:dyDescent="0.25">
      <c r="A40" s="28" t="s">
        <v>64</v>
      </c>
      <c r="B40" s="29">
        <v>36.861256544502616</v>
      </c>
      <c r="C40" s="29">
        <v>1.4631337899160983</v>
      </c>
    </row>
    <row r="41" spans="1:3" x14ac:dyDescent="0.25">
      <c r="A41" s="28" t="s">
        <v>65</v>
      </c>
      <c r="B41" s="29">
        <v>36.90837696335079</v>
      </c>
      <c r="C41" s="29">
        <v>0.93411734905468802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2"/>
  <sheetViews>
    <sheetView tabSelected="1" workbookViewId="0">
      <selection activeCell="G20" sqref="G20:G31"/>
    </sheetView>
  </sheetViews>
  <sheetFormatPr defaultRowHeight="15" x14ac:dyDescent="0.25"/>
  <sheetData>
    <row r="2" spans="2:13" x14ac:dyDescent="0.25">
      <c r="B2" s="29" t="s">
        <v>25</v>
      </c>
      <c r="C2" s="29">
        <v>0.96335078534031415</v>
      </c>
      <c r="D2" s="29">
        <v>0.90575916230366493</v>
      </c>
      <c r="E2" s="29">
        <v>0.97905759162303663</v>
      </c>
      <c r="F2" s="29">
        <v>1.1518324607329844</v>
      </c>
      <c r="I2" s="29" t="s">
        <v>25</v>
      </c>
      <c r="J2" s="29">
        <v>0.96335078534031415</v>
      </c>
      <c r="K2" s="29">
        <v>0.90575916230366493</v>
      </c>
      <c r="L2" s="29">
        <v>0.97905759162303663</v>
      </c>
      <c r="M2" s="29">
        <v>1.1518324607329844</v>
      </c>
    </row>
    <row r="3" spans="2:13" x14ac:dyDescent="0.25">
      <c r="B3" s="29" t="s">
        <v>26</v>
      </c>
      <c r="C3" s="29">
        <v>0.76439790575916233</v>
      </c>
      <c r="D3" s="29">
        <v>1.1465968586387434</v>
      </c>
      <c r="E3" s="29">
        <v>1.3874345549738221</v>
      </c>
      <c r="F3" s="29">
        <v>0.77486910994764402</v>
      </c>
      <c r="I3" s="29" t="s">
        <v>37</v>
      </c>
      <c r="J3" s="29">
        <v>0.87958115183246077</v>
      </c>
      <c r="K3" s="29">
        <v>0.98429319371727753</v>
      </c>
      <c r="L3" s="29">
        <v>1.1361256544502618</v>
      </c>
      <c r="M3" s="29">
        <v>0.95811518324607325</v>
      </c>
    </row>
    <row r="4" spans="2:13" x14ac:dyDescent="0.25">
      <c r="B4" s="29" t="s">
        <v>27</v>
      </c>
      <c r="C4" s="29">
        <v>0.82198952879581155</v>
      </c>
      <c r="D4" s="29">
        <v>0.70680628272251311</v>
      </c>
      <c r="E4" s="29">
        <v>0.96858638743455494</v>
      </c>
      <c r="F4" s="29">
        <v>0.80104712041884818</v>
      </c>
      <c r="I4" s="29" t="s">
        <v>38</v>
      </c>
      <c r="J4" s="29">
        <v>0.64921465968586389</v>
      </c>
      <c r="K4" s="29">
        <v>0.87434554973821987</v>
      </c>
      <c r="L4" s="29">
        <v>0.97382198952879584</v>
      </c>
      <c r="M4" s="29">
        <v>0.96858638743455494</v>
      </c>
    </row>
    <row r="5" spans="2:13" x14ac:dyDescent="0.25">
      <c r="B5" s="29" t="s">
        <v>28</v>
      </c>
      <c r="C5" s="29">
        <v>0.94764397905759157</v>
      </c>
      <c r="D5" s="29">
        <v>0.95287958115183247</v>
      </c>
      <c r="E5" s="29">
        <v>1.0994764397905759</v>
      </c>
      <c r="F5" s="29">
        <v>1.3193717277486912</v>
      </c>
      <c r="I5" s="29" t="s">
        <v>39</v>
      </c>
      <c r="J5" s="29">
        <v>1</v>
      </c>
      <c r="K5" s="29">
        <v>0.82198952879581155</v>
      </c>
      <c r="L5" s="29">
        <v>1.0942408376963351</v>
      </c>
      <c r="M5" s="29">
        <v>0.88481675392670156</v>
      </c>
    </row>
    <row r="6" spans="2:13" x14ac:dyDescent="0.25">
      <c r="B6" s="29" t="s">
        <v>29</v>
      </c>
      <c r="C6" s="29">
        <v>2.1308900523560208</v>
      </c>
      <c r="D6" s="29">
        <v>2.5078534031413611</v>
      </c>
      <c r="E6" s="29">
        <v>2.2984293193717278</v>
      </c>
      <c r="F6" s="29">
        <v>2.3664921465968587</v>
      </c>
      <c r="I6" s="29" t="s">
        <v>40</v>
      </c>
      <c r="J6" s="29">
        <v>1.1151832460732984</v>
      </c>
      <c r="K6" s="29">
        <v>0.8534031413612565</v>
      </c>
      <c r="L6" s="29">
        <v>0.96858638743455494</v>
      </c>
      <c r="M6" s="29">
        <v>0.94764397905759157</v>
      </c>
    </row>
    <row r="7" spans="2:13" x14ac:dyDescent="0.25">
      <c r="B7" s="29" t="s">
        <v>30</v>
      </c>
      <c r="C7" s="29">
        <v>14.811518324607329</v>
      </c>
      <c r="D7" s="29">
        <v>15.591623036649215</v>
      </c>
      <c r="E7" s="29">
        <v>15.010471204188482</v>
      </c>
      <c r="F7" s="29">
        <v>16.319371727748692</v>
      </c>
      <c r="I7" s="29" t="s">
        <v>41</v>
      </c>
      <c r="J7" s="29">
        <v>1.5340314136125655</v>
      </c>
      <c r="K7" s="29">
        <v>1.6335078534031413</v>
      </c>
      <c r="L7" s="29">
        <v>1.6387434554973821</v>
      </c>
      <c r="M7" s="29">
        <v>1.4031413612565444</v>
      </c>
    </row>
    <row r="8" spans="2:13" x14ac:dyDescent="0.25">
      <c r="B8" s="29" t="s">
        <v>31</v>
      </c>
      <c r="C8" s="29">
        <v>31.549738219895289</v>
      </c>
      <c r="D8" s="29">
        <v>34.424083769633505</v>
      </c>
      <c r="E8" s="29">
        <v>31.397905759162303</v>
      </c>
      <c r="F8" s="29">
        <v>30.916230366492147</v>
      </c>
      <c r="I8" s="29" t="s">
        <v>42</v>
      </c>
      <c r="J8" s="29">
        <v>21.020942408376964</v>
      </c>
      <c r="K8" s="29">
        <v>20.32460732984293</v>
      </c>
      <c r="L8" s="29">
        <v>21.272251308900522</v>
      </c>
      <c r="M8" s="29">
        <v>21.947643979057592</v>
      </c>
    </row>
    <row r="9" spans="2:13" x14ac:dyDescent="0.25">
      <c r="B9" s="29" t="s">
        <v>32</v>
      </c>
      <c r="C9" s="29">
        <v>39.157068062827229</v>
      </c>
      <c r="D9" s="29">
        <v>40.513089005235599</v>
      </c>
      <c r="E9" s="29">
        <v>37.869109947643977</v>
      </c>
      <c r="F9" s="29">
        <v>38.586387434554972</v>
      </c>
      <c r="I9" s="29" t="s">
        <v>43</v>
      </c>
      <c r="J9" s="29">
        <v>36.680628272251312</v>
      </c>
      <c r="K9" s="29">
        <v>34.35078534031414</v>
      </c>
      <c r="L9" s="29">
        <v>36.701570680628272</v>
      </c>
      <c r="M9" s="29">
        <v>36.272251308900522</v>
      </c>
    </row>
    <row r="10" spans="2:13" x14ac:dyDescent="0.25">
      <c r="B10" s="29" t="s">
        <v>33</v>
      </c>
      <c r="C10" s="29">
        <v>44.958115183246072</v>
      </c>
      <c r="D10" s="29">
        <v>43.596858638743456</v>
      </c>
      <c r="E10" s="29">
        <v>40.963350785340317</v>
      </c>
      <c r="F10" s="29">
        <v>37.6282722513089</v>
      </c>
      <c r="I10" s="29" t="s">
        <v>44</v>
      </c>
      <c r="J10" s="29">
        <v>37.539267015706805</v>
      </c>
      <c r="K10" s="29">
        <v>37.575916230366495</v>
      </c>
      <c r="L10" s="29">
        <v>34.31413612565445</v>
      </c>
      <c r="M10" s="29">
        <v>33.717277486910994</v>
      </c>
    </row>
    <row r="11" spans="2:13" x14ac:dyDescent="0.25">
      <c r="B11" s="29" t="s">
        <v>34</v>
      </c>
      <c r="C11" s="29">
        <v>42.089005235602095</v>
      </c>
      <c r="D11" s="29">
        <v>38.68586387434555</v>
      </c>
      <c r="E11" s="29">
        <v>42.947643979057588</v>
      </c>
      <c r="F11" s="29">
        <v>43.921465968586389</v>
      </c>
      <c r="I11" s="29" t="s">
        <v>45</v>
      </c>
      <c r="J11" s="29">
        <v>41.183246073298427</v>
      </c>
      <c r="K11" s="29">
        <v>34.727748691099478</v>
      </c>
      <c r="L11" s="29">
        <v>35.471204188481678</v>
      </c>
      <c r="M11" s="29">
        <v>37.544502617801044</v>
      </c>
    </row>
    <row r="12" spans="2:13" x14ac:dyDescent="0.25">
      <c r="B12" s="29" t="s">
        <v>35</v>
      </c>
      <c r="C12" s="29">
        <v>42.041884816753928</v>
      </c>
      <c r="D12" s="29">
        <v>43.382198952879584</v>
      </c>
      <c r="E12" s="29">
        <v>43.565445026178011</v>
      </c>
      <c r="F12" s="29">
        <v>44.465968586387433</v>
      </c>
      <c r="I12" s="29" t="s">
        <v>46</v>
      </c>
      <c r="J12" s="29">
        <v>36.905759162303667</v>
      </c>
      <c r="K12" s="29">
        <v>36.209424083769633</v>
      </c>
      <c r="L12" s="29">
        <v>38.445026178010473</v>
      </c>
      <c r="M12" s="29">
        <v>37.272251308900522</v>
      </c>
    </row>
    <row r="13" spans="2:13" x14ac:dyDescent="0.25">
      <c r="B13" s="29" t="s">
        <v>36</v>
      </c>
      <c r="C13" s="29">
        <v>45.219895287958117</v>
      </c>
      <c r="D13" s="29">
        <v>42.6282722513089</v>
      </c>
      <c r="E13" s="29">
        <v>43.853403141361255</v>
      </c>
      <c r="F13" s="29">
        <v>42.759162303664922</v>
      </c>
      <c r="I13" s="29" t="s">
        <v>47</v>
      </c>
      <c r="J13" s="29">
        <v>37.727748691099478</v>
      </c>
      <c r="K13" s="29">
        <v>36.738219895287955</v>
      </c>
      <c r="L13" s="29">
        <v>32.97905759162304</v>
      </c>
      <c r="M13" s="29">
        <v>40</v>
      </c>
    </row>
    <row r="14" spans="2:13" x14ac:dyDescent="0.25">
      <c r="I14" s="29" t="s">
        <v>48</v>
      </c>
      <c r="J14" s="29">
        <v>38.591623036649217</v>
      </c>
      <c r="K14" s="29">
        <v>37.801047120418851</v>
      </c>
      <c r="L14" s="29">
        <v>36.947643979057588</v>
      </c>
      <c r="M14" s="29">
        <v>34.293193717277489</v>
      </c>
    </row>
    <row r="17" spans="2:13" x14ac:dyDescent="0.25">
      <c r="B17" s="30" t="s">
        <v>66</v>
      </c>
      <c r="I17" s="30" t="s">
        <v>66</v>
      </c>
    </row>
    <row r="18" spans="2:13" x14ac:dyDescent="0.25">
      <c r="B18">
        <v>42.52</v>
      </c>
      <c r="I18">
        <v>42.52</v>
      </c>
    </row>
    <row r="20" spans="2:13" x14ac:dyDescent="0.25">
      <c r="B20" s="29" t="s">
        <v>25</v>
      </c>
      <c r="C20" s="29">
        <f>(C2/$B$18)*100</f>
        <v>2.2656415459555834</v>
      </c>
      <c r="D20" s="29">
        <f t="shared" ref="D20:M20" si="0">(D2/$B$18)*100</f>
        <v>2.1301955839691087</v>
      </c>
      <c r="E20" s="29">
        <f t="shared" si="0"/>
        <v>2.3025813537700763</v>
      </c>
      <c r="F20" s="29">
        <f t="shared" si="0"/>
        <v>2.7089192397295023</v>
      </c>
      <c r="G20" s="31">
        <f>AVERAGE(C20:F20)</f>
        <v>2.3518344308560675</v>
      </c>
      <c r="I20" s="29" t="s">
        <v>25</v>
      </c>
      <c r="J20" s="29">
        <f t="shared" si="0"/>
        <v>2.2656415459555834</v>
      </c>
      <c r="K20" s="29">
        <f t="shared" si="0"/>
        <v>2.1301955839691087</v>
      </c>
      <c r="L20" s="29">
        <f t="shared" si="0"/>
        <v>2.3025813537700763</v>
      </c>
      <c r="M20" s="29">
        <f t="shared" si="0"/>
        <v>2.7089192397295023</v>
      </c>
    </row>
    <row r="21" spans="2:13" x14ac:dyDescent="0.25">
      <c r="B21" s="29" t="s">
        <v>26</v>
      </c>
      <c r="C21" s="29">
        <f t="shared" ref="C21:M32" si="1">(C3/$B$18)*100</f>
        <v>1.7977373136386694</v>
      </c>
      <c r="D21" s="29">
        <f t="shared" si="1"/>
        <v>2.6966059704580041</v>
      </c>
      <c r="E21" s="29">
        <f t="shared" si="1"/>
        <v>3.2630163569469004</v>
      </c>
      <c r="F21" s="29">
        <f t="shared" si="1"/>
        <v>1.822363852181665</v>
      </c>
      <c r="G21" s="31">
        <f t="shared" ref="G21:G31" si="2">AVERAGE(C21:F21)</f>
        <v>2.3949308733063099</v>
      </c>
      <c r="I21" s="29" t="s">
        <v>37</v>
      </c>
      <c r="J21" s="29">
        <f t="shared" si="1"/>
        <v>2.0686292376116198</v>
      </c>
      <c r="K21" s="29">
        <f t="shared" si="1"/>
        <v>2.3148946230415746</v>
      </c>
      <c r="L21" s="29">
        <f t="shared" si="1"/>
        <v>2.6719794319150085</v>
      </c>
      <c r="M21" s="29">
        <f t="shared" si="1"/>
        <v>2.2533282766840856</v>
      </c>
    </row>
    <row r="22" spans="2:13" x14ac:dyDescent="0.25">
      <c r="B22" s="29" t="s">
        <v>27</v>
      </c>
      <c r="C22" s="29">
        <f t="shared" si="1"/>
        <v>1.9331832756251448</v>
      </c>
      <c r="D22" s="29">
        <f t="shared" si="1"/>
        <v>1.6622913516521942</v>
      </c>
      <c r="E22" s="29">
        <f t="shared" si="1"/>
        <v>2.2779548152270812</v>
      </c>
      <c r="F22" s="29">
        <f t="shared" si="1"/>
        <v>1.8839301985391534</v>
      </c>
      <c r="G22" s="31">
        <f t="shared" si="2"/>
        <v>1.9393399102608935</v>
      </c>
      <c r="I22" s="29" t="s">
        <v>38</v>
      </c>
      <c r="J22" s="29">
        <f t="shared" si="1"/>
        <v>1.5268453896657193</v>
      </c>
      <c r="K22" s="29">
        <f t="shared" si="1"/>
        <v>2.056315968340122</v>
      </c>
      <c r="L22" s="29">
        <f t="shared" si="1"/>
        <v>2.290268084498579</v>
      </c>
      <c r="M22" s="29">
        <f t="shared" si="1"/>
        <v>2.2779548152270812</v>
      </c>
    </row>
    <row r="23" spans="2:13" x14ac:dyDescent="0.25">
      <c r="B23" s="29" t="s">
        <v>28</v>
      </c>
      <c r="C23" s="29">
        <f t="shared" si="1"/>
        <v>2.2287017381410901</v>
      </c>
      <c r="D23" s="29">
        <f t="shared" si="1"/>
        <v>2.2410150074125879</v>
      </c>
      <c r="E23" s="29">
        <f t="shared" si="1"/>
        <v>2.5857865470145245</v>
      </c>
      <c r="F23" s="29">
        <f t="shared" si="1"/>
        <v>3.1029438564174296</v>
      </c>
      <c r="G23" s="31">
        <f t="shared" si="2"/>
        <v>2.5396117872464079</v>
      </c>
      <c r="I23" s="29" t="s">
        <v>39</v>
      </c>
      <c r="J23" s="29">
        <f t="shared" si="1"/>
        <v>2.3518344308560679</v>
      </c>
      <c r="K23" s="29">
        <f t="shared" si="1"/>
        <v>1.9331832756251448</v>
      </c>
      <c r="L23" s="29">
        <f t="shared" si="1"/>
        <v>2.5734732777430267</v>
      </c>
      <c r="M23" s="29">
        <f t="shared" si="1"/>
        <v>2.0809425068831171</v>
      </c>
    </row>
    <row r="24" spans="2:13" x14ac:dyDescent="0.25">
      <c r="B24" s="29" t="s">
        <v>29</v>
      </c>
      <c r="C24" s="29">
        <f t="shared" si="1"/>
        <v>5.0115005934995782</v>
      </c>
      <c r="D24" s="29">
        <f t="shared" si="1"/>
        <v>5.8980559810474151</v>
      </c>
      <c r="E24" s="29">
        <f t="shared" si="1"/>
        <v>5.4055252101875064</v>
      </c>
      <c r="F24" s="29">
        <f t="shared" si="1"/>
        <v>5.5655977107169772</v>
      </c>
      <c r="G24" s="31">
        <f t="shared" si="2"/>
        <v>5.4701698738628686</v>
      </c>
      <c r="I24" s="29" t="s">
        <v>40</v>
      </c>
      <c r="J24" s="29">
        <f t="shared" si="1"/>
        <v>2.6227263548290178</v>
      </c>
      <c r="K24" s="29">
        <f t="shared" si="1"/>
        <v>2.0070628912541308</v>
      </c>
      <c r="L24" s="29">
        <f t="shared" si="1"/>
        <v>2.2779548152270812</v>
      </c>
      <c r="M24" s="29">
        <f t="shared" si="1"/>
        <v>2.2287017381410901</v>
      </c>
    </row>
    <row r="25" spans="2:13" x14ac:dyDescent="0.25">
      <c r="B25" s="29" t="s">
        <v>30</v>
      </c>
      <c r="C25" s="29">
        <f t="shared" si="1"/>
        <v>34.834238769067092</v>
      </c>
      <c r="D25" s="29">
        <f t="shared" si="1"/>
        <v>36.66891589052026</v>
      </c>
      <c r="E25" s="29">
        <f t="shared" si="1"/>
        <v>35.30214300138401</v>
      </c>
      <c r="F25" s="29">
        <f t="shared" si="1"/>
        <v>38.380460319258447</v>
      </c>
      <c r="G25" s="31">
        <f t="shared" si="2"/>
        <v>36.296439495057456</v>
      </c>
      <c r="I25" s="29" t="s">
        <v>41</v>
      </c>
      <c r="J25" s="29">
        <f t="shared" si="1"/>
        <v>3.6077878965488361</v>
      </c>
      <c r="K25" s="29">
        <f t="shared" si="1"/>
        <v>3.8417400127072932</v>
      </c>
      <c r="L25" s="29">
        <f t="shared" si="1"/>
        <v>3.8540532819787914</v>
      </c>
      <c r="M25" s="29">
        <f t="shared" si="1"/>
        <v>3.2999561647613933</v>
      </c>
    </row>
    <row r="26" spans="2:13" x14ac:dyDescent="0.25">
      <c r="B26" s="29" t="s">
        <v>31</v>
      </c>
      <c r="C26" s="29">
        <f t="shared" si="1"/>
        <v>74.199760630045361</v>
      </c>
      <c r="D26" s="29">
        <f t="shared" si="1"/>
        <v>80.959745460097608</v>
      </c>
      <c r="E26" s="29">
        <f t="shared" si="1"/>
        <v>73.842675821171923</v>
      </c>
      <c r="F26" s="29">
        <f t="shared" si="1"/>
        <v>72.709855048194129</v>
      </c>
      <c r="G26" s="31">
        <f t="shared" si="2"/>
        <v>75.428009239877255</v>
      </c>
      <c r="I26" s="29" t="s">
        <v>42</v>
      </c>
      <c r="J26" s="29">
        <f t="shared" si="1"/>
        <v>49.437776125063408</v>
      </c>
      <c r="K26" s="29">
        <f t="shared" si="1"/>
        <v>47.800111311954211</v>
      </c>
      <c r="L26" s="29">
        <f t="shared" si="1"/>
        <v>50.028813050095302</v>
      </c>
      <c r="M26" s="29">
        <f t="shared" si="1"/>
        <v>51.617224786118513</v>
      </c>
    </row>
    <row r="27" spans="2:13" x14ac:dyDescent="0.25">
      <c r="B27" s="29" t="s">
        <v>32</v>
      </c>
      <c r="C27" s="29">
        <f t="shared" si="1"/>
        <v>92.09094088153158</v>
      </c>
      <c r="D27" s="29">
        <f t="shared" si="1"/>
        <v>95.280077622849475</v>
      </c>
      <c r="E27" s="29">
        <f t="shared" si="1"/>
        <v>89.061876640743122</v>
      </c>
      <c r="F27" s="29">
        <f t="shared" si="1"/>
        <v>90.748794530938298</v>
      </c>
      <c r="G27" s="31">
        <f t="shared" si="2"/>
        <v>91.795422419015622</v>
      </c>
      <c r="I27" s="29" t="s">
        <v>43</v>
      </c>
      <c r="J27" s="29">
        <f t="shared" si="1"/>
        <v>86.266764516113142</v>
      </c>
      <c r="K27" s="29">
        <f t="shared" si="1"/>
        <v>80.787359690296654</v>
      </c>
      <c r="L27" s="29">
        <f t="shared" si="1"/>
        <v>86.31601759319912</v>
      </c>
      <c r="M27" s="29">
        <f t="shared" si="1"/>
        <v>85.306329512936301</v>
      </c>
    </row>
    <row r="28" spans="2:13" x14ac:dyDescent="0.25">
      <c r="B28" s="29" t="s">
        <v>33</v>
      </c>
      <c r="C28" s="29">
        <f t="shared" si="1"/>
        <v>105.73404323435105</v>
      </c>
      <c r="D28" s="29">
        <f t="shared" si="1"/>
        <v>102.53259322376165</v>
      </c>
      <c r="E28" s="29">
        <f t="shared" si="1"/>
        <v>96.339018780198288</v>
      </c>
      <c r="F28" s="29">
        <f t="shared" si="1"/>
        <v>88.495466254254225</v>
      </c>
      <c r="G28" s="31">
        <f t="shared" si="2"/>
        <v>98.2752803731413</v>
      </c>
      <c r="I28" s="29" t="s">
        <v>44</v>
      </c>
      <c r="J28" s="29">
        <f t="shared" si="1"/>
        <v>88.286140676638766</v>
      </c>
      <c r="K28" s="29">
        <f t="shared" si="1"/>
        <v>88.372333561539264</v>
      </c>
      <c r="L28" s="29">
        <f t="shared" si="1"/>
        <v>80.701166805396156</v>
      </c>
      <c r="M28" s="29">
        <f t="shared" si="1"/>
        <v>79.297454108445422</v>
      </c>
    </row>
    <row r="29" spans="2:13" x14ac:dyDescent="0.25">
      <c r="B29" s="29" t="s">
        <v>34</v>
      </c>
      <c r="C29" s="29">
        <f t="shared" si="1"/>
        <v>98.986371673570289</v>
      </c>
      <c r="D29" s="29">
        <f t="shared" si="1"/>
        <v>90.982746647096775</v>
      </c>
      <c r="E29" s="29">
        <f t="shared" si="1"/>
        <v>101.00574783409593</v>
      </c>
      <c r="F29" s="29">
        <f t="shared" si="1"/>
        <v>103.29601591859452</v>
      </c>
      <c r="G29" s="31">
        <f t="shared" si="2"/>
        <v>98.567720518339371</v>
      </c>
      <c r="I29" s="29" t="s">
        <v>45</v>
      </c>
      <c r="J29" s="29">
        <f t="shared" si="1"/>
        <v>96.856176089601192</v>
      </c>
      <c r="K29" s="29">
        <f t="shared" si="1"/>
        <v>81.673915077844484</v>
      </c>
      <c r="L29" s="29">
        <f t="shared" si="1"/>
        <v>83.422399314397168</v>
      </c>
      <c r="M29" s="29">
        <f t="shared" si="1"/>
        <v>88.298453945910254</v>
      </c>
    </row>
    <row r="30" spans="2:13" x14ac:dyDescent="0.25">
      <c r="B30" s="29" t="s">
        <v>35</v>
      </c>
      <c r="C30" s="29">
        <f t="shared" si="1"/>
        <v>98.875552250126816</v>
      </c>
      <c r="D30" s="29">
        <f t="shared" si="1"/>
        <v>102.02774918363025</v>
      </c>
      <c r="E30" s="29">
        <f t="shared" si="1"/>
        <v>102.45871360813265</v>
      </c>
      <c r="F30" s="29">
        <f t="shared" si="1"/>
        <v>104.57659592283026</v>
      </c>
      <c r="G30" s="31">
        <f t="shared" si="2"/>
        <v>101.98465274118</v>
      </c>
      <c r="I30" s="29" t="s">
        <v>46</v>
      </c>
      <c r="J30" s="29">
        <f t="shared" si="1"/>
        <v>86.796235094787548</v>
      </c>
      <c r="K30" s="29">
        <f t="shared" si="1"/>
        <v>85.158570281678337</v>
      </c>
      <c r="L30" s="29">
        <f t="shared" si="1"/>
        <v>90.416336260607878</v>
      </c>
      <c r="M30" s="29">
        <f t="shared" si="1"/>
        <v>87.658163943792374</v>
      </c>
    </row>
    <row r="31" spans="2:13" x14ac:dyDescent="0.25">
      <c r="B31" s="29" t="s">
        <v>36</v>
      </c>
      <c r="C31" s="29">
        <f t="shared" si="1"/>
        <v>106.34970669792594</v>
      </c>
      <c r="D31" s="29">
        <f t="shared" si="1"/>
        <v>100.25463840853457</v>
      </c>
      <c r="E31" s="29">
        <f t="shared" si="1"/>
        <v>103.13594341806503</v>
      </c>
      <c r="F31" s="29">
        <f t="shared" si="1"/>
        <v>100.56247014032201</v>
      </c>
      <c r="G31" s="31">
        <f t="shared" si="2"/>
        <v>102.5756896662119</v>
      </c>
      <c r="I31" s="29" t="s">
        <v>47</v>
      </c>
      <c r="J31" s="29">
        <f t="shared" si="1"/>
        <v>88.729418370412688</v>
      </c>
      <c r="K31" s="29">
        <f t="shared" si="1"/>
        <v>86.402210478099605</v>
      </c>
      <c r="L31" s="29">
        <f t="shared" si="1"/>
        <v>77.561283141164253</v>
      </c>
      <c r="M31" s="29">
        <f t="shared" si="1"/>
        <v>94.073377234242699</v>
      </c>
    </row>
    <row r="32" spans="2:13" x14ac:dyDescent="0.25">
      <c r="I32" s="29" t="s">
        <v>48</v>
      </c>
      <c r="J32" s="29">
        <f t="shared" si="1"/>
        <v>90.761107800209814</v>
      </c>
      <c r="K32" s="29">
        <f t="shared" si="1"/>
        <v>88.901804140213656</v>
      </c>
      <c r="L32" s="29">
        <f t="shared" si="1"/>
        <v>86.894741248959519</v>
      </c>
      <c r="M32" s="29">
        <f t="shared" si="1"/>
        <v>80.651913728310177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Analysis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EPA</dc:creator>
  <cp:lastModifiedBy>MedlockKakaley, Elizabeth</cp:lastModifiedBy>
  <dcterms:created xsi:type="dcterms:W3CDTF">2017-04-14T17:20:20Z</dcterms:created>
  <dcterms:modified xsi:type="dcterms:W3CDTF">2017-04-17T20:02:49Z</dcterms:modified>
</cp:coreProperties>
</file>