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Flucinonide\"/>
    </mc:Choice>
  </mc:AlternateContent>
  <bookViews>
    <workbookView xWindow="165" yWindow="105" windowWidth="16215" windowHeight="5790" activeTab="2"/>
  </bookViews>
  <sheets>
    <sheet name="Raw Data" sheetId="1" r:id="rId1"/>
    <sheet name="Analysis" sheetId="2" r:id="rId2"/>
    <sheet name="%Max for Prism" sheetId="3" r:id="rId3"/>
  </sheets>
  <calcPr calcId="171027"/>
</workbook>
</file>

<file path=xl/calcChain.xml><?xml version="1.0" encoding="utf-8"?>
<calcChain xmlns="http://schemas.openxmlformats.org/spreadsheetml/2006/main">
  <c r="H19" i="3" l="1"/>
  <c r="H20" i="3"/>
  <c r="H21" i="3"/>
  <c r="H22" i="3"/>
  <c r="H23" i="3"/>
  <c r="H24" i="3"/>
  <c r="H25" i="3"/>
  <c r="H26" i="3"/>
  <c r="H27" i="3"/>
  <c r="H28" i="3"/>
  <c r="H29" i="3"/>
  <c r="H18" i="3"/>
  <c r="Q12" i="3" l="1"/>
  <c r="R12" i="3"/>
  <c r="S12" i="3"/>
  <c r="T12" i="3"/>
  <c r="U12" i="3"/>
  <c r="V12" i="3"/>
  <c r="W12" i="3"/>
  <c r="X12" i="3"/>
  <c r="Y12" i="3"/>
  <c r="Z12" i="3"/>
  <c r="AA12" i="3"/>
  <c r="Q13" i="3"/>
  <c r="R13" i="3"/>
  <c r="S13" i="3"/>
  <c r="T13" i="3"/>
  <c r="U13" i="3"/>
  <c r="V13" i="3"/>
  <c r="W13" i="3"/>
  <c r="X13" i="3"/>
  <c r="Y13" i="3"/>
  <c r="Z13" i="3"/>
  <c r="AA13" i="3"/>
  <c r="Q14" i="3"/>
  <c r="R14" i="3"/>
  <c r="S14" i="3"/>
  <c r="T14" i="3"/>
  <c r="U14" i="3"/>
  <c r="V14" i="3"/>
  <c r="W14" i="3"/>
  <c r="X14" i="3"/>
  <c r="Y14" i="3"/>
  <c r="Z14" i="3"/>
  <c r="AA14" i="3"/>
  <c r="Q15" i="3"/>
  <c r="R15" i="3"/>
  <c r="S15" i="3"/>
  <c r="T15" i="3"/>
  <c r="U15" i="3"/>
  <c r="V15" i="3"/>
  <c r="W15" i="3"/>
  <c r="X15" i="3"/>
  <c r="Y15" i="3"/>
  <c r="Z15" i="3"/>
  <c r="AA15" i="3"/>
  <c r="P13" i="3"/>
  <c r="P14" i="3"/>
  <c r="P15" i="3"/>
  <c r="P12" i="3"/>
  <c r="N12" i="3"/>
  <c r="N13" i="3"/>
  <c r="N14" i="3"/>
  <c r="N15" i="3"/>
  <c r="D12" i="3"/>
  <c r="E12" i="3"/>
  <c r="F12" i="3"/>
  <c r="G12" i="3"/>
  <c r="H12" i="3"/>
  <c r="I12" i="3"/>
  <c r="J12" i="3"/>
  <c r="K12" i="3"/>
  <c r="L12" i="3"/>
  <c r="M12" i="3"/>
  <c r="D13" i="3"/>
  <c r="E13" i="3"/>
  <c r="F13" i="3"/>
  <c r="G13" i="3"/>
  <c r="H13" i="3"/>
  <c r="I13" i="3"/>
  <c r="J13" i="3"/>
  <c r="K13" i="3"/>
  <c r="L13" i="3"/>
  <c r="M13" i="3"/>
  <c r="D14" i="3"/>
  <c r="E14" i="3"/>
  <c r="F14" i="3"/>
  <c r="G14" i="3"/>
  <c r="H14" i="3"/>
  <c r="I14" i="3"/>
  <c r="J14" i="3"/>
  <c r="K14" i="3"/>
  <c r="L14" i="3"/>
  <c r="M14" i="3"/>
  <c r="D15" i="3"/>
  <c r="E15" i="3"/>
  <c r="F15" i="3"/>
  <c r="G15" i="3"/>
  <c r="H15" i="3"/>
  <c r="I15" i="3"/>
  <c r="J15" i="3"/>
  <c r="K15" i="3"/>
  <c r="L15" i="3"/>
  <c r="M15" i="3"/>
  <c r="C13" i="3"/>
  <c r="C14" i="3"/>
  <c r="C15" i="3"/>
  <c r="C12" i="3"/>
  <c r="D9" i="2" l="1"/>
  <c r="P9" i="2"/>
  <c r="S9" i="2"/>
  <c r="X9" i="2"/>
  <c r="E10" i="2"/>
  <c r="J10" i="2"/>
  <c r="M10" i="2"/>
  <c r="R10" i="2"/>
  <c r="U10" i="2"/>
  <c r="D11" i="2"/>
  <c r="G11" i="2"/>
  <c r="L11" i="2"/>
  <c r="O11" i="2"/>
  <c r="T11" i="2"/>
  <c r="W11" i="2"/>
  <c r="F12" i="2"/>
  <c r="I12" i="2"/>
  <c r="N12" i="2"/>
  <c r="Q12" i="2"/>
  <c r="V12" i="2"/>
  <c r="B10" i="2"/>
  <c r="B7" i="2"/>
  <c r="E9" i="2" l="1"/>
  <c r="I9" i="2"/>
  <c r="M9" i="2"/>
  <c r="Q9" i="2"/>
  <c r="U9" i="2"/>
  <c r="C10" i="2"/>
  <c r="G10" i="2"/>
  <c r="K10" i="2"/>
  <c r="O10" i="2"/>
  <c r="S10" i="2"/>
  <c r="S14" i="2" s="1"/>
  <c r="W10" i="2"/>
  <c r="E11" i="2"/>
  <c r="I11" i="2"/>
  <c r="M11" i="2"/>
  <c r="Q11" i="2"/>
  <c r="U11" i="2"/>
  <c r="C12" i="2"/>
  <c r="G12" i="2"/>
  <c r="K12" i="2"/>
  <c r="O12" i="2"/>
  <c r="S12" i="2"/>
  <c r="W12" i="2"/>
  <c r="B12" i="2"/>
  <c r="F9" i="2"/>
  <c r="J9" i="2"/>
  <c r="N9" i="2"/>
  <c r="R9" i="2"/>
  <c r="V9" i="2"/>
  <c r="D10" i="2"/>
  <c r="D14" i="2" s="1"/>
  <c r="H10" i="2"/>
  <c r="L10" i="2"/>
  <c r="P10" i="2"/>
  <c r="P14" i="2" s="1"/>
  <c r="T10" i="2"/>
  <c r="X10" i="2"/>
  <c r="X15" i="2" s="1"/>
  <c r="F11" i="2"/>
  <c r="J11" i="2"/>
  <c r="N11" i="2"/>
  <c r="R11" i="2"/>
  <c r="V11" i="2"/>
  <c r="D12" i="2"/>
  <c r="H12" i="2"/>
  <c r="L12" i="2"/>
  <c r="P12" i="2"/>
  <c r="T12" i="2"/>
  <c r="X12" i="2"/>
  <c r="B9" i="2"/>
  <c r="C9" i="2"/>
  <c r="G9" i="2"/>
  <c r="K9" i="2"/>
  <c r="O9" i="2"/>
  <c r="U12" i="2"/>
  <c r="M12" i="2"/>
  <c r="E12" i="2"/>
  <c r="S11" i="2"/>
  <c r="K11" i="2"/>
  <c r="C11" i="2"/>
  <c r="Q10" i="2"/>
  <c r="I10" i="2"/>
  <c r="W9" i="2"/>
  <c r="L9" i="2"/>
  <c r="D15" i="2"/>
  <c r="B11" i="2"/>
  <c r="R12" i="2"/>
  <c r="J12" i="2"/>
  <c r="X11" i="2"/>
  <c r="P11" i="2"/>
  <c r="P15" i="2" s="1"/>
  <c r="H11" i="2"/>
  <c r="V10" i="2"/>
  <c r="N10" i="2"/>
  <c r="F10" i="2"/>
  <c r="T9" i="2"/>
  <c r="H9" i="2"/>
  <c r="O14" i="2" l="1"/>
  <c r="O15" i="2"/>
  <c r="B15" i="2"/>
  <c r="B14" i="2"/>
  <c r="N15" i="2"/>
  <c r="N14" i="2"/>
  <c r="I15" i="2"/>
  <c r="I14" i="2"/>
  <c r="X14" i="2"/>
  <c r="K14" i="2"/>
  <c r="K15" i="2"/>
  <c r="J15" i="2"/>
  <c r="J14" i="2"/>
  <c r="U15" i="2"/>
  <c r="U14" i="2"/>
  <c r="E15" i="2"/>
  <c r="E14" i="2"/>
  <c r="H14" i="2"/>
  <c r="H15" i="2"/>
  <c r="L14" i="2"/>
  <c r="L15" i="2"/>
  <c r="G14" i="2"/>
  <c r="G15" i="2"/>
  <c r="V15" i="2"/>
  <c r="V14" i="2"/>
  <c r="F15" i="2"/>
  <c r="F14" i="2"/>
  <c r="Q15" i="2"/>
  <c r="Q14" i="2"/>
  <c r="S15" i="2"/>
  <c r="T14" i="2"/>
  <c r="T15" i="2"/>
  <c r="W14" i="2"/>
  <c r="W15" i="2"/>
  <c r="C14" i="2"/>
  <c r="C15" i="2"/>
  <c r="R15" i="2"/>
  <c r="R14" i="2"/>
  <c r="M15" i="2"/>
  <c r="M14" i="2"/>
</calcChain>
</file>

<file path=xl/sharedStrings.xml><?xml version="1.0" encoding="utf-8"?>
<sst xmlns="http://schemas.openxmlformats.org/spreadsheetml/2006/main" count="220" uniqueCount="79">
  <si>
    <t>User: HARTIG</t>
  </si>
  <si>
    <t>Path: C:\Program Files\BMG\Omega\P Hartig\Data\</t>
  </si>
  <si>
    <t>Test ID: 654</t>
  </si>
  <si>
    <t>Test Name: LUCIFERASE</t>
  </si>
  <si>
    <t>Date: 2/2/2017</t>
  </si>
  <si>
    <t>Time: 11:50:28 AM</t>
  </si>
  <si>
    <t>ID1: elizabeth</t>
  </si>
  <si>
    <t>ID2: CV1a-hGR DEX std curve, flucinonide</t>
  </si>
  <si>
    <t>ID3: 2-2-2017</t>
  </si>
  <si>
    <t>Luminescence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</si>
  <si>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</si>
  <si>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</si>
  <si>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</si>
  <si>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</si>
  <si>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</si>
  <si>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</si>
  <si>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</si>
  <si>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</si>
  <si>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</si>
  <si>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Range (1):</t>
  </si>
  <si>
    <t xml:space="preserve">          Startinterval: </t>
  </si>
  <si>
    <t xml:space="preserve">          9 (1.6 s)</t>
  </si>
  <si>
    <t xml:space="preserve">          Stopinterval: </t>
  </si>
  <si>
    <t xml:space="preserve">          25 (4.8 s)</t>
  </si>
  <si>
    <t>2. Average based on Sum of Range 1 (lens)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</si>
  <si>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</si>
  <si>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</si>
  <si>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</si>
  <si>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</si>
  <si>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</si>
  <si>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</si>
  <si>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</si>
  <si>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</si>
  <si>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</si>
  <si>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</si>
  <si>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</si>
  <si>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</si>
  <si>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1pM flucinonide</t>
  </si>
  <si>
    <t>3pM flucinonide</t>
  </si>
  <si>
    <t>10pM flucinonide</t>
  </si>
  <si>
    <t>30pM flucinonide</t>
  </si>
  <si>
    <t>100pM flucinonide</t>
  </si>
  <si>
    <t>300pM flucinonide</t>
  </si>
  <si>
    <t>1nM flucinonide</t>
  </si>
  <si>
    <t>3nM flucinonide</t>
  </si>
  <si>
    <t>10nM flucinonide</t>
  </si>
  <si>
    <t>30nM flucinonide</t>
  </si>
  <si>
    <t>100nM flucinonide</t>
  </si>
  <si>
    <t>3pM</t>
  </si>
  <si>
    <t>3. Sample IDs</t>
  </si>
  <si>
    <t>Plate: COSTAR 96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</si>
  <si>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</si>
  <si>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</si>
  <si>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</si>
  <si>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</si>
  <si>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</si>
  <si>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</si>
  <si>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</si>
  <si>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</si>
  <si>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</si>
  <si>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</si>
  <si>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</si>
  <si>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</si>
  <si>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1pM</t>
  </si>
  <si>
    <t>10pM</t>
  </si>
  <si>
    <t>30p</t>
  </si>
  <si>
    <t>100pM</t>
  </si>
  <si>
    <t>300pM</t>
  </si>
  <si>
    <t>1nM</t>
  </si>
  <si>
    <t>3nM</t>
  </si>
  <si>
    <t>10nM</t>
  </si>
  <si>
    <t>30nM</t>
  </si>
  <si>
    <t>100nM</t>
  </si>
  <si>
    <t>Average</t>
  </si>
  <si>
    <t>Fold Induction</t>
  </si>
  <si>
    <t>Avg Fold Ind</t>
  </si>
  <si>
    <t>Std Error</t>
  </si>
  <si>
    <t>Top of Curve</t>
  </si>
  <si>
    <t>%Max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</si>
</sst>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3" fillId="0" borderId="2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4" fillId="5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1" xfId="0" applyFill="1" applyBorder="1"/>
    <xf numFmtId="0" fontId="5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CV1a-hGR Transactivation Bioassay:</a:t>
            </a:r>
          </a:p>
          <a:p>
            <a:pPr>
              <a:defRPr/>
            </a:pPr>
            <a:r>
              <a:rPr lang="en-US" sz="1800" b="0" i="0" baseline="0">
                <a:effectLst/>
              </a:rPr>
              <a:t>Dex Std Curve and Flucinonide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249274773155"/>
          <c:y val="0.12418836803180311"/>
          <c:w val="0.84008522179162315"/>
          <c:h val="0.552300594810336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solidFill>
                <a:schemeClr val="lt1">
                  <a:shade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1C2-453A-9857-019B36E34E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1C2-453A-9857-019B36E34E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1C2-453A-9857-019B36E34E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1C2-453A-9857-019B36E34E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1C2-453A-9857-019B36E34E4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1C2-453A-9857-019B36E34E4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1C2-453A-9857-019B36E34E4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1C2-453A-9857-019B36E34E4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1C2-453A-9857-019B36E34E4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1C2-453A-9857-019B36E34E4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1C2-453A-9857-019B36E34E4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71C2-453A-9857-019B36E34E4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1C2-453A-9857-019B36E34E4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C2-453A-9857-019B36E34E4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1C2-453A-9857-019B36E34E4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C2-453A-9857-019B36E34E4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1C2-453A-9857-019B36E34E4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C2-453A-9857-019B36E34E4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1C2-453A-9857-019B36E34E4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C2-453A-9857-019B36E34E4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1C2-453A-9857-019B36E34E4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1C2-453A-9857-019B36E34E46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chemeClr val="l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1C2-453A-9857-019B36E34E46}"/>
              </c:ext>
            </c:extLst>
          </c:dPt>
          <c:errBars>
            <c:errBarType val="both"/>
            <c:errValType val="cust"/>
            <c:noEndCap val="0"/>
            <c:plus>
              <c:numRef>
                <c:f>Analysis!$C$18:$C$41</c:f>
                <c:numCache>
                  <c:formatCode>General</c:formatCode>
                  <c:ptCount val="24"/>
                  <c:pt idx="0">
                    <c:v>0.13726068927771634</c:v>
                  </c:pt>
                  <c:pt idx="1">
                    <c:v>0.10268911427631831</c:v>
                  </c:pt>
                  <c:pt idx="2">
                    <c:v>7.0956441228425704E-2</c:v>
                  </c:pt>
                  <c:pt idx="3">
                    <c:v>0.14600987103182758</c:v>
                  </c:pt>
                  <c:pt idx="4">
                    <c:v>0.28490995490578302</c:v>
                  </c:pt>
                  <c:pt idx="5">
                    <c:v>0.42182410584545482</c:v>
                  </c:pt>
                  <c:pt idx="6">
                    <c:v>0.75809880234862637</c:v>
                  </c:pt>
                  <c:pt idx="7">
                    <c:v>1.8006481294319203</c:v>
                  </c:pt>
                  <c:pt idx="8">
                    <c:v>6.1426105294727176</c:v>
                  </c:pt>
                  <c:pt idx="9">
                    <c:v>1.5863345907238553</c:v>
                  </c:pt>
                  <c:pt idx="10">
                    <c:v>5.5345601654546472</c:v>
                  </c:pt>
                  <c:pt idx="11">
                    <c:v>7.3337727786653311</c:v>
                  </c:pt>
                  <c:pt idx="13">
                    <c:v>7.9871521223652583E-2</c:v>
                  </c:pt>
                  <c:pt idx="14">
                    <c:v>0.11014344486019549</c:v>
                  </c:pt>
                  <c:pt idx="15">
                    <c:v>0.12015982490267733</c:v>
                  </c:pt>
                  <c:pt idx="16">
                    <c:v>0.66121035857311372</c:v>
                  </c:pt>
                  <c:pt idx="17">
                    <c:v>1.0726433300845548</c:v>
                  </c:pt>
                  <c:pt idx="18">
                    <c:v>1.1849898158305274</c:v>
                  </c:pt>
                  <c:pt idx="19">
                    <c:v>3.7810263067228642</c:v>
                  </c:pt>
                  <c:pt idx="20">
                    <c:v>1.7265565310433992</c:v>
                  </c:pt>
                  <c:pt idx="21">
                    <c:v>3.6319796204649037</c:v>
                  </c:pt>
                  <c:pt idx="22">
                    <c:v>3.3848355962288124</c:v>
                  </c:pt>
                  <c:pt idx="23">
                    <c:v>3.662909277775019</c:v>
                  </c:pt>
                </c:numCache>
              </c:numRef>
            </c:plus>
            <c:minus>
              <c:numRef>
                <c:f>Analysis!$C$18:$C$41</c:f>
                <c:numCache>
                  <c:formatCode>General</c:formatCode>
                  <c:ptCount val="24"/>
                  <c:pt idx="0">
                    <c:v>0.13726068927771634</c:v>
                  </c:pt>
                  <c:pt idx="1">
                    <c:v>0.10268911427631831</c:v>
                  </c:pt>
                  <c:pt idx="2">
                    <c:v>7.0956441228425704E-2</c:v>
                  </c:pt>
                  <c:pt idx="3">
                    <c:v>0.14600987103182758</c:v>
                  </c:pt>
                  <c:pt idx="4">
                    <c:v>0.28490995490578302</c:v>
                  </c:pt>
                  <c:pt idx="5">
                    <c:v>0.42182410584545482</c:v>
                  </c:pt>
                  <c:pt idx="6">
                    <c:v>0.75809880234862637</c:v>
                  </c:pt>
                  <c:pt idx="7">
                    <c:v>1.8006481294319203</c:v>
                  </c:pt>
                  <c:pt idx="8">
                    <c:v>6.1426105294727176</c:v>
                  </c:pt>
                  <c:pt idx="9">
                    <c:v>1.5863345907238553</c:v>
                  </c:pt>
                  <c:pt idx="10">
                    <c:v>5.5345601654546472</c:v>
                  </c:pt>
                  <c:pt idx="11">
                    <c:v>7.3337727786653311</c:v>
                  </c:pt>
                  <c:pt idx="13">
                    <c:v>7.9871521223652583E-2</c:v>
                  </c:pt>
                  <c:pt idx="14">
                    <c:v>0.11014344486019549</c:v>
                  </c:pt>
                  <c:pt idx="15">
                    <c:v>0.12015982490267733</c:v>
                  </c:pt>
                  <c:pt idx="16">
                    <c:v>0.66121035857311372</c:v>
                  </c:pt>
                  <c:pt idx="17">
                    <c:v>1.0726433300845548</c:v>
                  </c:pt>
                  <c:pt idx="18">
                    <c:v>1.1849898158305274</c:v>
                  </c:pt>
                  <c:pt idx="19">
                    <c:v>3.7810263067228642</c:v>
                  </c:pt>
                  <c:pt idx="20">
                    <c:v>1.7265565310433992</c:v>
                  </c:pt>
                  <c:pt idx="21">
                    <c:v>3.6319796204649037</c:v>
                  </c:pt>
                  <c:pt idx="22">
                    <c:v>3.3848355962288124</c:v>
                  </c:pt>
                  <c:pt idx="23">
                    <c:v>3.662909277775019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Analysis!$A$18:$A$41</c:f>
              <c:strCache>
                <c:ptCount val="24"/>
                <c:pt idx="0">
                  <c:v>DMSO</c:v>
                </c:pt>
                <c:pt idx="1">
                  <c:v>1pM</c:v>
                </c:pt>
                <c:pt idx="2">
                  <c:v>3pM</c:v>
                </c:pt>
                <c:pt idx="3">
                  <c:v>10pM</c:v>
                </c:pt>
                <c:pt idx="4">
                  <c:v>30p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</c:v>
                </c:pt>
                <c:pt idx="11">
                  <c:v>100nM</c:v>
                </c:pt>
                <c:pt idx="13">
                  <c:v>1pM</c:v>
                </c:pt>
                <c:pt idx="14">
                  <c:v>3pM</c:v>
                </c:pt>
                <c:pt idx="15">
                  <c:v>10pM</c:v>
                </c:pt>
                <c:pt idx="16">
                  <c:v>30p</c:v>
                </c:pt>
                <c:pt idx="17">
                  <c:v>100pM</c:v>
                </c:pt>
                <c:pt idx="18">
                  <c:v>300pM</c:v>
                </c:pt>
                <c:pt idx="19">
                  <c:v>1nM</c:v>
                </c:pt>
                <c:pt idx="20">
                  <c:v>3nM</c:v>
                </c:pt>
                <c:pt idx="21">
                  <c:v>10nM</c:v>
                </c:pt>
                <c:pt idx="22">
                  <c:v>30nM</c:v>
                </c:pt>
                <c:pt idx="23">
                  <c:v>100nM</c:v>
                </c:pt>
              </c:strCache>
            </c:strRef>
          </c:cat>
          <c:val>
            <c:numRef>
              <c:f>Analysis!$B$18:$B$41</c:f>
              <c:numCache>
                <c:formatCode>General</c:formatCode>
                <c:ptCount val="24"/>
                <c:pt idx="0">
                  <c:v>1</c:v>
                </c:pt>
                <c:pt idx="1">
                  <c:v>0.97459893048128343</c:v>
                </c:pt>
                <c:pt idx="2">
                  <c:v>0.98863636363636376</c:v>
                </c:pt>
                <c:pt idx="3">
                  <c:v>1.2058823529411766</c:v>
                </c:pt>
                <c:pt idx="4">
                  <c:v>3.0982620320855618</c:v>
                </c:pt>
                <c:pt idx="5">
                  <c:v>26.512700534759357</c:v>
                </c:pt>
                <c:pt idx="6">
                  <c:v>67.128342245989302</c:v>
                </c:pt>
                <c:pt idx="7">
                  <c:v>100.16310160427808</c:v>
                </c:pt>
                <c:pt idx="8">
                  <c:v>113.94585561497325</c:v>
                </c:pt>
                <c:pt idx="9">
                  <c:v>115.56951871657753</c:v>
                </c:pt>
                <c:pt idx="10">
                  <c:v>112.22125668449198</c:v>
                </c:pt>
                <c:pt idx="11">
                  <c:v>104.90909090909091</c:v>
                </c:pt>
                <c:pt idx="13">
                  <c:v>1.0574866310160429</c:v>
                </c:pt>
                <c:pt idx="14">
                  <c:v>1.1423796791443852</c:v>
                </c:pt>
                <c:pt idx="15">
                  <c:v>1.4431818181818181</c:v>
                </c:pt>
                <c:pt idx="16">
                  <c:v>10.47192513368984</c:v>
                </c:pt>
                <c:pt idx="17">
                  <c:v>49.93248663101604</c:v>
                </c:pt>
                <c:pt idx="18">
                  <c:v>88.692513368983953</c:v>
                </c:pt>
                <c:pt idx="19">
                  <c:v>106.86764705882352</c:v>
                </c:pt>
                <c:pt idx="20">
                  <c:v>110.07754010695187</c:v>
                </c:pt>
                <c:pt idx="21">
                  <c:v>109.46457219251336</c:v>
                </c:pt>
                <c:pt idx="22">
                  <c:v>104.37299465240642</c:v>
                </c:pt>
                <c:pt idx="23">
                  <c:v>97.888368983957221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2-453A-9857-019B36E34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27"/>
        <c:axId val="362213888"/>
        <c:axId val="391512816"/>
      </c:barChart>
      <c:catAx>
        <c:axId val="36221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Treatment</a:t>
                </a:r>
              </a:p>
            </c:rich>
          </c:tx>
          <c:layout>
            <c:manualLayout>
              <c:xMode val="edge"/>
              <c:yMode val="edge"/>
              <c:x val="0.46163737160408391"/>
              <c:y val="0.9211175671390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08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512816"/>
        <c:crosses val="autoZero"/>
        <c:auto val="1"/>
        <c:lblAlgn val="ctr"/>
        <c:lblOffset val="100"/>
        <c:noMultiLvlLbl val="0"/>
      </c:catAx>
      <c:valAx>
        <c:axId val="391512816"/>
        <c:scaling>
          <c:orientation val="minMax"/>
          <c:max val="1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aseline="0"/>
                  <a:t>Fold Induction</a:t>
                </a:r>
              </a:p>
            </c:rich>
          </c:tx>
          <c:layout>
            <c:manualLayout>
              <c:xMode val="edge"/>
              <c:yMode val="edge"/>
              <c:x val="2.3970315398886829E-2"/>
              <c:y val="0.28085987263898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21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285749</xdr:colOff>
      <xdr:row>17</xdr:row>
      <xdr:rowOff>23811</xdr:rowOff>
    </xdr:from>
    <xdr:to>
      <xdr:col>13</xdr:col>
      <xdr:colOff>0</xdr:colOff>
      <xdr:row>35</xdr:row>
      <xdr:rowOff>66674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29</xdr:row>
      <xdr:rowOff>95250</xdr:rowOff>
    </xdr:from>
    <xdr:to>
      <xdr:col>9</xdr:col>
      <xdr:colOff>76201</xdr:colOff>
      <xdr:row>33</xdr:row>
      <xdr:rowOff>38100</xdr:rowOff>
    </xdr:to>
    <xdr:cxnSp macro="">
      <xdr:nvCxnSpPr>
        <xdr:cNvPr id="4" name="Straight Connector 3"/>
        <xdr:cNvCxnSpPr/>
      </xdr:nvCxnSpPr>
      <xdr:spPr>
        <a:xfrm flipH="1">
          <a:off x="5572125" y="5886450"/>
          <a:ext cx="304801" cy="70485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33</xdr:row>
      <xdr:rowOff>19050</xdr:rowOff>
    </xdr:from>
    <xdr:to>
      <xdr:col>7</xdr:col>
      <xdr:colOff>133350</xdr:colOff>
      <xdr:row>34</xdr:row>
      <xdr:rowOff>85725</xdr:rowOff>
    </xdr:to>
    <xdr:sp macro="" textlink="">
      <xdr:nvSpPr>
        <xdr:cNvPr id="7" name="TextBox 6"/>
        <xdr:cNvSpPr txBox="1"/>
      </xdr:nvSpPr>
      <xdr:spPr>
        <a:xfrm>
          <a:off x="3600450" y="6572250"/>
          <a:ext cx="1114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Dexamethasone</a:t>
          </a:r>
        </a:p>
      </xdr:txBody>
    </xdr:sp>
    <xdr:clientData/>
  </xdr:twoCellAnchor>
  <xdr:twoCellAnchor>
    <xdr:from>
      <xdr:col>9</xdr:col>
      <xdr:colOff>590550</xdr:colOff>
      <xdr:row>33</xdr:row>
      <xdr:rowOff>0</xdr:rowOff>
    </xdr:from>
    <xdr:to>
      <xdr:col>11</xdr:col>
      <xdr:colOff>485775</xdr:colOff>
      <xdr:row>34</xdr:row>
      <xdr:rowOff>66675</xdr:rowOff>
    </xdr:to>
    <xdr:sp macro="" textlink="">
      <xdr:nvSpPr>
        <xdr:cNvPr id="8" name="TextBox 7"/>
        <xdr:cNvSpPr txBox="1"/>
      </xdr:nvSpPr>
      <xdr:spPr>
        <a:xfrm>
          <a:off x="6391275" y="6553200"/>
          <a:ext cx="1114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Flucinonide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3"/>
  <sheetViews>
    <sheetView topLeftCell="A8" workbookViewId="0">
      <selection activeCell="J35" sqref="J35"/>
    </sheetView>
  </sheetViews>
  <sheetFormatPr defaultRowHeight="15" x14ac:dyDescent="0.25"/>
  <cols>
    <col min="1" max="1" width="4.140625" customWidth="1"/>
  </cols>
  <sheetData>
    <row r="3" spans="1:19" x14ac:dyDescent="0.25">
      <c r="A3" s="1" t="s">
        <v>0</v>
      </c>
      <c r="D3" s="1" t="s">
        <v>1</v>
      </c>
      <c r="K3" s="1" t="s">
        <v>2</v>
      </c>
    </row>
    <row r="4" spans="1:19" x14ac:dyDescent="0.25">
      <c r="A4" s="1" t="s">
        <v>3</v>
      </c>
      <c r="I4" s="1" t="s">
        <v>4</v>
      </c>
      <c r="K4" s="1" t="s">
        <v>5</v>
      </c>
    </row>
    <row r="5" spans="1:19" x14ac:dyDescent="0.25">
      <c r="A5" s="1" t="s">
        <v>6</v>
      </c>
    </row>
    <row r="6" spans="1:19" x14ac:dyDescent="0.25">
      <c r="A6" s="1" t="s">
        <v>7</v>
      </c>
    </row>
    <row r="7" spans="1:19" x14ac:dyDescent="0.25">
      <c r="A7" s="1" t="s">
        <v>8</v>
      </c>
    </row>
    <row r="8" spans="1:19" x14ac:dyDescent="0.25">
      <c r="A8" s="1" t="s">
        <v>9</v>
      </c>
    </row>
    <row r="12" spans="1:19" x14ac:dyDescent="0.25">
      <c r="B12" t="s">
        <v>10</v>
      </c>
      <c r="O12" s="21" t="s">
        <v>19</v>
      </c>
      <c r="P12" s="4"/>
      <c r="Q12" s="4"/>
      <c r="R12" s="4"/>
      <c r="S12" s="5"/>
    </row>
    <row r="13" spans="1:19" x14ac:dyDescent="0.25"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O13" s="19" t="s">
        <v>20</v>
      </c>
      <c r="P13" s="20" t="s">
        <v>21</v>
      </c>
      <c r="Q13" s="3"/>
      <c r="R13" s="3"/>
      <c r="S13" s="6"/>
    </row>
    <row r="14" spans="1:19" x14ac:dyDescent="0.25">
      <c r="A14" s="2" t="s">
        <v>11</v>
      </c>
      <c r="B14" s="10">
        <v>367</v>
      </c>
      <c r="C14" s="11">
        <v>347</v>
      </c>
      <c r="D14" s="11">
        <v>357</v>
      </c>
      <c r="E14" s="11">
        <v>450</v>
      </c>
      <c r="F14" s="11">
        <v>1033</v>
      </c>
      <c r="G14" s="11">
        <v>9959</v>
      </c>
      <c r="H14" s="11">
        <v>25007</v>
      </c>
      <c r="I14" s="11">
        <v>36681</v>
      </c>
      <c r="J14" s="11">
        <v>44513</v>
      </c>
      <c r="K14" s="11">
        <v>43065</v>
      </c>
      <c r="L14" s="11">
        <v>41588</v>
      </c>
      <c r="M14" s="12">
        <v>35353</v>
      </c>
      <c r="O14" s="19" t="s">
        <v>22</v>
      </c>
      <c r="P14" s="20" t="s">
        <v>23</v>
      </c>
      <c r="Q14" s="3"/>
      <c r="R14" s="3"/>
      <c r="S14" s="6"/>
    </row>
    <row r="15" spans="1:19" x14ac:dyDescent="0.25">
      <c r="A15" s="2" t="s">
        <v>12</v>
      </c>
      <c r="B15" s="13">
        <v>397</v>
      </c>
      <c r="C15" s="14">
        <v>347</v>
      </c>
      <c r="D15" s="14">
        <v>340</v>
      </c>
      <c r="E15" s="14">
        <v>421</v>
      </c>
      <c r="F15" s="14">
        <v>1108</v>
      </c>
      <c r="G15" s="14">
        <v>10120</v>
      </c>
      <c r="H15" s="14">
        <v>25172</v>
      </c>
      <c r="I15" s="14">
        <v>37858</v>
      </c>
      <c r="J15" s="14">
        <v>43514</v>
      </c>
      <c r="K15" s="14">
        <v>43263</v>
      </c>
      <c r="L15" s="14">
        <v>44332</v>
      </c>
      <c r="M15" s="15">
        <v>40480</v>
      </c>
      <c r="O15" s="7"/>
      <c r="P15" s="8"/>
      <c r="Q15" s="8"/>
      <c r="R15" s="8"/>
      <c r="S15" s="9"/>
    </row>
    <row r="16" spans="1:19" x14ac:dyDescent="0.25">
      <c r="A16" s="2" t="s">
        <v>13</v>
      </c>
      <c r="B16" s="13">
        <v>426</v>
      </c>
      <c r="C16" s="14">
        <v>342</v>
      </c>
      <c r="D16" s="14">
        <v>382</v>
      </c>
      <c r="E16" s="14">
        <v>405</v>
      </c>
      <c r="F16" s="14">
        <v>1254</v>
      </c>
      <c r="G16" s="14">
        <v>9777</v>
      </c>
      <c r="H16" s="14">
        <v>25459</v>
      </c>
      <c r="I16" s="14">
        <v>37142</v>
      </c>
      <c r="J16" s="14">
        <v>43157</v>
      </c>
      <c r="K16" s="14">
        <v>42567</v>
      </c>
      <c r="L16" s="14">
        <v>42590</v>
      </c>
      <c r="M16" s="15">
        <v>41665</v>
      </c>
    </row>
    <row r="17" spans="1:13" x14ac:dyDescent="0.25">
      <c r="A17" s="2" t="s">
        <v>14</v>
      </c>
      <c r="B17" s="13">
        <v>306</v>
      </c>
      <c r="C17" s="14">
        <v>422</v>
      </c>
      <c r="D17" s="14">
        <v>400</v>
      </c>
      <c r="E17" s="14">
        <v>528</v>
      </c>
      <c r="F17" s="14">
        <v>1240</v>
      </c>
      <c r="G17" s="14">
        <v>9807</v>
      </c>
      <c r="H17" s="14">
        <v>24786</v>
      </c>
      <c r="I17" s="14">
        <v>38163</v>
      </c>
      <c r="J17" s="14">
        <v>39279</v>
      </c>
      <c r="K17" s="14">
        <v>43997</v>
      </c>
      <c r="L17" s="14">
        <v>39373</v>
      </c>
      <c r="M17" s="15">
        <v>39446</v>
      </c>
    </row>
    <row r="18" spans="1:13" x14ac:dyDescent="0.25">
      <c r="A18" s="2" t="s">
        <v>15</v>
      </c>
      <c r="B18" s="13">
        <v>414</v>
      </c>
      <c r="C18" s="14">
        <v>480</v>
      </c>
      <c r="D18" s="14">
        <v>595</v>
      </c>
      <c r="E18" s="14">
        <v>4023</v>
      </c>
      <c r="F18" s="14">
        <v>18137</v>
      </c>
      <c r="G18" s="14">
        <v>32672</v>
      </c>
      <c r="H18" s="14">
        <v>38783</v>
      </c>
      <c r="I18" s="14">
        <v>40815</v>
      </c>
      <c r="J18" s="14">
        <v>39562</v>
      </c>
      <c r="K18" s="14">
        <v>38486</v>
      </c>
      <c r="L18" s="14">
        <v>35117</v>
      </c>
      <c r="M18" s="15"/>
    </row>
    <row r="19" spans="1:13" x14ac:dyDescent="0.25">
      <c r="A19" s="2" t="s">
        <v>16</v>
      </c>
      <c r="B19" s="13">
        <v>425</v>
      </c>
      <c r="C19" s="14">
        <v>430</v>
      </c>
      <c r="D19" s="14">
        <v>487</v>
      </c>
      <c r="E19" s="14">
        <v>4048</v>
      </c>
      <c r="F19" s="14">
        <v>19039</v>
      </c>
      <c r="G19" s="14">
        <v>32967</v>
      </c>
      <c r="H19" s="14">
        <v>38821</v>
      </c>
      <c r="I19" s="14">
        <v>41718</v>
      </c>
      <c r="J19" s="14">
        <v>41844</v>
      </c>
      <c r="K19" s="14">
        <v>38039</v>
      </c>
      <c r="L19" s="14">
        <v>36218</v>
      </c>
      <c r="M19" s="15"/>
    </row>
    <row r="20" spans="1:13" x14ac:dyDescent="0.25">
      <c r="A20" s="2" t="s">
        <v>17</v>
      </c>
      <c r="B20" s="13">
        <v>359</v>
      </c>
      <c r="C20" s="14">
        <v>419</v>
      </c>
      <c r="D20" s="14">
        <v>528</v>
      </c>
      <c r="E20" s="14">
        <v>4049</v>
      </c>
      <c r="F20" s="14">
        <v>18913</v>
      </c>
      <c r="G20" s="14">
        <v>33683</v>
      </c>
      <c r="H20" s="14">
        <v>40608</v>
      </c>
      <c r="I20" s="14">
        <v>41706</v>
      </c>
      <c r="J20" s="14">
        <v>40013</v>
      </c>
      <c r="K20" s="14">
        <v>38732</v>
      </c>
      <c r="L20" s="14">
        <v>36696</v>
      </c>
      <c r="M20" s="15"/>
    </row>
    <row r="21" spans="1:13" x14ac:dyDescent="0.25">
      <c r="A21" s="2" t="s">
        <v>18</v>
      </c>
      <c r="B21" s="16">
        <v>384</v>
      </c>
      <c r="C21" s="17">
        <v>380</v>
      </c>
      <c r="D21" s="17">
        <v>549</v>
      </c>
      <c r="E21" s="17">
        <v>3546</v>
      </c>
      <c r="F21" s="17">
        <v>18610</v>
      </c>
      <c r="G21" s="17">
        <v>33362</v>
      </c>
      <c r="H21" s="17">
        <v>41662</v>
      </c>
      <c r="I21" s="17">
        <v>40437</v>
      </c>
      <c r="J21" s="17">
        <v>42340</v>
      </c>
      <c r="K21" s="17">
        <v>40885</v>
      </c>
      <c r="L21" s="17">
        <v>38410</v>
      </c>
      <c r="M21" s="18"/>
    </row>
    <row r="23" spans="1:13" x14ac:dyDescent="0.25">
      <c r="B23" t="s">
        <v>24</v>
      </c>
    </row>
    <row r="24" spans="1:13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</row>
    <row r="25" spans="1:13" x14ac:dyDescent="0.25">
      <c r="A25" s="2" t="s">
        <v>11</v>
      </c>
      <c r="B25" s="10">
        <v>374</v>
      </c>
      <c r="C25" s="11">
        <v>365</v>
      </c>
      <c r="D25" s="11">
        <v>370</v>
      </c>
      <c r="E25" s="11">
        <v>451</v>
      </c>
      <c r="F25" s="11">
        <v>1159</v>
      </c>
      <c r="G25" s="11">
        <v>9916</v>
      </c>
      <c r="H25" s="11">
        <v>25106</v>
      </c>
      <c r="I25" s="11">
        <v>37461</v>
      </c>
      <c r="J25" s="11">
        <v>42616</v>
      </c>
      <c r="K25" s="11">
        <v>43223</v>
      </c>
      <c r="L25" s="11">
        <v>41971</v>
      </c>
      <c r="M25" s="12">
        <v>39236</v>
      </c>
    </row>
    <row r="26" spans="1:13" x14ac:dyDescent="0.25">
      <c r="A26" s="2" t="s">
        <v>12</v>
      </c>
      <c r="B26" s="13">
        <v>374</v>
      </c>
      <c r="C26" s="14">
        <v>365</v>
      </c>
      <c r="D26" s="14">
        <v>370</v>
      </c>
      <c r="E26" s="14">
        <v>451</v>
      </c>
      <c r="F26" s="14">
        <v>1159</v>
      </c>
      <c r="G26" s="14">
        <v>9916</v>
      </c>
      <c r="H26" s="14">
        <v>25106</v>
      </c>
      <c r="I26" s="14">
        <v>37461</v>
      </c>
      <c r="J26" s="14">
        <v>42616</v>
      </c>
      <c r="K26" s="14">
        <v>43223</v>
      </c>
      <c r="L26" s="14">
        <v>41971</v>
      </c>
      <c r="M26" s="15">
        <v>39236</v>
      </c>
    </row>
    <row r="27" spans="1:13" x14ac:dyDescent="0.25">
      <c r="A27" s="2" t="s">
        <v>13</v>
      </c>
      <c r="B27" s="13">
        <v>374</v>
      </c>
      <c r="C27" s="14">
        <v>365</v>
      </c>
      <c r="D27" s="14">
        <v>370</v>
      </c>
      <c r="E27" s="14">
        <v>451</v>
      </c>
      <c r="F27" s="14">
        <v>1159</v>
      </c>
      <c r="G27" s="14">
        <v>9916</v>
      </c>
      <c r="H27" s="14">
        <v>25106</v>
      </c>
      <c r="I27" s="14">
        <v>37461</v>
      </c>
      <c r="J27" s="14">
        <v>42616</v>
      </c>
      <c r="K27" s="14">
        <v>43223</v>
      </c>
      <c r="L27" s="14">
        <v>41971</v>
      </c>
      <c r="M27" s="15">
        <v>39236</v>
      </c>
    </row>
    <row r="28" spans="1:13" x14ac:dyDescent="0.25">
      <c r="A28" s="2" t="s">
        <v>14</v>
      </c>
      <c r="B28" s="13">
        <v>374</v>
      </c>
      <c r="C28" s="14">
        <v>365</v>
      </c>
      <c r="D28" s="14">
        <v>370</v>
      </c>
      <c r="E28" s="14">
        <v>451</v>
      </c>
      <c r="F28" s="14">
        <v>1159</v>
      </c>
      <c r="G28" s="14">
        <v>9916</v>
      </c>
      <c r="H28" s="14">
        <v>25106</v>
      </c>
      <c r="I28" s="14">
        <v>37461</v>
      </c>
      <c r="J28" s="14">
        <v>42616</v>
      </c>
      <c r="K28" s="14">
        <v>43223</v>
      </c>
      <c r="L28" s="14">
        <v>41971</v>
      </c>
      <c r="M28" s="15">
        <v>39236</v>
      </c>
    </row>
    <row r="29" spans="1:13" x14ac:dyDescent="0.25">
      <c r="A29" s="2" t="s">
        <v>15</v>
      </c>
      <c r="B29" s="13">
        <v>396</v>
      </c>
      <c r="C29" s="14">
        <v>427</v>
      </c>
      <c r="D29" s="14">
        <v>540</v>
      </c>
      <c r="E29" s="14">
        <v>3917</v>
      </c>
      <c r="F29" s="14">
        <v>18675</v>
      </c>
      <c r="G29" s="14">
        <v>33171</v>
      </c>
      <c r="H29" s="14">
        <v>39969</v>
      </c>
      <c r="I29" s="14">
        <v>41169</v>
      </c>
      <c r="J29" s="14">
        <v>40940</v>
      </c>
      <c r="K29" s="14">
        <v>39036</v>
      </c>
      <c r="L29" s="14">
        <v>36610</v>
      </c>
      <c r="M29" s="15"/>
    </row>
    <row r="30" spans="1:13" x14ac:dyDescent="0.25">
      <c r="A30" s="2" t="s">
        <v>16</v>
      </c>
      <c r="B30" s="13">
        <v>396</v>
      </c>
      <c r="C30" s="14">
        <v>427</v>
      </c>
      <c r="D30" s="14">
        <v>540</v>
      </c>
      <c r="E30" s="14">
        <v>3917</v>
      </c>
      <c r="F30" s="14">
        <v>18675</v>
      </c>
      <c r="G30" s="14">
        <v>33171</v>
      </c>
      <c r="H30" s="14">
        <v>39969</v>
      </c>
      <c r="I30" s="14">
        <v>41169</v>
      </c>
      <c r="J30" s="14">
        <v>40940</v>
      </c>
      <c r="K30" s="14">
        <v>39036</v>
      </c>
      <c r="L30" s="14">
        <v>36610</v>
      </c>
      <c r="M30" s="15"/>
    </row>
    <row r="31" spans="1:13" x14ac:dyDescent="0.25">
      <c r="A31" s="2" t="s">
        <v>17</v>
      </c>
      <c r="B31" s="13">
        <v>396</v>
      </c>
      <c r="C31" s="14">
        <v>427</v>
      </c>
      <c r="D31" s="14">
        <v>540</v>
      </c>
      <c r="E31" s="14">
        <v>3917</v>
      </c>
      <c r="F31" s="14">
        <v>18675</v>
      </c>
      <c r="G31" s="14">
        <v>33171</v>
      </c>
      <c r="H31" s="14">
        <v>39969</v>
      </c>
      <c r="I31" s="14">
        <v>41169</v>
      </c>
      <c r="J31" s="14">
        <v>40940</v>
      </c>
      <c r="K31" s="14">
        <v>39036</v>
      </c>
      <c r="L31" s="14">
        <v>36610</v>
      </c>
      <c r="M31" s="15"/>
    </row>
    <row r="32" spans="1:13" x14ac:dyDescent="0.25">
      <c r="A32" s="2" t="s">
        <v>18</v>
      </c>
      <c r="B32" s="16">
        <v>396</v>
      </c>
      <c r="C32" s="17">
        <v>427</v>
      </c>
      <c r="D32" s="17">
        <v>540</v>
      </c>
      <c r="E32" s="17">
        <v>3917</v>
      </c>
      <c r="F32" s="17">
        <v>18675</v>
      </c>
      <c r="G32" s="17">
        <v>33171</v>
      </c>
      <c r="H32" s="17">
        <v>39969</v>
      </c>
      <c r="I32" s="17">
        <v>41169</v>
      </c>
      <c r="J32" s="17">
        <v>40940</v>
      </c>
      <c r="K32" s="17">
        <v>39036</v>
      </c>
      <c r="L32" s="17">
        <v>36610</v>
      </c>
      <c r="M32" s="18"/>
    </row>
    <row r="34" spans="1:19" x14ac:dyDescent="0.25">
      <c r="B34" t="s">
        <v>49</v>
      </c>
      <c r="O34" s="22" t="s">
        <v>50</v>
      </c>
      <c r="P34" s="4"/>
      <c r="Q34" s="4"/>
      <c r="R34" s="4"/>
      <c r="S34" s="5"/>
    </row>
    <row r="35" spans="1:19" x14ac:dyDescent="0.25"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2">
        <v>6</v>
      </c>
      <c r="H35" s="2">
        <v>7</v>
      </c>
      <c r="I35" s="2">
        <v>8</v>
      </c>
      <c r="J35" s="2">
        <v>9</v>
      </c>
      <c r="K35" s="2">
        <v>10</v>
      </c>
      <c r="L35" s="2">
        <v>11</v>
      </c>
      <c r="M35" s="2">
        <v>12</v>
      </c>
      <c r="O35" s="7"/>
      <c r="P35" s="8"/>
      <c r="Q35" s="8"/>
      <c r="R35" s="8"/>
      <c r="S35" s="9"/>
    </row>
    <row r="36" spans="1:19" x14ac:dyDescent="0.25">
      <c r="A36" s="2" t="s">
        <v>11</v>
      </c>
      <c r="B36" s="10" t="s">
        <v>25</v>
      </c>
      <c r="C36" s="11" t="s">
        <v>26</v>
      </c>
      <c r="D36" s="11" t="s">
        <v>27</v>
      </c>
      <c r="E36" s="11" t="s">
        <v>28</v>
      </c>
      <c r="F36" s="11" t="s">
        <v>29</v>
      </c>
      <c r="G36" s="11" t="s">
        <v>30</v>
      </c>
      <c r="H36" s="11" t="s">
        <v>31</v>
      </c>
      <c r="I36" s="11" t="s">
        <v>32</v>
      </c>
      <c r="J36" s="11" t="s">
        <v>33</v>
      </c>
      <c r="K36" s="11" t="s">
        <v>34</v>
      </c>
      <c r="L36" s="11" t="s">
        <v>35</v>
      </c>
      <c r="M36" s="12" t="s">
        <v>36</v>
      </c>
    </row>
    <row r="37" spans="1:19" x14ac:dyDescent="0.25">
      <c r="A37" s="2" t="s">
        <v>12</v>
      </c>
      <c r="B37" s="13" t="s">
        <v>25</v>
      </c>
      <c r="C37" s="14" t="s">
        <v>26</v>
      </c>
      <c r="D37" s="14" t="s">
        <v>27</v>
      </c>
      <c r="E37" s="14" t="s">
        <v>28</v>
      </c>
      <c r="F37" s="14" t="s">
        <v>29</v>
      </c>
      <c r="G37" s="14" t="s">
        <v>30</v>
      </c>
      <c r="H37" s="14" t="s">
        <v>31</v>
      </c>
      <c r="I37" s="14" t="s">
        <v>32</v>
      </c>
      <c r="J37" s="14" t="s">
        <v>33</v>
      </c>
      <c r="K37" s="14" t="s">
        <v>34</v>
      </c>
      <c r="L37" s="14" t="s">
        <v>35</v>
      </c>
      <c r="M37" s="15" t="s">
        <v>36</v>
      </c>
    </row>
    <row r="38" spans="1:19" x14ac:dyDescent="0.25">
      <c r="A38" s="2" t="s">
        <v>13</v>
      </c>
      <c r="B38" s="13" t="s">
        <v>25</v>
      </c>
      <c r="C38" s="14" t="s">
        <v>26</v>
      </c>
      <c r="D38" s="14" t="s">
        <v>27</v>
      </c>
      <c r="E38" s="14" t="s">
        <v>28</v>
      </c>
      <c r="F38" s="14" t="s">
        <v>29</v>
      </c>
      <c r="G38" s="14" t="s">
        <v>30</v>
      </c>
      <c r="H38" s="14" t="s">
        <v>31</v>
      </c>
      <c r="I38" s="14" t="s">
        <v>32</v>
      </c>
      <c r="J38" s="14" t="s">
        <v>33</v>
      </c>
      <c r="K38" s="14" t="s">
        <v>34</v>
      </c>
      <c r="L38" s="14" t="s">
        <v>35</v>
      </c>
      <c r="M38" s="15" t="s">
        <v>36</v>
      </c>
    </row>
    <row r="39" spans="1:19" x14ac:dyDescent="0.25">
      <c r="A39" s="2" t="s">
        <v>14</v>
      </c>
      <c r="B39" s="13" t="s">
        <v>25</v>
      </c>
      <c r="C39" s="14" t="s">
        <v>26</v>
      </c>
      <c r="D39" s="14" t="s">
        <v>27</v>
      </c>
      <c r="E39" s="14" t="s">
        <v>28</v>
      </c>
      <c r="F39" s="14" t="s">
        <v>29</v>
      </c>
      <c r="G39" s="14" t="s">
        <v>30</v>
      </c>
      <c r="H39" s="14" t="s">
        <v>31</v>
      </c>
      <c r="I39" s="14" t="s">
        <v>32</v>
      </c>
      <c r="J39" s="14" t="s">
        <v>33</v>
      </c>
      <c r="K39" s="14" t="s">
        <v>34</v>
      </c>
      <c r="L39" s="14" t="s">
        <v>35</v>
      </c>
      <c r="M39" s="15" t="s">
        <v>36</v>
      </c>
    </row>
    <row r="40" spans="1:19" x14ac:dyDescent="0.25">
      <c r="A40" s="2" t="s">
        <v>15</v>
      </c>
      <c r="B40" s="13" t="s">
        <v>37</v>
      </c>
      <c r="C40" s="14" t="s">
        <v>38</v>
      </c>
      <c r="D40" s="14" t="s">
        <v>39</v>
      </c>
      <c r="E40" s="14" t="s">
        <v>40</v>
      </c>
      <c r="F40" s="14" t="s">
        <v>41</v>
      </c>
      <c r="G40" s="14" t="s">
        <v>42</v>
      </c>
      <c r="H40" s="14" t="s">
        <v>43</v>
      </c>
      <c r="I40" s="14" t="s">
        <v>44</v>
      </c>
      <c r="J40" s="14" t="s">
        <v>45</v>
      </c>
      <c r="K40" s="14" t="s">
        <v>46</v>
      </c>
      <c r="L40" s="14" t="s">
        <v>47</v>
      </c>
      <c r="M40" s="15"/>
    </row>
    <row r="41" spans="1:19" x14ac:dyDescent="0.25">
      <c r="A41" s="2" t="s">
        <v>16</v>
      </c>
      <c r="B41" s="13" t="s">
        <v>37</v>
      </c>
      <c r="C41" s="14" t="s">
        <v>38</v>
      </c>
      <c r="D41" s="14" t="s">
        <v>48</v>
      </c>
      <c r="E41" s="14"/>
      <c r="F41" s="14"/>
      <c r="G41" s="14"/>
      <c r="H41" s="14"/>
      <c r="I41" s="14"/>
      <c r="J41" s="14"/>
      <c r="K41" s="14"/>
      <c r="L41" s="14" t="s">
        <v>47</v>
      </c>
      <c r="M41" s="15"/>
    </row>
    <row r="42" spans="1:19" x14ac:dyDescent="0.25">
      <c r="A42" s="2" t="s">
        <v>17</v>
      </c>
      <c r="B42" s="13" t="s">
        <v>37</v>
      </c>
      <c r="C42" s="14" t="s">
        <v>38</v>
      </c>
      <c r="D42" s="14" t="s">
        <v>48</v>
      </c>
      <c r="E42" s="14"/>
      <c r="F42" s="14"/>
      <c r="G42" s="14"/>
      <c r="H42" s="14"/>
      <c r="I42" s="14"/>
      <c r="J42" s="14"/>
      <c r="K42" s="14"/>
      <c r="L42" s="14" t="s">
        <v>47</v>
      </c>
      <c r="M42" s="15"/>
    </row>
    <row r="43" spans="1:19" x14ac:dyDescent="0.25">
      <c r="A43" s="2" t="s">
        <v>18</v>
      </c>
      <c r="B43" s="16" t="s">
        <v>37</v>
      </c>
      <c r="C43" s="17" t="s">
        <v>38</v>
      </c>
      <c r="D43" s="17" t="s">
        <v>48</v>
      </c>
      <c r="E43" s="17"/>
      <c r="F43" s="17"/>
      <c r="G43" s="17"/>
      <c r="H43" s="17"/>
      <c r="I43" s="17"/>
      <c r="J43" s="17"/>
      <c r="K43" s="17"/>
      <c r="L43" s="17" t="s">
        <v>47</v>
      </c>
      <c r="M43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70" zoomScaleNormal="70" workbookViewId="0">
      <selection activeCell="A18" sqref="A18:A41"/>
    </sheetView>
  </sheetViews>
  <sheetFormatPr defaultRowHeight="15" x14ac:dyDescent="0.25"/>
  <cols>
    <col min="1" max="1" width="13.85546875" style="29" bestFit="1" customWidth="1"/>
    <col min="14" max="24" width="9.7109375" customWidth="1"/>
  </cols>
  <sheetData>
    <row r="1" spans="1:25" ht="36" x14ac:dyDescent="0.25">
      <c r="B1" s="23" t="s">
        <v>51</v>
      </c>
      <c r="C1" s="24" t="s">
        <v>52</v>
      </c>
      <c r="D1" s="24" t="s">
        <v>53</v>
      </c>
      <c r="E1" s="24" t="s">
        <v>54</v>
      </c>
      <c r="F1" s="24" t="s">
        <v>55</v>
      </c>
      <c r="G1" s="24" t="s">
        <v>56</v>
      </c>
      <c r="H1" s="24" t="s">
        <v>57</v>
      </c>
      <c r="I1" s="24" t="s">
        <v>58</v>
      </c>
      <c r="J1" s="24" t="s">
        <v>59</v>
      </c>
      <c r="K1" s="24" t="s">
        <v>60</v>
      </c>
      <c r="L1" s="24" t="s">
        <v>61</v>
      </c>
      <c r="M1" s="24" t="s">
        <v>62</v>
      </c>
      <c r="N1" s="25" t="s">
        <v>37</v>
      </c>
      <c r="O1" s="25" t="s">
        <v>38</v>
      </c>
      <c r="P1" s="25" t="s">
        <v>39</v>
      </c>
      <c r="Q1" s="25" t="s">
        <v>40</v>
      </c>
      <c r="R1" s="25" t="s">
        <v>41</v>
      </c>
      <c r="S1" s="25" t="s">
        <v>42</v>
      </c>
      <c r="T1" s="25" t="s">
        <v>43</v>
      </c>
      <c r="U1" s="25" t="s">
        <v>44</v>
      </c>
      <c r="V1" s="25" t="s">
        <v>45</v>
      </c>
      <c r="W1" s="25" t="s">
        <v>46</v>
      </c>
      <c r="X1" s="25" t="s">
        <v>47</v>
      </c>
      <c r="Y1" s="3"/>
    </row>
    <row r="2" spans="1:25" x14ac:dyDescent="0.25">
      <c r="B2" s="26">
        <v>367</v>
      </c>
      <c r="C2" s="26">
        <v>347</v>
      </c>
      <c r="D2" s="26">
        <v>357</v>
      </c>
      <c r="E2" s="26">
        <v>450</v>
      </c>
      <c r="F2" s="26">
        <v>1033</v>
      </c>
      <c r="G2" s="26">
        <v>9959</v>
      </c>
      <c r="H2" s="26">
        <v>25007</v>
      </c>
      <c r="I2" s="26">
        <v>36681</v>
      </c>
      <c r="J2" s="26">
        <v>44513</v>
      </c>
      <c r="K2" s="26">
        <v>43065</v>
      </c>
      <c r="L2" s="26">
        <v>41588</v>
      </c>
      <c r="M2" s="26">
        <v>35353</v>
      </c>
      <c r="N2" s="26">
        <v>414</v>
      </c>
      <c r="O2" s="26">
        <v>480</v>
      </c>
      <c r="P2" s="26">
        <v>595</v>
      </c>
      <c r="Q2" s="26">
        <v>4023</v>
      </c>
      <c r="R2" s="26">
        <v>18137</v>
      </c>
      <c r="S2" s="26">
        <v>32672</v>
      </c>
      <c r="T2" s="26">
        <v>38783</v>
      </c>
      <c r="U2" s="26">
        <v>40815</v>
      </c>
      <c r="V2" s="26">
        <v>39562</v>
      </c>
      <c r="W2" s="26">
        <v>38486</v>
      </c>
      <c r="X2" s="26">
        <v>35117</v>
      </c>
      <c r="Y2" s="14"/>
    </row>
    <row r="3" spans="1:25" x14ac:dyDescent="0.25">
      <c r="B3" s="26">
        <v>397</v>
      </c>
      <c r="C3" s="26">
        <v>347</v>
      </c>
      <c r="D3" s="26">
        <v>340</v>
      </c>
      <c r="E3" s="26">
        <v>421</v>
      </c>
      <c r="F3" s="26">
        <v>1108</v>
      </c>
      <c r="G3" s="26">
        <v>10120</v>
      </c>
      <c r="H3" s="26">
        <v>25172</v>
      </c>
      <c r="I3" s="26">
        <v>37858</v>
      </c>
      <c r="J3" s="26">
        <v>43514</v>
      </c>
      <c r="K3" s="26">
        <v>43263</v>
      </c>
      <c r="L3" s="26">
        <v>44332</v>
      </c>
      <c r="M3" s="26">
        <v>40480</v>
      </c>
      <c r="N3" s="26">
        <v>425</v>
      </c>
      <c r="O3" s="26">
        <v>430</v>
      </c>
      <c r="P3" s="26">
        <v>487</v>
      </c>
      <c r="Q3" s="26">
        <v>4048</v>
      </c>
      <c r="R3" s="26">
        <v>19039</v>
      </c>
      <c r="S3" s="26">
        <v>32967</v>
      </c>
      <c r="T3" s="26">
        <v>38821</v>
      </c>
      <c r="U3" s="26">
        <v>41718</v>
      </c>
      <c r="V3" s="26">
        <v>41844</v>
      </c>
      <c r="W3" s="26">
        <v>38039</v>
      </c>
      <c r="X3" s="26">
        <v>36218</v>
      </c>
      <c r="Y3" s="14"/>
    </row>
    <row r="4" spans="1:25" x14ac:dyDescent="0.25">
      <c r="B4" s="26">
        <v>426</v>
      </c>
      <c r="C4" s="26">
        <v>342</v>
      </c>
      <c r="D4" s="26">
        <v>382</v>
      </c>
      <c r="E4" s="26">
        <v>405</v>
      </c>
      <c r="F4" s="26">
        <v>1254</v>
      </c>
      <c r="G4" s="26">
        <v>9777</v>
      </c>
      <c r="H4" s="26">
        <v>25459</v>
      </c>
      <c r="I4" s="26">
        <v>37142</v>
      </c>
      <c r="J4" s="26">
        <v>43157</v>
      </c>
      <c r="K4" s="26">
        <v>42567</v>
      </c>
      <c r="L4" s="26">
        <v>42590</v>
      </c>
      <c r="M4" s="26">
        <v>41665</v>
      </c>
      <c r="N4" s="26">
        <v>359</v>
      </c>
      <c r="O4" s="26">
        <v>419</v>
      </c>
      <c r="P4" s="26">
        <v>528</v>
      </c>
      <c r="Q4" s="26">
        <v>4049</v>
      </c>
      <c r="R4" s="26">
        <v>18913</v>
      </c>
      <c r="S4" s="26">
        <v>33683</v>
      </c>
      <c r="T4" s="26">
        <v>40608</v>
      </c>
      <c r="U4" s="26">
        <v>41706</v>
      </c>
      <c r="V4" s="26">
        <v>40013</v>
      </c>
      <c r="W4" s="26">
        <v>38732</v>
      </c>
      <c r="X4" s="26">
        <v>36696</v>
      </c>
      <c r="Y4" s="14"/>
    </row>
    <row r="5" spans="1:25" x14ac:dyDescent="0.25">
      <c r="B5" s="26">
        <v>306</v>
      </c>
      <c r="C5" s="26">
        <v>422</v>
      </c>
      <c r="D5" s="26">
        <v>400</v>
      </c>
      <c r="E5" s="26">
        <v>528</v>
      </c>
      <c r="F5" s="26">
        <v>1240</v>
      </c>
      <c r="G5" s="26">
        <v>9807</v>
      </c>
      <c r="H5" s="26">
        <v>24786</v>
      </c>
      <c r="I5" s="26">
        <v>38163</v>
      </c>
      <c r="J5" s="26">
        <v>39279</v>
      </c>
      <c r="K5" s="26">
        <v>43997</v>
      </c>
      <c r="L5" s="26">
        <v>39373</v>
      </c>
      <c r="M5" s="26">
        <v>39446</v>
      </c>
      <c r="N5" s="26">
        <v>384</v>
      </c>
      <c r="O5" s="26">
        <v>380</v>
      </c>
      <c r="P5" s="26">
        <v>549</v>
      </c>
      <c r="Q5" s="26">
        <v>3546</v>
      </c>
      <c r="R5" s="26">
        <v>18610</v>
      </c>
      <c r="S5" s="26">
        <v>33362</v>
      </c>
      <c r="T5" s="26">
        <v>41662</v>
      </c>
      <c r="U5" s="26">
        <v>40437</v>
      </c>
      <c r="V5" s="26">
        <v>42340</v>
      </c>
      <c r="W5" s="26">
        <v>40885</v>
      </c>
      <c r="X5" s="26">
        <v>38410</v>
      </c>
      <c r="Y5" s="14"/>
    </row>
    <row r="6" spans="1:25" x14ac:dyDescent="0.25">
      <c r="Y6" s="3"/>
    </row>
    <row r="7" spans="1:25" x14ac:dyDescent="0.25">
      <c r="A7" s="2" t="s">
        <v>73</v>
      </c>
      <c r="B7">
        <f>AVERAGE(B2:B5)</f>
        <v>374</v>
      </c>
    </row>
    <row r="8" spans="1:25" x14ac:dyDescent="0.25">
      <c r="A8" s="2"/>
    </row>
    <row r="9" spans="1:25" x14ac:dyDescent="0.25">
      <c r="A9" s="2" t="s">
        <v>74</v>
      </c>
      <c r="B9" s="28">
        <f>B2/$B$7</f>
        <v>0.98128342245989308</v>
      </c>
      <c r="C9" s="28">
        <f t="shared" ref="C9:X12" si="0">C2/$B$7</f>
        <v>0.92780748663101609</v>
      </c>
      <c r="D9" s="28">
        <f t="shared" si="0"/>
        <v>0.95454545454545459</v>
      </c>
      <c r="E9" s="28">
        <f t="shared" si="0"/>
        <v>1.2032085561497325</v>
      </c>
      <c r="F9" s="28">
        <f t="shared" si="0"/>
        <v>2.7620320855614975</v>
      </c>
      <c r="G9" s="28">
        <f t="shared" si="0"/>
        <v>26.628342245989305</v>
      </c>
      <c r="H9" s="28">
        <f t="shared" si="0"/>
        <v>66.86363636363636</v>
      </c>
      <c r="I9" s="28">
        <f t="shared" si="0"/>
        <v>98.077540106951872</v>
      </c>
      <c r="J9" s="28">
        <f t="shared" si="0"/>
        <v>119.0187165775401</v>
      </c>
      <c r="K9" s="28">
        <f t="shared" si="0"/>
        <v>115.14705882352941</v>
      </c>
      <c r="L9" s="28">
        <f t="shared" si="0"/>
        <v>111.19786096256685</v>
      </c>
      <c r="M9" s="28">
        <f t="shared" si="0"/>
        <v>94.526737967914443</v>
      </c>
      <c r="N9" s="28">
        <f t="shared" si="0"/>
        <v>1.106951871657754</v>
      </c>
      <c r="O9" s="28">
        <f t="shared" si="0"/>
        <v>1.2834224598930482</v>
      </c>
      <c r="P9" s="28">
        <f t="shared" si="0"/>
        <v>1.5909090909090908</v>
      </c>
      <c r="Q9" s="28">
        <f t="shared" si="0"/>
        <v>10.756684491978609</v>
      </c>
      <c r="R9" s="28">
        <f t="shared" si="0"/>
        <v>48.49465240641711</v>
      </c>
      <c r="S9" s="28">
        <f t="shared" si="0"/>
        <v>87.358288770053477</v>
      </c>
      <c r="T9" s="28">
        <f t="shared" si="0"/>
        <v>103.69786096256685</v>
      </c>
      <c r="U9" s="28">
        <f t="shared" si="0"/>
        <v>109.13101604278074</v>
      </c>
      <c r="V9" s="28">
        <f t="shared" si="0"/>
        <v>105.7807486631016</v>
      </c>
      <c r="W9" s="28">
        <f t="shared" si="0"/>
        <v>102.90374331550802</v>
      </c>
      <c r="X9" s="28">
        <f t="shared" si="0"/>
        <v>93.895721925133685</v>
      </c>
    </row>
    <row r="10" spans="1:25" x14ac:dyDescent="0.25">
      <c r="A10" s="2"/>
      <c r="B10" s="28">
        <f t="shared" ref="B10:Q12" si="1">B3/$B$7</f>
        <v>1.0614973262032086</v>
      </c>
      <c r="C10" s="28">
        <f t="shared" si="1"/>
        <v>0.92780748663101609</v>
      </c>
      <c r="D10" s="28">
        <f t="shared" si="1"/>
        <v>0.90909090909090906</v>
      </c>
      <c r="E10" s="28">
        <f t="shared" si="1"/>
        <v>1.125668449197861</v>
      </c>
      <c r="F10" s="28">
        <f t="shared" si="1"/>
        <v>2.9625668449197859</v>
      </c>
      <c r="G10" s="28">
        <f t="shared" si="1"/>
        <v>27.058823529411764</v>
      </c>
      <c r="H10" s="28">
        <f t="shared" si="1"/>
        <v>67.304812834224606</v>
      </c>
      <c r="I10" s="28">
        <f t="shared" si="1"/>
        <v>101.22459893048128</v>
      </c>
      <c r="J10" s="28">
        <f t="shared" si="1"/>
        <v>116.3475935828877</v>
      </c>
      <c r="K10" s="28">
        <f t="shared" si="1"/>
        <v>115.67647058823529</v>
      </c>
      <c r="L10" s="28">
        <f t="shared" si="1"/>
        <v>118.53475935828877</v>
      </c>
      <c r="M10" s="28">
        <f t="shared" si="1"/>
        <v>108.23529411764706</v>
      </c>
      <c r="N10" s="28">
        <f t="shared" si="1"/>
        <v>1.1363636363636365</v>
      </c>
      <c r="O10" s="28">
        <f t="shared" si="1"/>
        <v>1.1497326203208555</v>
      </c>
      <c r="P10" s="28">
        <f t="shared" si="1"/>
        <v>1.3021390374331552</v>
      </c>
      <c r="Q10" s="28">
        <f t="shared" si="1"/>
        <v>10.823529411764707</v>
      </c>
      <c r="R10" s="28">
        <f t="shared" si="0"/>
        <v>50.906417112299465</v>
      </c>
      <c r="S10" s="28">
        <f t="shared" si="0"/>
        <v>88.147058823529406</v>
      </c>
      <c r="T10" s="28">
        <f t="shared" si="0"/>
        <v>103.79946524064171</v>
      </c>
      <c r="U10" s="28">
        <f t="shared" si="0"/>
        <v>111.54545454545455</v>
      </c>
      <c r="V10" s="28">
        <f t="shared" si="0"/>
        <v>111.88235294117646</v>
      </c>
      <c r="W10" s="28">
        <f t="shared" si="0"/>
        <v>101.70855614973262</v>
      </c>
      <c r="X10" s="28">
        <f t="shared" si="0"/>
        <v>96.839572192513373</v>
      </c>
    </row>
    <row r="11" spans="1:25" x14ac:dyDescent="0.25">
      <c r="A11" s="2"/>
      <c r="B11" s="28">
        <f t="shared" si="1"/>
        <v>1.1390374331550801</v>
      </c>
      <c r="C11" s="28">
        <f t="shared" si="0"/>
        <v>0.91443850267379678</v>
      </c>
      <c r="D11" s="28">
        <f t="shared" si="0"/>
        <v>1.0213903743315509</v>
      </c>
      <c r="E11" s="28">
        <f t="shared" si="0"/>
        <v>1.0828877005347595</v>
      </c>
      <c r="F11" s="28">
        <f t="shared" si="0"/>
        <v>3.3529411764705883</v>
      </c>
      <c r="G11" s="28">
        <f t="shared" si="0"/>
        <v>26.141711229946523</v>
      </c>
      <c r="H11" s="28">
        <f t="shared" si="0"/>
        <v>68.072192513368989</v>
      </c>
      <c r="I11" s="28">
        <f t="shared" si="0"/>
        <v>99.310160427807489</v>
      </c>
      <c r="J11" s="28">
        <f t="shared" si="0"/>
        <v>115.39304812834224</v>
      </c>
      <c r="K11" s="28">
        <f t="shared" si="0"/>
        <v>113.81550802139037</v>
      </c>
      <c r="L11" s="28">
        <f t="shared" si="0"/>
        <v>113.87700534759358</v>
      </c>
      <c r="M11" s="28">
        <f t="shared" si="0"/>
        <v>111.40374331550802</v>
      </c>
      <c r="N11" s="28">
        <f t="shared" si="0"/>
        <v>0.9598930481283422</v>
      </c>
      <c r="O11" s="28">
        <f t="shared" si="0"/>
        <v>1.1203208556149733</v>
      </c>
      <c r="P11" s="28">
        <f t="shared" si="0"/>
        <v>1.411764705882353</v>
      </c>
      <c r="Q11" s="28">
        <f t="shared" si="0"/>
        <v>10.82620320855615</v>
      </c>
      <c r="R11" s="28">
        <f t="shared" si="0"/>
        <v>50.569518716577541</v>
      </c>
      <c r="S11" s="28">
        <f t="shared" si="0"/>
        <v>90.061497326203209</v>
      </c>
      <c r="T11" s="28">
        <f t="shared" si="0"/>
        <v>108.57754010695187</v>
      </c>
      <c r="U11" s="28">
        <f t="shared" si="0"/>
        <v>111.51336898395722</v>
      </c>
      <c r="V11" s="28">
        <f t="shared" si="0"/>
        <v>106.98663101604278</v>
      </c>
      <c r="W11" s="28">
        <f t="shared" si="0"/>
        <v>103.56149732620321</v>
      </c>
      <c r="X11" s="28">
        <f t="shared" si="0"/>
        <v>98.117647058823536</v>
      </c>
    </row>
    <row r="12" spans="1:25" x14ac:dyDescent="0.25">
      <c r="A12" s="2"/>
      <c r="B12" s="28">
        <f t="shared" si="1"/>
        <v>0.81818181818181823</v>
      </c>
      <c r="C12" s="28">
        <f t="shared" si="0"/>
        <v>1.1283422459893049</v>
      </c>
      <c r="D12" s="28">
        <f t="shared" si="0"/>
        <v>1.0695187165775402</v>
      </c>
      <c r="E12" s="28">
        <f t="shared" si="0"/>
        <v>1.411764705882353</v>
      </c>
      <c r="F12" s="28">
        <f t="shared" si="0"/>
        <v>3.3155080213903743</v>
      </c>
      <c r="G12" s="28">
        <f t="shared" si="0"/>
        <v>26.22192513368984</v>
      </c>
      <c r="H12" s="28">
        <f t="shared" si="0"/>
        <v>66.272727272727266</v>
      </c>
      <c r="I12" s="28">
        <f t="shared" si="0"/>
        <v>102.04010695187166</v>
      </c>
      <c r="J12" s="28">
        <f t="shared" si="0"/>
        <v>105.024064171123</v>
      </c>
      <c r="K12" s="28">
        <f t="shared" si="0"/>
        <v>117.63903743315508</v>
      </c>
      <c r="L12" s="28">
        <f t="shared" si="0"/>
        <v>105.27540106951872</v>
      </c>
      <c r="M12" s="28">
        <f t="shared" si="0"/>
        <v>105.47058823529412</v>
      </c>
      <c r="N12" s="28">
        <f t="shared" si="0"/>
        <v>1.0267379679144386</v>
      </c>
      <c r="O12" s="28">
        <f t="shared" si="0"/>
        <v>1.0160427807486632</v>
      </c>
      <c r="P12" s="28">
        <f t="shared" si="0"/>
        <v>1.4679144385026739</v>
      </c>
      <c r="Q12" s="28">
        <f t="shared" si="0"/>
        <v>9.4812834224598923</v>
      </c>
      <c r="R12" s="28">
        <f t="shared" si="0"/>
        <v>49.759358288770052</v>
      </c>
      <c r="S12" s="28">
        <f t="shared" si="0"/>
        <v>89.203208556149733</v>
      </c>
      <c r="T12" s="28">
        <f t="shared" si="0"/>
        <v>111.39572192513369</v>
      </c>
      <c r="U12" s="28">
        <f t="shared" si="0"/>
        <v>108.12032085561498</v>
      </c>
      <c r="V12" s="28">
        <f t="shared" si="0"/>
        <v>113.20855614973262</v>
      </c>
      <c r="W12" s="28">
        <f t="shared" si="0"/>
        <v>109.31818181818181</v>
      </c>
      <c r="X12" s="28">
        <f t="shared" si="0"/>
        <v>102.70053475935829</v>
      </c>
    </row>
    <row r="13" spans="1:25" x14ac:dyDescent="0.25">
      <c r="A13" s="2"/>
    </row>
    <row r="14" spans="1:25" x14ac:dyDescent="0.25">
      <c r="A14" s="2" t="s">
        <v>75</v>
      </c>
      <c r="B14" s="28">
        <f>AVERAGE(B9:B12)</f>
        <v>1</v>
      </c>
      <c r="C14" s="28">
        <f t="shared" ref="C14:X14" si="2">AVERAGE(C9:C12)</f>
        <v>0.97459893048128343</v>
      </c>
      <c r="D14" s="28">
        <f t="shared" si="2"/>
        <v>0.98863636363636376</v>
      </c>
      <c r="E14" s="28">
        <f t="shared" si="2"/>
        <v>1.2058823529411766</v>
      </c>
      <c r="F14" s="28">
        <f t="shared" si="2"/>
        <v>3.0982620320855618</v>
      </c>
      <c r="G14" s="28">
        <f t="shared" si="2"/>
        <v>26.512700534759357</v>
      </c>
      <c r="H14" s="28">
        <f t="shared" si="2"/>
        <v>67.128342245989302</v>
      </c>
      <c r="I14" s="28">
        <f t="shared" si="2"/>
        <v>100.16310160427808</v>
      </c>
      <c r="J14" s="28">
        <f t="shared" si="2"/>
        <v>113.94585561497325</v>
      </c>
      <c r="K14" s="28">
        <f t="shared" si="2"/>
        <v>115.56951871657753</v>
      </c>
      <c r="L14" s="28">
        <f t="shared" si="2"/>
        <v>112.22125668449198</v>
      </c>
      <c r="M14" s="28">
        <f t="shared" si="2"/>
        <v>104.90909090909091</v>
      </c>
      <c r="N14" s="28">
        <f t="shared" si="2"/>
        <v>1.0574866310160429</v>
      </c>
      <c r="O14" s="28">
        <f t="shared" si="2"/>
        <v>1.1423796791443852</v>
      </c>
      <c r="P14" s="28">
        <f t="shared" si="2"/>
        <v>1.4431818181818181</v>
      </c>
      <c r="Q14" s="28">
        <f t="shared" si="2"/>
        <v>10.47192513368984</v>
      </c>
      <c r="R14" s="28">
        <f t="shared" si="2"/>
        <v>49.93248663101604</v>
      </c>
      <c r="S14" s="28">
        <f t="shared" si="2"/>
        <v>88.692513368983953</v>
      </c>
      <c r="T14" s="28">
        <f t="shared" si="2"/>
        <v>106.86764705882352</v>
      </c>
      <c r="U14" s="28">
        <f t="shared" si="2"/>
        <v>110.07754010695187</v>
      </c>
      <c r="V14" s="28">
        <f t="shared" si="2"/>
        <v>109.46457219251336</v>
      </c>
      <c r="W14" s="28">
        <f t="shared" si="2"/>
        <v>104.37299465240642</v>
      </c>
      <c r="X14" s="28">
        <f t="shared" si="2"/>
        <v>97.888368983957221</v>
      </c>
    </row>
    <row r="15" spans="1:25" x14ac:dyDescent="0.25">
      <c r="A15" s="2" t="s">
        <v>76</v>
      </c>
      <c r="B15" s="28">
        <f>STDEV(B9:B12)</f>
        <v>0.13726068927771634</v>
      </c>
      <c r="C15" s="28">
        <f t="shared" ref="C15:X15" si="3">STDEV(C9:C12)</f>
        <v>0.10268911427631831</v>
      </c>
      <c r="D15" s="28">
        <f t="shared" si="3"/>
        <v>7.0956441228425704E-2</v>
      </c>
      <c r="E15" s="28">
        <f t="shared" si="3"/>
        <v>0.14600987103182758</v>
      </c>
      <c r="F15" s="28">
        <f t="shared" si="3"/>
        <v>0.28490995490578302</v>
      </c>
      <c r="G15" s="28">
        <f t="shared" si="3"/>
        <v>0.42182410584545482</v>
      </c>
      <c r="H15" s="28">
        <f t="shared" si="3"/>
        <v>0.75809880234862637</v>
      </c>
      <c r="I15" s="28">
        <f t="shared" si="3"/>
        <v>1.8006481294319203</v>
      </c>
      <c r="J15" s="28">
        <f t="shared" si="3"/>
        <v>6.1426105294727176</v>
      </c>
      <c r="K15" s="28">
        <f t="shared" si="3"/>
        <v>1.5863345907238553</v>
      </c>
      <c r="L15" s="28">
        <f t="shared" si="3"/>
        <v>5.5345601654546472</v>
      </c>
      <c r="M15" s="28">
        <f t="shared" si="3"/>
        <v>7.3337727786653311</v>
      </c>
      <c r="N15" s="28">
        <f t="shared" si="3"/>
        <v>7.9871521223652583E-2</v>
      </c>
      <c r="O15" s="28">
        <f t="shared" si="3"/>
        <v>0.11014344486019549</v>
      </c>
      <c r="P15" s="28">
        <f t="shared" si="3"/>
        <v>0.12015982490267733</v>
      </c>
      <c r="Q15" s="28">
        <f t="shared" si="3"/>
        <v>0.66121035857311372</v>
      </c>
      <c r="R15" s="28">
        <f t="shared" si="3"/>
        <v>1.0726433300845548</v>
      </c>
      <c r="S15" s="28">
        <f t="shared" si="3"/>
        <v>1.1849898158305274</v>
      </c>
      <c r="T15" s="28">
        <f t="shared" si="3"/>
        <v>3.7810263067228642</v>
      </c>
      <c r="U15" s="28">
        <f t="shared" si="3"/>
        <v>1.7265565310433992</v>
      </c>
      <c r="V15" s="28">
        <f t="shared" si="3"/>
        <v>3.6319796204649037</v>
      </c>
      <c r="W15" s="28">
        <f t="shared" si="3"/>
        <v>3.3848355962288124</v>
      </c>
      <c r="X15" s="28">
        <f t="shared" si="3"/>
        <v>3.662909277775019</v>
      </c>
    </row>
    <row r="18" spans="1:3" x14ac:dyDescent="0.25">
      <c r="A18" s="23" t="s">
        <v>51</v>
      </c>
      <c r="B18" s="30">
        <v>1</v>
      </c>
      <c r="C18" s="30">
        <v>0.13726068927771634</v>
      </c>
    </row>
    <row r="19" spans="1:3" x14ac:dyDescent="0.25">
      <c r="A19" s="24" t="s">
        <v>63</v>
      </c>
      <c r="B19" s="30">
        <v>0.97459893048128343</v>
      </c>
      <c r="C19" s="30">
        <v>0.10268911427631831</v>
      </c>
    </row>
    <row r="20" spans="1:3" x14ac:dyDescent="0.25">
      <c r="A20" s="24" t="s">
        <v>48</v>
      </c>
      <c r="B20" s="30">
        <v>0.98863636363636376</v>
      </c>
      <c r="C20" s="30">
        <v>7.0956441228425704E-2</v>
      </c>
    </row>
    <row r="21" spans="1:3" x14ac:dyDescent="0.25">
      <c r="A21" s="24" t="s">
        <v>64</v>
      </c>
      <c r="B21" s="30">
        <v>1.2058823529411766</v>
      </c>
      <c r="C21" s="30">
        <v>0.14600987103182758</v>
      </c>
    </row>
    <row r="22" spans="1:3" x14ac:dyDescent="0.25">
      <c r="A22" s="24" t="s">
        <v>65</v>
      </c>
      <c r="B22" s="30">
        <v>3.0982620320855618</v>
      </c>
      <c r="C22" s="30">
        <v>0.28490995490578302</v>
      </c>
    </row>
    <row r="23" spans="1:3" x14ac:dyDescent="0.25">
      <c r="A23" s="24" t="s">
        <v>66</v>
      </c>
      <c r="B23" s="30">
        <v>26.512700534759357</v>
      </c>
      <c r="C23" s="30">
        <v>0.42182410584545482</v>
      </c>
    </row>
    <row r="24" spans="1:3" x14ac:dyDescent="0.25">
      <c r="A24" s="24" t="s">
        <v>67</v>
      </c>
      <c r="B24" s="30">
        <v>67.128342245989302</v>
      </c>
      <c r="C24" s="30">
        <v>0.75809880234862637</v>
      </c>
    </row>
    <row r="25" spans="1:3" x14ac:dyDescent="0.25">
      <c r="A25" s="24" t="s">
        <v>68</v>
      </c>
      <c r="B25" s="30">
        <v>100.16310160427808</v>
      </c>
      <c r="C25" s="30">
        <v>1.8006481294319203</v>
      </c>
    </row>
    <row r="26" spans="1:3" x14ac:dyDescent="0.25">
      <c r="A26" s="24" t="s">
        <v>69</v>
      </c>
      <c r="B26" s="30">
        <v>113.94585561497325</v>
      </c>
      <c r="C26" s="30">
        <v>6.1426105294727176</v>
      </c>
    </row>
    <row r="27" spans="1:3" x14ac:dyDescent="0.25">
      <c r="A27" s="24" t="s">
        <v>70</v>
      </c>
      <c r="B27" s="30">
        <v>115.56951871657753</v>
      </c>
      <c r="C27" s="30">
        <v>1.5863345907238553</v>
      </c>
    </row>
    <row r="28" spans="1:3" x14ac:dyDescent="0.25">
      <c r="A28" s="24" t="s">
        <v>71</v>
      </c>
      <c r="B28" s="30">
        <v>112.22125668449198</v>
      </c>
      <c r="C28" s="30">
        <v>5.5345601654546472</v>
      </c>
    </row>
    <row r="29" spans="1:3" x14ac:dyDescent="0.25">
      <c r="A29" s="24" t="s">
        <v>72</v>
      </c>
      <c r="B29" s="30">
        <v>104.90909090909091</v>
      </c>
      <c r="C29" s="30">
        <v>7.3337727786653311</v>
      </c>
    </row>
    <row r="30" spans="1:3" x14ac:dyDescent="0.25">
      <c r="A30" s="24"/>
      <c r="B30" s="30"/>
      <c r="C30" s="30"/>
    </row>
    <row r="31" spans="1:3" x14ac:dyDescent="0.25">
      <c r="A31" s="27" t="s">
        <v>63</v>
      </c>
      <c r="B31" s="30">
        <v>1.0574866310160429</v>
      </c>
      <c r="C31" s="30">
        <v>7.9871521223652583E-2</v>
      </c>
    </row>
    <row r="32" spans="1:3" x14ac:dyDescent="0.25">
      <c r="A32" s="27" t="s">
        <v>48</v>
      </c>
      <c r="B32" s="30">
        <v>1.1423796791443852</v>
      </c>
      <c r="C32" s="30">
        <v>0.11014344486019549</v>
      </c>
    </row>
    <row r="33" spans="1:3" x14ac:dyDescent="0.25">
      <c r="A33" s="27" t="s">
        <v>64</v>
      </c>
      <c r="B33" s="30">
        <v>1.4431818181818181</v>
      </c>
      <c r="C33" s="30">
        <v>0.12015982490267733</v>
      </c>
    </row>
    <row r="34" spans="1:3" x14ac:dyDescent="0.25">
      <c r="A34" s="27" t="s">
        <v>65</v>
      </c>
      <c r="B34" s="30">
        <v>10.47192513368984</v>
      </c>
      <c r="C34" s="30">
        <v>0.66121035857311372</v>
      </c>
    </row>
    <row r="35" spans="1:3" x14ac:dyDescent="0.25">
      <c r="A35" s="27" t="s">
        <v>66</v>
      </c>
      <c r="B35" s="30">
        <v>49.93248663101604</v>
      </c>
      <c r="C35" s="30">
        <v>1.0726433300845548</v>
      </c>
    </row>
    <row r="36" spans="1:3" x14ac:dyDescent="0.25">
      <c r="A36" s="27" t="s">
        <v>67</v>
      </c>
      <c r="B36" s="30">
        <v>88.692513368983953</v>
      </c>
      <c r="C36" s="30">
        <v>1.1849898158305274</v>
      </c>
    </row>
    <row r="37" spans="1:3" x14ac:dyDescent="0.25">
      <c r="A37" s="27" t="s">
        <v>68</v>
      </c>
      <c r="B37" s="30">
        <v>106.86764705882352</v>
      </c>
      <c r="C37" s="30">
        <v>3.7810263067228642</v>
      </c>
    </row>
    <row r="38" spans="1:3" x14ac:dyDescent="0.25">
      <c r="A38" s="27" t="s">
        <v>69</v>
      </c>
      <c r="B38" s="30">
        <v>110.07754010695187</v>
      </c>
      <c r="C38" s="30">
        <v>1.7265565310433992</v>
      </c>
    </row>
    <row r="39" spans="1:3" x14ac:dyDescent="0.25">
      <c r="A39" s="27" t="s">
        <v>70</v>
      </c>
      <c r="B39" s="30">
        <v>109.46457219251336</v>
      </c>
      <c r="C39" s="30">
        <v>3.6319796204649037</v>
      </c>
    </row>
    <row r="40" spans="1:3" x14ac:dyDescent="0.25">
      <c r="A40" s="27" t="s">
        <v>71</v>
      </c>
      <c r="B40" s="30">
        <v>104.37299465240642</v>
      </c>
      <c r="C40" s="30">
        <v>3.3848355962288124</v>
      </c>
    </row>
    <row r="41" spans="1:3" x14ac:dyDescent="0.25">
      <c r="A41" s="27" t="s">
        <v>72</v>
      </c>
      <c r="B41" s="30">
        <v>97.888368983957221</v>
      </c>
      <c r="C41" s="30">
        <v>3.662909277775019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29"/>
  <sheetViews>
    <sheetView tabSelected="1" workbookViewId="0">
      <selection activeCell="H18" sqref="H18:H29"/>
    </sheetView>
  </sheetViews>
  <sheetFormatPr defaultRowHeight="15" x14ac:dyDescent="0.25"/>
  <cols>
    <col min="1" max="13" width="9.140625" style="33"/>
    <col min="14" max="25" width="9.7109375" style="33" customWidth="1"/>
    <col min="26" max="26" width="10.28515625" style="33" customWidth="1"/>
    <col min="27" max="16384" width="9.140625" style="33"/>
  </cols>
  <sheetData>
    <row r="1" spans="3:27" x14ac:dyDescent="0.25">
      <c r="C1" s="34" t="s">
        <v>74</v>
      </c>
      <c r="P1" s="34" t="s">
        <v>74</v>
      </c>
    </row>
    <row r="2" spans="3:27" ht="36" x14ac:dyDescent="0.25">
      <c r="C2" s="23" t="s">
        <v>51</v>
      </c>
      <c r="D2" s="24" t="s">
        <v>52</v>
      </c>
      <c r="E2" s="24" t="s">
        <v>53</v>
      </c>
      <c r="F2" s="24" t="s">
        <v>54</v>
      </c>
      <c r="G2" s="24" t="s">
        <v>55</v>
      </c>
      <c r="H2" s="24" t="s">
        <v>56</v>
      </c>
      <c r="I2" s="24" t="s">
        <v>57</v>
      </c>
      <c r="J2" s="24" t="s">
        <v>58</v>
      </c>
      <c r="K2" s="24" t="s">
        <v>59</v>
      </c>
      <c r="L2" s="24" t="s">
        <v>60</v>
      </c>
      <c r="M2" s="35" t="s">
        <v>61</v>
      </c>
      <c r="N2" s="24" t="s">
        <v>62</v>
      </c>
      <c r="O2" s="31"/>
      <c r="P2" s="23" t="s">
        <v>51</v>
      </c>
      <c r="Q2" s="38" t="s">
        <v>37</v>
      </c>
      <c r="R2" s="25" t="s">
        <v>38</v>
      </c>
      <c r="S2" s="25" t="s">
        <v>39</v>
      </c>
      <c r="T2" s="25" t="s">
        <v>40</v>
      </c>
      <c r="U2" s="25" t="s">
        <v>41</v>
      </c>
      <c r="V2" s="25" t="s">
        <v>42</v>
      </c>
      <c r="W2" s="25" t="s">
        <v>43</v>
      </c>
      <c r="X2" s="25" t="s">
        <v>44</v>
      </c>
      <c r="Y2" s="25" t="s">
        <v>45</v>
      </c>
      <c r="Z2" s="25" t="s">
        <v>46</v>
      </c>
      <c r="AA2" s="25" t="s">
        <v>47</v>
      </c>
    </row>
    <row r="3" spans="3:27" x14ac:dyDescent="0.25">
      <c r="C3" s="32">
        <v>0.98128342245989308</v>
      </c>
      <c r="D3" s="32">
        <v>0.92780748663101609</v>
      </c>
      <c r="E3" s="32">
        <v>0.95454545454545459</v>
      </c>
      <c r="F3" s="32">
        <v>1.2032085561497325</v>
      </c>
      <c r="G3" s="32">
        <v>2.7620320855614975</v>
      </c>
      <c r="H3" s="32">
        <v>26.628342245989305</v>
      </c>
      <c r="I3" s="32">
        <v>66.86363636363636</v>
      </c>
      <c r="J3" s="32">
        <v>98.077540106951872</v>
      </c>
      <c r="K3" s="32">
        <v>119.0187165775401</v>
      </c>
      <c r="L3" s="32">
        <v>115.14705882352941</v>
      </c>
      <c r="M3" s="36">
        <v>111.19786096256685</v>
      </c>
      <c r="N3" s="32">
        <v>94.526737967914443</v>
      </c>
      <c r="P3" s="32">
        <v>0.98128342245989308</v>
      </c>
      <c r="Q3" s="37">
        <v>1.106951871657754</v>
      </c>
      <c r="R3" s="32">
        <v>1.2834224598930482</v>
      </c>
      <c r="S3" s="32">
        <v>1.5909090909090908</v>
      </c>
      <c r="T3" s="32">
        <v>10.756684491978609</v>
      </c>
      <c r="U3" s="32">
        <v>48.49465240641711</v>
      </c>
      <c r="V3" s="32">
        <v>87.358288770053477</v>
      </c>
      <c r="W3" s="32">
        <v>103.69786096256685</v>
      </c>
      <c r="X3" s="32">
        <v>109.13101604278074</v>
      </c>
      <c r="Y3" s="32">
        <v>105.7807486631016</v>
      </c>
      <c r="Z3" s="32">
        <v>102.90374331550802</v>
      </c>
      <c r="AA3" s="32">
        <v>93.895721925133685</v>
      </c>
    </row>
    <row r="4" spans="3:27" x14ac:dyDescent="0.25">
      <c r="C4" s="32">
        <v>1.0614973262032086</v>
      </c>
      <c r="D4" s="32">
        <v>0.92780748663101609</v>
      </c>
      <c r="E4" s="32">
        <v>0.90909090909090906</v>
      </c>
      <c r="F4" s="32">
        <v>1.125668449197861</v>
      </c>
      <c r="G4" s="32">
        <v>2.9625668449197859</v>
      </c>
      <c r="H4" s="32">
        <v>27.058823529411764</v>
      </c>
      <c r="I4" s="32">
        <v>67.304812834224606</v>
      </c>
      <c r="J4" s="32">
        <v>101.22459893048128</v>
      </c>
      <c r="K4" s="32">
        <v>116.3475935828877</v>
      </c>
      <c r="L4" s="32">
        <v>115.67647058823529</v>
      </c>
      <c r="M4" s="36">
        <v>118.53475935828877</v>
      </c>
      <c r="N4" s="32">
        <v>108.23529411764706</v>
      </c>
      <c r="P4" s="32">
        <v>1.0614973262032086</v>
      </c>
      <c r="Q4" s="37">
        <v>1.1363636363636365</v>
      </c>
      <c r="R4" s="32">
        <v>1.1497326203208555</v>
      </c>
      <c r="S4" s="32">
        <v>1.3021390374331552</v>
      </c>
      <c r="T4" s="32">
        <v>10.823529411764707</v>
      </c>
      <c r="U4" s="32">
        <v>50.906417112299465</v>
      </c>
      <c r="V4" s="32">
        <v>88.147058823529406</v>
      </c>
      <c r="W4" s="32">
        <v>103.79946524064171</v>
      </c>
      <c r="X4" s="32">
        <v>111.54545454545455</v>
      </c>
      <c r="Y4" s="32">
        <v>111.88235294117646</v>
      </c>
      <c r="Z4" s="32">
        <v>101.70855614973262</v>
      </c>
      <c r="AA4" s="32">
        <v>96.839572192513373</v>
      </c>
    </row>
    <row r="5" spans="3:27" x14ac:dyDescent="0.25">
      <c r="C5" s="32">
        <v>1.1390374331550801</v>
      </c>
      <c r="D5" s="32">
        <v>0.91443850267379678</v>
      </c>
      <c r="E5" s="32">
        <v>1.0213903743315509</v>
      </c>
      <c r="F5" s="32">
        <v>1.0828877005347595</v>
      </c>
      <c r="G5" s="32">
        <v>3.3529411764705883</v>
      </c>
      <c r="H5" s="32">
        <v>26.141711229946523</v>
      </c>
      <c r="I5" s="32">
        <v>68.072192513368989</v>
      </c>
      <c r="J5" s="32">
        <v>99.310160427807489</v>
      </c>
      <c r="K5" s="32">
        <v>115.39304812834224</v>
      </c>
      <c r="L5" s="32">
        <v>113.81550802139037</v>
      </c>
      <c r="M5" s="36">
        <v>113.87700534759358</v>
      </c>
      <c r="N5" s="32">
        <v>111.40374331550802</v>
      </c>
      <c r="P5" s="32">
        <v>1.1390374331550801</v>
      </c>
      <c r="Q5" s="37">
        <v>0.9598930481283422</v>
      </c>
      <c r="R5" s="32">
        <v>1.1203208556149733</v>
      </c>
      <c r="S5" s="32">
        <v>1.411764705882353</v>
      </c>
      <c r="T5" s="32">
        <v>10.82620320855615</v>
      </c>
      <c r="U5" s="32">
        <v>50.569518716577541</v>
      </c>
      <c r="V5" s="32">
        <v>90.061497326203209</v>
      </c>
      <c r="W5" s="32">
        <v>108.57754010695187</v>
      </c>
      <c r="X5" s="32">
        <v>111.51336898395722</v>
      </c>
      <c r="Y5" s="32">
        <v>106.98663101604278</v>
      </c>
      <c r="Z5" s="32">
        <v>103.56149732620321</v>
      </c>
      <c r="AA5" s="32">
        <v>98.117647058823536</v>
      </c>
    </row>
    <row r="6" spans="3:27" x14ac:dyDescent="0.25">
      <c r="C6" s="32">
        <v>0.81818181818181823</v>
      </c>
      <c r="D6" s="32">
        <v>1.1283422459893049</v>
      </c>
      <c r="E6" s="32">
        <v>1.0695187165775402</v>
      </c>
      <c r="F6" s="32">
        <v>1.411764705882353</v>
      </c>
      <c r="G6" s="32">
        <v>3.3155080213903743</v>
      </c>
      <c r="H6" s="32">
        <v>26.22192513368984</v>
      </c>
      <c r="I6" s="32">
        <v>66.272727272727266</v>
      </c>
      <c r="J6" s="32">
        <v>102.04010695187166</v>
      </c>
      <c r="K6" s="32">
        <v>105.024064171123</v>
      </c>
      <c r="L6" s="32">
        <v>117.63903743315508</v>
      </c>
      <c r="M6" s="36">
        <v>105.27540106951872</v>
      </c>
      <c r="N6" s="32">
        <v>105.47058823529412</v>
      </c>
      <c r="P6" s="32">
        <v>0.81818181818181823</v>
      </c>
      <c r="Q6" s="37">
        <v>1.0267379679144386</v>
      </c>
      <c r="R6" s="32">
        <v>1.0160427807486632</v>
      </c>
      <c r="S6" s="32">
        <v>1.4679144385026739</v>
      </c>
      <c r="T6" s="32">
        <v>9.4812834224598923</v>
      </c>
      <c r="U6" s="32">
        <v>49.759358288770052</v>
      </c>
      <c r="V6" s="32">
        <v>89.203208556149733</v>
      </c>
      <c r="W6" s="32">
        <v>111.39572192513369</v>
      </c>
      <c r="X6" s="32">
        <v>108.12032085561498</v>
      </c>
      <c r="Y6" s="32">
        <v>113.20855614973262</v>
      </c>
      <c r="Z6" s="32">
        <v>109.31818181818181</v>
      </c>
      <c r="AA6" s="32">
        <v>102.70053475935829</v>
      </c>
    </row>
    <row r="8" spans="3:27" x14ac:dyDescent="0.25">
      <c r="C8" s="34" t="s">
        <v>77</v>
      </c>
      <c r="P8" s="34" t="s">
        <v>77</v>
      </c>
    </row>
    <row r="9" spans="3:27" x14ac:dyDescent="0.25">
      <c r="C9" s="33">
        <v>111.9</v>
      </c>
      <c r="P9" s="33">
        <v>111.9</v>
      </c>
    </row>
    <row r="11" spans="3:27" x14ac:dyDescent="0.25">
      <c r="C11" s="34" t="s">
        <v>78</v>
      </c>
      <c r="P11" s="34" t="s">
        <v>78</v>
      </c>
    </row>
    <row r="12" spans="3:27" x14ac:dyDescent="0.25">
      <c r="C12" s="33">
        <f>(C3/$C$9)*100</f>
        <v>0.87692888512948441</v>
      </c>
      <c r="D12" s="33">
        <f t="shared" ref="D12:M12" si="0">(D3/$C$9)*100</f>
        <v>0.82913984506793204</v>
      </c>
      <c r="E12" s="33">
        <f t="shared" si="0"/>
        <v>0.85303436509870834</v>
      </c>
      <c r="F12" s="33">
        <f t="shared" si="0"/>
        <v>1.0752534013849262</v>
      </c>
      <c r="G12" s="33">
        <f t="shared" si="0"/>
        <v>2.4683039191791751</v>
      </c>
      <c r="H12" s="33">
        <f t="shared" si="0"/>
        <v>23.796552498649959</v>
      </c>
      <c r="I12" s="33">
        <f t="shared" si="0"/>
        <v>59.753026240961894</v>
      </c>
      <c r="J12" s="33">
        <f t="shared" si="0"/>
        <v>87.647488924889956</v>
      </c>
      <c r="K12" s="33">
        <f t="shared" si="0"/>
        <v>106.36167701299384</v>
      </c>
      <c r="L12" s="33">
        <f t="shared" si="0"/>
        <v>102.90175051253745</v>
      </c>
      <c r="M12" s="33">
        <f t="shared" si="0"/>
        <v>99.372529903991818</v>
      </c>
      <c r="N12" s="33">
        <f>(N3/$C$9)*100</f>
        <v>84.474296664802893</v>
      </c>
      <c r="P12" s="33">
        <f>(P3/$P$9)*100</f>
        <v>0.87692888512948441</v>
      </c>
      <c r="Q12" s="33">
        <f t="shared" ref="Q12:AA12" si="1">(Q3/$P$9)*100</f>
        <v>0.98923312927413209</v>
      </c>
      <c r="R12" s="33">
        <f t="shared" si="1"/>
        <v>1.1469369614772547</v>
      </c>
      <c r="S12" s="33">
        <f t="shared" si="1"/>
        <v>1.4217239418311802</v>
      </c>
      <c r="T12" s="33">
        <f t="shared" si="1"/>
        <v>9.6127654083812413</v>
      </c>
      <c r="U12" s="33">
        <f t="shared" si="1"/>
        <v>43.337490979818682</v>
      </c>
      <c r="V12" s="33">
        <f t="shared" si="1"/>
        <v>78.068175844551817</v>
      </c>
      <c r="W12" s="33">
        <f t="shared" si="1"/>
        <v>92.670117035359112</v>
      </c>
      <c r="X12" s="33">
        <f t="shared" si="1"/>
        <v>97.525483505612812</v>
      </c>
      <c r="Y12" s="33">
        <f t="shared" si="1"/>
        <v>94.531500145756567</v>
      </c>
      <c r="Z12" s="33">
        <f t="shared" si="1"/>
        <v>91.960449790445054</v>
      </c>
      <c r="AA12" s="33">
        <f t="shared" si="1"/>
        <v>83.91038599207657</v>
      </c>
    </row>
    <row r="13" spans="3:27" x14ac:dyDescent="0.25">
      <c r="C13" s="33">
        <f>(C4/$C$9)*100</f>
        <v>0.94861244522181276</v>
      </c>
      <c r="D13" s="33">
        <f t="shared" ref="D13:M13" si="2">(D4/$C$9)*100</f>
        <v>0.82913984506793204</v>
      </c>
      <c r="E13" s="33">
        <f t="shared" si="2"/>
        <v>0.81241368104638878</v>
      </c>
      <c r="F13" s="33">
        <f t="shared" si="2"/>
        <v>1.0059592932956756</v>
      </c>
      <c r="G13" s="33">
        <f t="shared" si="2"/>
        <v>2.6475128194099962</v>
      </c>
      <c r="H13" s="33">
        <f t="shared" si="2"/>
        <v>24.181254271145455</v>
      </c>
      <c r="I13" s="33">
        <f t="shared" si="2"/>
        <v>60.147285821469708</v>
      </c>
      <c r="J13" s="33">
        <f t="shared" si="2"/>
        <v>90.459873932512309</v>
      </c>
      <c r="K13" s="33">
        <f t="shared" si="2"/>
        <v>103.97461446191929</v>
      </c>
      <c r="L13" s="33">
        <f t="shared" si="2"/>
        <v>103.37486200914681</v>
      </c>
      <c r="M13" s="33">
        <f t="shared" si="2"/>
        <v>105.92918620043679</v>
      </c>
      <c r="N13" s="33">
        <f>(N4/$C$9)*100</f>
        <v>96.725017084581822</v>
      </c>
      <c r="P13" s="33">
        <f t="shared" ref="P13:AA15" si="3">(P4/$P$9)*100</f>
        <v>0.94861244522181276</v>
      </c>
      <c r="Q13" s="33">
        <f t="shared" si="3"/>
        <v>1.015517101307986</v>
      </c>
      <c r="R13" s="33">
        <f t="shared" si="3"/>
        <v>1.027464361323374</v>
      </c>
      <c r="S13" s="33">
        <f t="shared" si="3"/>
        <v>1.1636631254987981</v>
      </c>
      <c r="T13" s="33">
        <f t="shared" si="3"/>
        <v>9.6725017084581832</v>
      </c>
      <c r="U13" s="33">
        <f t="shared" si="3"/>
        <v>45.492776686594695</v>
      </c>
      <c r="V13" s="33">
        <f t="shared" si="3"/>
        <v>78.773064185459702</v>
      </c>
      <c r="W13" s="33">
        <f t="shared" si="3"/>
        <v>92.760916211476058</v>
      </c>
      <c r="X13" s="33">
        <f t="shared" si="3"/>
        <v>99.683158664391897</v>
      </c>
      <c r="Y13" s="33">
        <f t="shared" si="3"/>
        <v>99.984229616779672</v>
      </c>
      <c r="Z13" s="33">
        <f t="shared" si="3"/>
        <v>90.892364745069358</v>
      </c>
      <c r="AA13" s="33">
        <f t="shared" si="3"/>
        <v>86.541172647465032</v>
      </c>
    </row>
    <row r="14" spans="3:27" x14ac:dyDescent="0.25">
      <c r="C14" s="33">
        <f>(C5/$C$9)*100</f>
        <v>1.0179065533110634</v>
      </c>
      <c r="D14" s="33">
        <f t="shared" ref="D14:M14" si="4">(D5/$C$9)*100</f>
        <v>0.817192585052544</v>
      </c>
      <c r="E14" s="33">
        <f t="shared" si="4"/>
        <v>0.91277066517564864</v>
      </c>
      <c r="F14" s="33">
        <f t="shared" si="4"/>
        <v>0.96772806124643374</v>
      </c>
      <c r="G14" s="33">
        <f t="shared" si="4"/>
        <v>2.9963728118593278</v>
      </c>
      <c r="H14" s="33">
        <f t="shared" si="4"/>
        <v>23.361672234089831</v>
      </c>
      <c r="I14" s="33">
        <f t="shared" si="4"/>
        <v>60.83305854635298</v>
      </c>
      <c r="J14" s="33">
        <f t="shared" si="4"/>
        <v>88.749026298308735</v>
      </c>
      <c r="K14" s="33">
        <f t="shared" si="4"/>
        <v>103.12158009682059</v>
      </c>
      <c r="L14" s="33">
        <f t="shared" si="4"/>
        <v>101.71180341500478</v>
      </c>
      <c r="M14" s="33">
        <f t="shared" si="4"/>
        <v>101.76676081107559</v>
      </c>
      <c r="N14" s="33">
        <f>(N5/$C$9)*100</f>
        <v>99.556517708228782</v>
      </c>
      <c r="P14" s="33">
        <f t="shared" si="3"/>
        <v>1.0179065533110634</v>
      </c>
      <c r="Q14" s="33">
        <f t="shared" si="3"/>
        <v>0.85781326910486333</v>
      </c>
      <c r="R14" s="33">
        <f t="shared" si="3"/>
        <v>1.0011803892895204</v>
      </c>
      <c r="S14" s="33">
        <f t="shared" si="3"/>
        <v>1.2616306576249803</v>
      </c>
      <c r="T14" s="33">
        <f t="shared" si="3"/>
        <v>9.6748911604612591</v>
      </c>
      <c r="U14" s="33">
        <f t="shared" si="3"/>
        <v>45.191705734206913</v>
      </c>
      <c r="V14" s="33">
        <f t="shared" si="3"/>
        <v>80.483911819663277</v>
      </c>
      <c r="W14" s="33">
        <f t="shared" si="3"/>
        <v>97.030866940975756</v>
      </c>
      <c r="X14" s="33">
        <f t="shared" si="3"/>
        <v>99.654485240354973</v>
      </c>
      <c r="Y14" s="33">
        <f t="shared" si="3"/>
        <v>95.609142999144566</v>
      </c>
      <c r="Z14" s="33">
        <f t="shared" si="3"/>
        <v>92.548254983202156</v>
      </c>
      <c r="AA14" s="33">
        <f t="shared" si="3"/>
        <v>87.683330704936139</v>
      </c>
    </row>
    <row r="15" spans="3:27" x14ac:dyDescent="0.25">
      <c r="C15" s="33">
        <f>(C6/$C$9)*100</f>
        <v>0.73117231294174989</v>
      </c>
      <c r="D15" s="33">
        <f t="shared" ref="D15:M15" si="5">(D6/$C$9)*100</f>
        <v>1.0083487452987532</v>
      </c>
      <c r="E15" s="33">
        <f t="shared" si="5"/>
        <v>0.9557808012310457</v>
      </c>
      <c r="F15" s="33">
        <f t="shared" si="5"/>
        <v>1.2616306576249803</v>
      </c>
      <c r="G15" s="33">
        <f t="shared" si="5"/>
        <v>2.9629204838162413</v>
      </c>
      <c r="H15" s="33">
        <f t="shared" si="5"/>
        <v>23.433355794182162</v>
      </c>
      <c r="I15" s="33">
        <f t="shared" si="5"/>
        <v>59.224957348281734</v>
      </c>
      <c r="J15" s="33">
        <f t="shared" si="5"/>
        <v>91.188656793450988</v>
      </c>
      <c r="K15" s="33">
        <f t="shared" si="5"/>
        <v>93.855285228885606</v>
      </c>
      <c r="L15" s="33">
        <f t="shared" si="5"/>
        <v>105.12871977940578</v>
      </c>
      <c r="M15" s="33">
        <f t="shared" si="5"/>
        <v>94.079893717174897</v>
      </c>
      <c r="N15" s="33">
        <f>(N6/$C$9)*100</f>
        <v>94.254323713399572</v>
      </c>
      <c r="P15" s="33">
        <f t="shared" si="3"/>
        <v>0.73117231294174989</v>
      </c>
      <c r="Q15" s="33">
        <f t="shared" si="3"/>
        <v>0.91754956918180386</v>
      </c>
      <c r="R15" s="33">
        <f t="shared" si="3"/>
        <v>0.90799176116949343</v>
      </c>
      <c r="S15" s="33">
        <f t="shared" si="3"/>
        <v>1.3118091496896103</v>
      </c>
      <c r="T15" s="33">
        <f t="shared" si="3"/>
        <v>8.4729968029132188</v>
      </c>
      <c r="U15" s="33">
        <f t="shared" si="3"/>
        <v>44.467701777274399</v>
      </c>
      <c r="V15" s="33">
        <f t="shared" si="3"/>
        <v>79.716897726675356</v>
      </c>
      <c r="W15" s="33">
        <f t="shared" si="3"/>
        <v>99.549349352219551</v>
      </c>
      <c r="X15" s="33">
        <f t="shared" si="3"/>
        <v>96.622270648449486</v>
      </c>
      <c r="Y15" s="33">
        <f t="shared" si="3"/>
        <v>101.16939781030618</v>
      </c>
      <c r="Z15" s="33">
        <f t="shared" si="3"/>
        <v>97.692745145828241</v>
      </c>
      <c r="AA15" s="33">
        <f t="shared" si="3"/>
        <v>91.778851438211163</v>
      </c>
    </row>
    <row r="17" spans="3:20" x14ac:dyDescent="0.25">
      <c r="C17" s="34" t="s">
        <v>78</v>
      </c>
      <c r="P17" s="34" t="s">
        <v>78</v>
      </c>
    </row>
    <row r="18" spans="3:20" x14ac:dyDescent="0.25">
      <c r="C18" s="23" t="s">
        <v>51</v>
      </c>
      <c r="D18" s="32">
        <v>0.87692888512948441</v>
      </c>
      <c r="E18" s="32">
        <v>0.94861244522181276</v>
      </c>
      <c r="F18" s="32">
        <v>1.0179065533110634</v>
      </c>
      <c r="G18" s="32">
        <v>0.73117231294174989</v>
      </c>
      <c r="H18" s="33">
        <f>AVERAGE(D18:G18)</f>
        <v>0.89365504915102756</v>
      </c>
      <c r="P18" s="23" t="s">
        <v>51</v>
      </c>
      <c r="Q18" s="32">
        <v>0.87692888512948441</v>
      </c>
      <c r="R18" s="32">
        <v>0.94861244522181276</v>
      </c>
      <c r="S18" s="32">
        <v>1.0179065533110634</v>
      </c>
      <c r="T18" s="32">
        <v>0.73117231294174989</v>
      </c>
    </row>
    <row r="19" spans="3:20" x14ac:dyDescent="0.25">
      <c r="C19" s="24" t="s">
        <v>63</v>
      </c>
      <c r="D19" s="32">
        <v>0.82913984506793204</v>
      </c>
      <c r="E19" s="32">
        <v>0.82913984506793204</v>
      </c>
      <c r="F19" s="32">
        <v>0.817192585052544</v>
      </c>
      <c r="G19" s="32">
        <v>1.0083487452987532</v>
      </c>
      <c r="H19" s="33">
        <f t="shared" ref="H19:H29" si="6">AVERAGE(D19:G19)</f>
        <v>0.87095525512179028</v>
      </c>
      <c r="P19" s="27" t="s">
        <v>63</v>
      </c>
      <c r="Q19" s="32">
        <v>0.98923312927413209</v>
      </c>
      <c r="R19" s="32">
        <v>1.015517101307986</v>
      </c>
      <c r="S19" s="32">
        <v>0.85781326910486333</v>
      </c>
      <c r="T19" s="32">
        <v>0.91754956918180386</v>
      </c>
    </row>
    <row r="20" spans="3:20" x14ac:dyDescent="0.25">
      <c r="C20" s="24" t="s">
        <v>48</v>
      </c>
      <c r="D20" s="32">
        <v>0.85303436509870834</v>
      </c>
      <c r="E20" s="32">
        <v>0.81241368104638878</v>
      </c>
      <c r="F20" s="32">
        <v>0.91277066517564864</v>
      </c>
      <c r="G20" s="32">
        <v>0.9557808012310457</v>
      </c>
      <c r="H20" s="33">
        <f t="shared" si="6"/>
        <v>0.88349987813794795</v>
      </c>
      <c r="P20" s="27" t="s">
        <v>48</v>
      </c>
      <c r="Q20" s="32">
        <v>1.1469369614772547</v>
      </c>
      <c r="R20" s="32">
        <v>1.027464361323374</v>
      </c>
      <c r="S20" s="32">
        <v>1.0011803892895204</v>
      </c>
      <c r="T20" s="32">
        <v>0.90799176116949343</v>
      </c>
    </row>
    <row r="21" spans="3:20" x14ac:dyDescent="0.25">
      <c r="C21" s="24" t="s">
        <v>64</v>
      </c>
      <c r="D21" s="32">
        <v>1.0752534013849262</v>
      </c>
      <c r="E21" s="32">
        <v>1.0059592932956756</v>
      </c>
      <c r="F21" s="32">
        <v>0.96772806124643374</v>
      </c>
      <c r="G21" s="32">
        <v>1.2616306576249803</v>
      </c>
      <c r="H21" s="33">
        <f t="shared" si="6"/>
        <v>1.077642853388004</v>
      </c>
      <c r="P21" s="27" t="s">
        <v>64</v>
      </c>
      <c r="Q21" s="32">
        <v>1.4217239418311802</v>
      </c>
      <c r="R21" s="32">
        <v>1.1636631254987981</v>
      </c>
      <c r="S21" s="32">
        <v>1.2616306576249803</v>
      </c>
      <c r="T21" s="32">
        <v>1.3118091496896103</v>
      </c>
    </row>
    <row r="22" spans="3:20" x14ac:dyDescent="0.25">
      <c r="C22" s="24" t="s">
        <v>65</v>
      </c>
      <c r="D22" s="32">
        <v>2.4683039191791751</v>
      </c>
      <c r="E22" s="32">
        <v>2.6475128194099962</v>
      </c>
      <c r="F22" s="32">
        <v>2.9963728118593278</v>
      </c>
      <c r="G22" s="32">
        <v>2.9629204838162413</v>
      </c>
      <c r="H22" s="33">
        <f t="shared" si="6"/>
        <v>2.7687775085661848</v>
      </c>
      <c r="P22" s="27" t="s">
        <v>65</v>
      </c>
      <c r="Q22" s="32">
        <v>9.6127654083812413</v>
      </c>
      <c r="R22" s="32">
        <v>9.6725017084581832</v>
      </c>
      <c r="S22" s="32">
        <v>9.6748911604612591</v>
      </c>
      <c r="T22" s="32">
        <v>8.4729968029132188</v>
      </c>
    </row>
    <row r="23" spans="3:20" x14ac:dyDescent="0.25">
      <c r="C23" s="24" t="s">
        <v>66</v>
      </c>
      <c r="D23" s="32">
        <v>23.796552498649959</v>
      </c>
      <c r="E23" s="32">
        <v>24.181254271145455</v>
      </c>
      <c r="F23" s="32">
        <v>23.361672234089831</v>
      </c>
      <c r="G23" s="32">
        <v>23.433355794182162</v>
      </c>
      <c r="H23" s="33">
        <f t="shared" si="6"/>
        <v>23.693208699516852</v>
      </c>
      <c r="P23" s="27" t="s">
        <v>66</v>
      </c>
      <c r="Q23" s="32">
        <v>43.337490979818682</v>
      </c>
      <c r="R23" s="32">
        <v>45.492776686594695</v>
      </c>
      <c r="S23" s="32">
        <v>45.191705734206913</v>
      </c>
      <c r="T23" s="32">
        <v>44.467701777274399</v>
      </c>
    </row>
    <row r="24" spans="3:20" x14ac:dyDescent="0.25">
      <c r="C24" s="24" t="s">
        <v>67</v>
      </c>
      <c r="D24" s="32">
        <v>59.753026240961894</v>
      </c>
      <c r="E24" s="32">
        <v>60.147285821469708</v>
      </c>
      <c r="F24" s="32">
        <v>60.83305854635298</v>
      </c>
      <c r="G24" s="32">
        <v>59.224957348281734</v>
      </c>
      <c r="H24" s="33">
        <f t="shared" si="6"/>
        <v>59.989581989266583</v>
      </c>
      <c r="P24" s="27" t="s">
        <v>67</v>
      </c>
      <c r="Q24" s="32">
        <v>78.068175844551817</v>
      </c>
      <c r="R24" s="32">
        <v>78.773064185459702</v>
      </c>
      <c r="S24" s="32">
        <v>80.483911819663277</v>
      </c>
      <c r="T24" s="32">
        <v>79.716897726675356</v>
      </c>
    </row>
    <row r="25" spans="3:20" x14ac:dyDescent="0.25">
      <c r="C25" s="24" t="s">
        <v>68</v>
      </c>
      <c r="D25" s="32">
        <v>87.647488924889956</v>
      </c>
      <c r="E25" s="32">
        <v>90.459873932512309</v>
      </c>
      <c r="F25" s="32">
        <v>88.749026298308735</v>
      </c>
      <c r="G25" s="32">
        <v>91.188656793450988</v>
      </c>
      <c r="H25" s="33">
        <f t="shared" si="6"/>
        <v>89.511261487290497</v>
      </c>
      <c r="P25" s="27" t="s">
        <v>68</v>
      </c>
      <c r="Q25" s="32">
        <v>92.670117035359112</v>
      </c>
      <c r="R25" s="32">
        <v>92.760916211476058</v>
      </c>
      <c r="S25" s="32">
        <v>97.030866940975756</v>
      </c>
      <c r="T25" s="32">
        <v>99.549349352219551</v>
      </c>
    </row>
    <row r="26" spans="3:20" x14ac:dyDescent="0.25">
      <c r="C26" s="24" t="s">
        <v>69</v>
      </c>
      <c r="D26" s="32">
        <v>106.36167701299384</v>
      </c>
      <c r="E26" s="32">
        <v>103.97461446191929</v>
      </c>
      <c r="F26" s="32">
        <v>103.12158009682059</v>
      </c>
      <c r="G26" s="32">
        <v>93.855285228885606</v>
      </c>
      <c r="H26" s="33">
        <f t="shared" si="6"/>
        <v>101.82828920015484</v>
      </c>
      <c r="P26" s="27" t="s">
        <v>69</v>
      </c>
      <c r="Q26" s="32">
        <v>97.525483505612812</v>
      </c>
      <c r="R26" s="32">
        <v>99.683158664391897</v>
      </c>
      <c r="S26" s="32">
        <v>99.654485240354973</v>
      </c>
      <c r="T26" s="32">
        <v>96.622270648449486</v>
      </c>
    </row>
    <row r="27" spans="3:20" x14ac:dyDescent="0.25">
      <c r="C27" s="24" t="s">
        <v>70</v>
      </c>
      <c r="D27" s="32">
        <v>102.90175051253745</v>
      </c>
      <c r="E27" s="32">
        <v>103.37486200914681</v>
      </c>
      <c r="F27" s="32">
        <v>101.71180341500478</v>
      </c>
      <c r="G27" s="32">
        <v>105.12871977940578</v>
      </c>
      <c r="H27" s="33">
        <f t="shared" si="6"/>
        <v>103.27928392902371</v>
      </c>
      <c r="P27" s="27" t="s">
        <v>70</v>
      </c>
      <c r="Q27" s="32">
        <v>94.531500145756567</v>
      </c>
      <c r="R27" s="32">
        <v>99.984229616779672</v>
      </c>
      <c r="S27" s="32">
        <v>95.609142999144566</v>
      </c>
      <c r="T27" s="32">
        <v>101.16939781030618</v>
      </c>
    </row>
    <row r="28" spans="3:20" x14ac:dyDescent="0.25">
      <c r="C28" s="24" t="s">
        <v>71</v>
      </c>
      <c r="D28" s="32">
        <v>99.372529903991818</v>
      </c>
      <c r="E28" s="32">
        <v>105.92918620043679</v>
      </c>
      <c r="F28" s="32">
        <v>101.76676081107559</v>
      </c>
      <c r="G28" s="32">
        <v>94.079893717174897</v>
      </c>
      <c r="H28" s="33">
        <f t="shared" si="6"/>
        <v>100.28709265816978</v>
      </c>
      <c r="P28" s="27" t="s">
        <v>71</v>
      </c>
      <c r="Q28" s="32">
        <v>91.960449790445054</v>
      </c>
      <c r="R28" s="32">
        <v>90.892364745069358</v>
      </c>
      <c r="S28" s="32">
        <v>92.548254983202156</v>
      </c>
      <c r="T28" s="32">
        <v>97.692745145828241</v>
      </c>
    </row>
    <row r="29" spans="3:20" x14ac:dyDescent="0.25">
      <c r="C29" s="24" t="s">
        <v>72</v>
      </c>
      <c r="D29" s="32">
        <v>84.474296664802893</v>
      </c>
      <c r="E29" s="32">
        <v>96.725017084581822</v>
      </c>
      <c r="F29" s="32">
        <v>99.556517708228782</v>
      </c>
      <c r="G29" s="32">
        <v>94.254323713399572</v>
      </c>
      <c r="H29" s="33">
        <f t="shared" si="6"/>
        <v>93.752538792753271</v>
      </c>
      <c r="P29" s="27" t="s">
        <v>72</v>
      </c>
      <c r="Q29" s="32">
        <v>83.91038599207657</v>
      </c>
      <c r="R29" s="32">
        <v>86.541172647465032</v>
      </c>
      <c r="S29" s="32">
        <v>87.683330704936139</v>
      </c>
      <c r="T29" s="32">
        <v>91.778851438211163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Analysis</vt:lpstr>
      <vt:lpstr>%Max for Prism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dcterms:created xsi:type="dcterms:W3CDTF">2017-02-02T17:00:21Z</dcterms:created>
  <dcterms:modified xsi:type="dcterms:W3CDTF">2017-04-17T20:10:46Z</dcterms:modified>
</cp:coreProperties>
</file>