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K-Q\kbrown03\Net MyDocuments\Presentations\Hybrid\"/>
    </mc:Choice>
  </mc:AlternateContent>
  <bookViews>
    <workbookView xWindow="0" yWindow="0" windowWidth="16500" windowHeight="9990" firstSheet="2" activeTab="7"/>
  </bookViews>
  <sheets>
    <sheet name="Table1" sheetId="5" r:id="rId1"/>
    <sheet name="Figure 4" sheetId="1" r:id="rId2"/>
    <sheet name="Figure 5" sheetId="2" r:id="rId3"/>
    <sheet name="Figure 6" sheetId="3" r:id="rId4"/>
    <sheet name="Table2" sheetId="6" r:id="rId5"/>
    <sheet name="FigureA1" sheetId="7" r:id="rId6"/>
    <sheet name="FigureA2" sheetId="8" r:id="rId7"/>
    <sheet name="FigureA3" sheetId="9" r:id="rId8"/>
  </sheets>
  <externalReferences>
    <externalReference r:id="rId9"/>
    <externalReference r:id="rId10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6" l="1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39" i="6"/>
  <c r="AI33" i="2" l="1"/>
  <c r="AI34" i="2"/>
  <c r="AI32" i="2"/>
  <c r="AH34" i="2"/>
  <c r="AH33" i="2"/>
  <c r="AH32" i="2"/>
  <c r="AG34" i="2"/>
  <c r="AG33" i="2"/>
  <c r="AG32" i="2"/>
</calcChain>
</file>

<file path=xl/sharedStrings.xml><?xml version="1.0" encoding="utf-8"?>
<sst xmlns="http://schemas.openxmlformats.org/spreadsheetml/2006/main" count="392" uniqueCount="100">
  <si>
    <t>Full RPS (FR)</t>
  </si>
  <si>
    <t>No RPS (NR)</t>
  </si>
  <si>
    <t>Partial RPS (PR)</t>
  </si>
  <si>
    <t>Capital cost increase $/kW</t>
  </si>
  <si>
    <t>Fuel Displaced--&gt;</t>
  </si>
  <si>
    <t>table values in PJ of electricity generation in 2050</t>
  </si>
  <si>
    <t>Base</t>
  </si>
  <si>
    <t>FR-30%-$700</t>
  </si>
  <si>
    <t>PR-30%-$700</t>
  </si>
  <si>
    <t>NR-30%-$700</t>
  </si>
  <si>
    <t>Region 7</t>
  </si>
  <si>
    <t>Region 8</t>
  </si>
  <si>
    <t>Region 9</t>
  </si>
  <si>
    <t>"PJ"</t>
  </si>
  <si>
    <t>ELC from Coal with CCS</t>
  </si>
  <si>
    <t>ELC from Coal</t>
  </si>
  <si>
    <t>ELC from NGA with CCS</t>
  </si>
  <si>
    <t>ELC from NGA</t>
  </si>
  <si>
    <t>ELC from Oil</t>
  </si>
  <si>
    <t>ELC from Nuclear</t>
  </si>
  <si>
    <t>ELC from Biomass with CCS</t>
  </si>
  <si>
    <t>ELC from Biomass</t>
  </si>
  <si>
    <t>ELC from Municipal Solid Waste</t>
  </si>
  <si>
    <t>ELC from Geothermal Power</t>
  </si>
  <si>
    <t>ELC from Hydropower</t>
  </si>
  <si>
    <t>ELC from Wind Power</t>
  </si>
  <si>
    <t>ELC from Solar Power</t>
  </si>
  <si>
    <t>YEAR</t>
  </si>
  <si>
    <t>year</t>
  </si>
  <si>
    <t>Region</t>
  </si>
  <si>
    <t>R7</t>
  </si>
  <si>
    <t>R8</t>
  </si>
  <si>
    <t>R9</t>
  </si>
  <si>
    <t>Case</t>
  </si>
  <si>
    <t>base</t>
  </si>
  <si>
    <t>ELC from ISCC</t>
  </si>
  <si>
    <t>high</t>
  </si>
  <si>
    <t>low</t>
  </si>
  <si>
    <t>FR-30%$700</t>
  </si>
  <si>
    <t>FR-20%-$800</t>
  </si>
  <si>
    <t>PR-20%-$800</t>
  </si>
  <si>
    <t xml:space="preserve">Figure 4. Electricity generation (in PJ) by energy category in Regions 7, 8 and 9 in four different scenarios: the BAU without ISCC, and the scenarios where ISCC exists at its least expensive point for each level of RPS satisfaction (FR-30%-$700, PR-30%-$700, and NR-30%-$700).  MSW stands for Municipal Solid Waste. </t>
  </si>
  <si>
    <t>Capital Cost Increase</t>
  </si>
  <si>
    <t>RPS</t>
  </si>
  <si>
    <t>Fuel Displaced</t>
  </si>
  <si>
    <t>Full</t>
  </si>
  <si>
    <t>FR-30%-$700 *</t>
  </si>
  <si>
    <t>FR-30%-$800</t>
  </si>
  <si>
    <t>FR-30%-$900</t>
  </si>
  <si>
    <t>FR-30%-$1k</t>
  </si>
  <si>
    <t>FR-25%-$700</t>
  </si>
  <si>
    <t>FR-25%-$800</t>
  </si>
  <si>
    <t>FR-25%-$900</t>
  </si>
  <si>
    <t>FR-25%-$1k</t>
  </si>
  <si>
    <t>FR-20%-$700</t>
  </si>
  <si>
    <t>FR-20%-$800 *</t>
  </si>
  <si>
    <t>FR-20%-$900</t>
  </si>
  <si>
    <t>FR-20%-$1k</t>
  </si>
  <si>
    <t>FR-15%-$700</t>
  </si>
  <si>
    <t>FR-15%-$800</t>
  </si>
  <si>
    <t>FR-15%-$900</t>
  </si>
  <si>
    <t>FR-15%-$1k</t>
  </si>
  <si>
    <t>Partial</t>
  </si>
  <si>
    <t>PR-30%-$700 *</t>
  </si>
  <si>
    <t>PR-30%-$800</t>
  </si>
  <si>
    <t>PR-30%-$900</t>
  </si>
  <si>
    <t>PR-30%-$1k</t>
  </si>
  <si>
    <t>PR-25%-$700</t>
  </si>
  <si>
    <t>PR-25%-$800</t>
  </si>
  <si>
    <t>PR-25%-$900</t>
  </si>
  <si>
    <t>PR-25%-$1k</t>
  </si>
  <si>
    <t>PR-20%-$700</t>
  </si>
  <si>
    <t>PR-20%-$800 *</t>
  </si>
  <si>
    <t>PR-20%-$900</t>
  </si>
  <si>
    <t>BAU</t>
  </si>
  <si>
    <t>None</t>
  </si>
  <si>
    <t>NR-30%-$700 *</t>
  </si>
  <si>
    <t>NR-30%-$800</t>
  </si>
  <si>
    <t>NR-25%-$700</t>
  </si>
  <si>
    <t>fuel displaced</t>
  </si>
  <si>
    <t>NOx</t>
  </si>
  <si>
    <t>VOC</t>
  </si>
  <si>
    <t>PM10</t>
  </si>
  <si>
    <t>PM2.5</t>
  </si>
  <si>
    <t>CO2</t>
  </si>
  <si>
    <t>SO2</t>
  </si>
  <si>
    <t>CH4</t>
  </si>
  <si>
    <t xml:space="preserve">Table 2 Emission changes by scenario, region, and pollutant presented as a percent change from a business as usual future in 2050. </t>
  </si>
  <si>
    <t>Colors convey same information as values, but are added to help identify patterns.</t>
  </si>
  <si>
    <t>Full RPS</t>
  </si>
  <si>
    <t>No RPS</t>
  </si>
  <si>
    <t>Partial RPS</t>
  </si>
  <si>
    <t>pop</t>
  </si>
  <si>
    <r>
      <t>CO</t>
    </r>
    <r>
      <rPr>
        <sz val="8"/>
        <color theme="1"/>
        <rFont val="Calibri"/>
        <family val="2"/>
        <scheme val="minor"/>
      </rPr>
      <t>2</t>
    </r>
  </si>
  <si>
    <r>
      <t>CH</t>
    </r>
    <r>
      <rPr>
        <sz val="8"/>
        <color theme="1"/>
        <rFont val="Calibri"/>
        <family val="2"/>
        <scheme val="minor"/>
      </rPr>
      <t>4</t>
    </r>
  </si>
  <si>
    <t>Cheap Natural Gas</t>
  </si>
  <si>
    <t>Base Natural Gas</t>
  </si>
  <si>
    <t>Expensive Natural gas</t>
  </si>
  <si>
    <t>Figure 4: The output of electricity in 2050 from ISCC when modeled under various possible costs, fuel reduction, and RPS scenarios. The outlined squares represent no generation. These results are for 2050.</t>
  </si>
  <si>
    <t>Figure 6 Utilization of ISCC with cheap and expensive natural gas in 2050.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</si>
</sst>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i/>
      <sz val="12"/>
      <color rgb="FF44546A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9" fontId="1" fillId="0" borderId="0" xfId="0" applyNumberFormat="1" applyFont="1" applyBorder="1"/>
    <xf numFmtId="9" fontId="1" fillId="0" borderId="4" xfId="0" applyNumberFormat="1" applyFont="1" applyBorder="1"/>
    <xf numFmtId="9" fontId="1" fillId="0" borderId="5" xfId="0" applyNumberFormat="1" applyFont="1" applyBorder="1"/>
    <xf numFmtId="6" fontId="1" fillId="0" borderId="4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0" xfId="0" applyBorder="1"/>
    <xf numFmtId="6" fontId="1" fillId="0" borderId="6" xfId="0" applyNumberFormat="1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7" xfId="0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0" borderId="0" xfId="0" applyFont="1"/>
    <xf numFmtId="0" fontId="0" fillId="2" borderId="0" xfId="0" applyFill="1"/>
    <xf numFmtId="0" fontId="5" fillId="0" borderId="0" xfId="1"/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5" fillId="0" borderId="0" xfId="1" applyFill="1"/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wrapText="1"/>
    </xf>
    <xf numFmtId="6" fontId="9" fillId="2" borderId="9" xfId="0" applyNumberFormat="1" applyFont="1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0" fillId="0" borderId="2" xfId="0" applyFont="1" applyBorder="1" applyAlignment="1">
      <alignment wrapText="1"/>
    </xf>
    <xf numFmtId="6" fontId="0" fillId="0" borderId="2" xfId="0" applyNumberFormat="1" applyBorder="1"/>
    <xf numFmtId="6" fontId="0" fillId="0" borderId="0" xfId="0" applyNumberFormat="1" applyBorder="1"/>
    <xf numFmtId="6" fontId="0" fillId="0" borderId="7" xfId="0" applyNumberFormat="1" applyBorder="1"/>
    <xf numFmtId="9" fontId="0" fillId="0" borderId="4" xfId="0" applyNumberFormat="1" applyBorder="1" applyAlignment="1">
      <alignment horizontal="center" vertical="center"/>
    </xf>
    <xf numFmtId="0" fontId="0" fillId="0" borderId="0" xfId="0" applyFont="1" applyFill="1" applyBorder="1"/>
    <xf numFmtId="9" fontId="0" fillId="0" borderId="4" xfId="0" applyNumberFormat="1" applyBorder="1" applyAlignment="1">
      <alignment horizontal="center" vertical="center"/>
    </xf>
    <xf numFmtId="9" fontId="0" fillId="0" borderId="1" xfId="2" applyNumberFormat="1" applyFont="1" applyBorder="1"/>
    <xf numFmtId="9" fontId="0" fillId="0" borderId="2" xfId="2" applyNumberFormat="1" applyFont="1" applyBorder="1"/>
    <xf numFmtId="9" fontId="0" fillId="0" borderId="3" xfId="2" applyNumberFormat="1" applyFont="1" applyBorder="1"/>
    <xf numFmtId="9" fontId="0" fillId="0" borderId="4" xfId="2" applyNumberFormat="1" applyFont="1" applyBorder="1"/>
    <xf numFmtId="9" fontId="0" fillId="0" borderId="0" xfId="2" applyNumberFormat="1" applyFont="1" applyBorder="1"/>
    <xf numFmtId="9" fontId="0" fillId="0" borderId="5" xfId="2" applyNumberFormat="1" applyFont="1" applyBorder="1"/>
    <xf numFmtId="9" fontId="0" fillId="0" borderId="6" xfId="2" applyNumberFormat="1" applyFont="1" applyBorder="1"/>
    <xf numFmtId="9" fontId="0" fillId="0" borderId="7" xfId="2" applyNumberFormat="1" applyFont="1" applyBorder="1"/>
    <xf numFmtId="9" fontId="0" fillId="0" borderId="8" xfId="2" applyNumberFormat="1" applyFont="1" applyBorder="1"/>
    <xf numFmtId="1" fontId="0" fillId="0" borderId="1" xfId="2" applyNumberFormat="1" applyFont="1" applyBorder="1" applyAlignment="1">
      <alignment horizontal="center"/>
    </xf>
    <xf numFmtId="1" fontId="0" fillId="0" borderId="2" xfId="2" applyNumberFormat="1" applyFont="1" applyBorder="1" applyAlignment="1">
      <alignment horizontal="center"/>
    </xf>
    <xf numFmtId="1" fontId="0" fillId="0" borderId="3" xfId="2" applyNumberFormat="1" applyFont="1" applyBorder="1" applyAlignment="1">
      <alignment horizontal="center"/>
    </xf>
    <xf numFmtId="1" fontId="0" fillId="0" borderId="4" xfId="2" applyNumberFormat="1" applyFont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0" fillId="0" borderId="5" xfId="2" applyNumberFormat="1" applyFont="1" applyBorder="1" applyAlignment="1">
      <alignment horizontal="center"/>
    </xf>
    <xf numFmtId="1" fontId="0" fillId="0" borderId="6" xfId="2" applyNumberFormat="1" applyFont="1" applyBorder="1" applyAlignment="1">
      <alignment horizontal="center"/>
    </xf>
    <xf numFmtId="1" fontId="0" fillId="0" borderId="7" xfId="2" applyNumberFormat="1" applyFont="1" applyBorder="1" applyAlignment="1">
      <alignment horizontal="center"/>
    </xf>
    <xf numFmtId="1" fontId="0" fillId="0" borderId="8" xfId="2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9" fontId="1" fillId="0" borderId="6" xfId="0" applyNumberFormat="1" applyFont="1" applyBorder="1"/>
    <xf numFmtId="9" fontId="1" fillId="0" borderId="7" xfId="0" applyNumberFormat="1" applyFont="1" applyBorder="1"/>
    <xf numFmtId="9" fontId="1" fillId="0" borderId="8" xfId="0" applyNumberFormat="1" applyFont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 vertical="center" textRotation="90"/>
    </xf>
    <xf numFmtId="0" fontId="2" fillId="2" borderId="0" xfId="0" applyFont="1" applyFill="1" applyAlignment="1">
      <alignment horizontal="right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9" fontId="0" fillId="0" borderId="1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4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</cellXfs>
  <cellStyles count="3">
    <cellStyle name="Normal" xfId="0" builtinId="0"/>
    <cellStyle name="Normal 3" xfId="1"/>
    <cellStyle name="Percent" xfId="2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Utilization of ISCC</a:t>
            </a:r>
            <a:r>
              <a:rPr lang="en-US" baseline="0"/>
              <a:t> Technology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$1,000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noFill/>
              <a:ln>
                <a:solidFill>
                  <a:srgbClr val="0070C0"/>
                </a:solidFill>
              </a:ln>
              <a:effectLst/>
              <a:sp3d>
                <a:contourClr>
                  <a:srgbClr val="0070C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DB-488C-A093-63471F5C01F0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DB-488C-A093-63471F5C01F0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DB-488C-A093-63471F5C01F0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0EE8-464D-B837-4F770483E3B7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2DB-488C-A093-63471F5C01F0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solidFill>
                  <a:schemeClr val="accent1"/>
                </a:solidFill>
              </a:ln>
              <a:effectLst/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0EE8-464D-B837-4F770483E3B7}"/>
              </c:ext>
            </c:extLst>
          </c:dPt>
          <c:cat>
            <c:multiLvlStrRef>
              <c:f>'Figure 4'!$C$1:$N$2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 (FR)</c:v>
                  </c:pt>
                  <c:pt idx="4">
                    <c:v>No RPS (NR)</c:v>
                  </c:pt>
                  <c:pt idx="8">
                    <c:v>Partial RPS (PR)</c:v>
                  </c:pt>
                </c:lvl>
              </c:multiLvlStrCache>
            </c:multiLvlStrRef>
          </c:cat>
          <c:val>
            <c:numRef>
              <c:f>'Figure 4'!$C$3:$N$3</c:f>
              <c:numCache>
                <c:formatCode>General</c:formatCode>
                <c:ptCount val="12"/>
                <c:pt idx="0">
                  <c:v>631</c:v>
                </c:pt>
                <c:pt idx="1">
                  <c:v>605</c:v>
                </c:pt>
                <c:pt idx="2">
                  <c:v>603</c:v>
                </c:pt>
                <c:pt idx="3">
                  <c:v>531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1654</c:v>
                </c:pt>
                <c:pt idx="9">
                  <c:v>937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DB-488C-A093-63471F5C01F0}"/>
            </c:ext>
          </c:extLst>
        </c:ser>
        <c:ser>
          <c:idx val="1"/>
          <c:order val="1"/>
          <c:tx>
            <c:strRef>
              <c:f>'Figure 4'!$B$4</c:f>
              <c:strCache>
                <c:ptCount val="1"/>
                <c:pt idx="0">
                  <c:v>$900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  <a:effectLst/>
              <a:sp3d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12DB-488C-A093-63471F5C01F0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  <a:effectLst/>
              <a:sp3d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12DB-488C-A093-63471F5C01F0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  <a:effectLst/>
              <a:sp3d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12DB-488C-A093-63471F5C01F0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  <a:effectLst/>
              <a:sp3d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0EE8-464D-B837-4F770483E3B7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  <a:effectLst/>
              <a:sp3d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0EE8-464D-B837-4F770483E3B7}"/>
              </c:ext>
            </c:extLst>
          </c:dPt>
          <c:cat>
            <c:multiLvlStrRef>
              <c:f>'Figure 4'!$C$1:$N$2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 (FR)</c:v>
                  </c:pt>
                  <c:pt idx="4">
                    <c:v>No RPS (NR)</c:v>
                  </c:pt>
                  <c:pt idx="8">
                    <c:v>Partial RPS (PR)</c:v>
                  </c:pt>
                </c:lvl>
              </c:multiLvlStrCache>
            </c:multiLvlStrRef>
          </c:cat>
          <c:val>
            <c:numRef>
              <c:f>'Figure 4'!$C$4:$N$4</c:f>
              <c:numCache>
                <c:formatCode>General</c:formatCode>
                <c:ptCount val="12"/>
                <c:pt idx="0">
                  <c:v>702</c:v>
                </c:pt>
                <c:pt idx="1">
                  <c:v>613</c:v>
                </c:pt>
                <c:pt idx="2">
                  <c:v>604</c:v>
                </c:pt>
                <c:pt idx="3">
                  <c:v>588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2038</c:v>
                </c:pt>
                <c:pt idx="9">
                  <c:v>1335</c:v>
                </c:pt>
                <c:pt idx="10">
                  <c:v>396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2DB-488C-A093-63471F5C01F0}"/>
            </c:ext>
          </c:extLst>
        </c:ser>
        <c:ser>
          <c:idx val="2"/>
          <c:order val="2"/>
          <c:tx>
            <c:strRef>
              <c:f>'Figure 4'!$B$5</c:f>
              <c:strCache>
                <c:ptCount val="1"/>
                <c:pt idx="0">
                  <c:v>$800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5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  <a:sp3d>
                <a:contourClr>
                  <a:schemeClr val="bg1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12DB-488C-A093-63471F5C01F0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  <a:sp3d>
                <a:contourClr>
                  <a:schemeClr val="bg1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12DB-488C-A093-63471F5C01F0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  <a:sp3d>
                <a:contourClr>
                  <a:schemeClr val="bg1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0EE8-464D-B837-4F770483E3B7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  <a:sp3d>
                <a:contourClr>
                  <a:schemeClr val="bg1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0-0EE8-464D-B837-4F770483E3B7}"/>
              </c:ext>
            </c:extLst>
          </c:dPt>
          <c:cat>
            <c:multiLvlStrRef>
              <c:f>'Figure 4'!$C$1:$N$2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 (FR)</c:v>
                  </c:pt>
                  <c:pt idx="4">
                    <c:v>No RPS (NR)</c:v>
                  </c:pt>
                  <c:pt idx="8">
                    <c:v>Partial RPS (PR)</c:v>
                  </c:pt>
                </c:lvl>
              </c:multiLvlStrCache>
            </c:multiLvlStrRef>
          </c:cat>
          <c:val>
            <c:numRef>
              <c:f>'Figure 4'!$C$5:$N$5</c:f>
              <c:numCache>
                <c:formatCode>General</c:formatCode>
                <c:ptCount val="12"/>
                <c:pt idx="0">
                  <c:v>1569</c:v>
                </c:pt>
                <c:pt idx="1">
                  <c:v>671</c:v>
                </c:pt>
                <c:pt idx="2">
                  <c:v>606</c:v>
                </c:pt>
                <c:pt idx="3">
                  <c:v>603</c:v>
                </c:pt>
                <c:pt idx="4">
                  <c:v>817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2300</c:v>
                </c:pt>
                <c:pt idx="9">
                  <c:v>1974</c:v>
                </c:pt>
                <c:pt idx="10">
                  <c:v>876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2DB-488C-A093-63471F5C01F0}"/>
            </c:ext>
          </c:extLst>
        </c:ser>
        <c:ser>
          <c:idx val="3"/>
          <c:order val="3"/>
          <c:tx>
            <c:strRef>
              <c:f>'Figure 4'!$B$6</c:f>
              <c:strCache>
                <c:ptCount val="1"/>
                <c:pt idx="0">
                  <c:v>$700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6"/>
            <c:invertIfNegative val="0"/>
            <c:bubble3D val="0"/>
            <c:spPr>
              <a:noFill/>
              <a:ln>
                <a:solidFill>
                  <a:schemeClr val="accent4">
                    <a:lumMod val="50000"/>
                  </a:schemeClr>
                </a:solidFill>
              </a:ln>
              <a:effectLst/>
              <a:sp3d>
                <a:contourClr>
                  <a:schemeClr val="accent4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8-0EE8-464D-B837-4F770483E3B7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solidFill>
                  <a:schemeClr val="accent4">
                    <a:lumMod val="50000"/>
                  </a:schemeClr>
                </a:solidFill>
              </a:ln>
              <a:effectLst/>
              <a:sp3d>
                <a:contourClr>
                  <a:schemeClr val="accent4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4-0EE8-464D-B837-4F770483E3B7}"/>
              </c:ext>
            </c:extLst>
          </c:dPt>
          <c:cat>
            <c:multiLvlStrRef>
              <c:f>'Figure 4'!$C$1:$N$2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 (FR)</c:v>
                  </c:pt>
                  <c:pt idx="4">
                    <c:v>No RPS (NR)</c:v>
                  </c:pt>
                  <c:pt idx="8">
                    <c:v>Partial RPS (PR)</c:v>
                  </c:pt>
                </c:lvl>
              </c:multiLvlStrCache>
            </c:multiLvlStrRef>
          </c:cat>
          <c:val>
            <c:numRef>
              <c:f>'Figure 4'!$C$6:$N$6</c:f>
              <c:numCache>
                <c:formatCode>General</c:formatCode>
                <c:ptCount val="12"/>
                <c:pt idx="0">
                  <c:v>3138</c:v>
                </c:pt>
                <c:pt idx="1">
                  <c:v>991</c:v>
                </c:pt>
                <c:pt idx="2">
                  <c:v>620</c:v>
                </c:pt>
                <c:pt idx="3">
                  <c:v>604</c:v>
                </c:pt>
                <c:pt idx="4">
                  <c:v>2152</c:v>
                </c:pt>
                <c:pt idx="5">
                  <c:v>116</c:v>
                </c:pt>
                <c:pt idx="6">
                  <c:v>0</c:v>
                </c:pt>
                <c:pt idx="7">
                  <c:v>0</c:v>
                </c:pt>
                <c:pt idx="8">
                  <c:v>3138</c:v>
                </c:pt>
                <c:pt idx="9">
                  <c:v>2307</c:v>
                </c:pt>
                <c:pt idx="10">
                  <c:v>1310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2DB-488C-A093-63471F5C0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888480"/>
        <c:axId val="558887496"/>
        <c:axId val="341768168"/>
      </c:bar3DChart>
      <c:catAx>
        <c:axId val="55888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Fuel Displaced Compared to NGCC, grouped by RPS classification</a:t>
                </a:r>
              </a:p>
            </c:rich>
          </c:tx>
          <c:layout>
            <c:manualLayout>
              <c:xMode val="edge"/>
              <c:yMode val="edge"/>
              <c:x val="0.2075756395835136"/>
              <c:y val="0.791778850641471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7496"/>
        <c:crosses val="autoZero"/>
        <c:auto val="1"/>
        <c:lblAlgn val="ctr"/>
        <c:lblOffset val="100"/>
        <c:noMultiLvlLbl val="0"/>
      </c:catAx>
      <c:valAx>
        <c:axId val="55888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PJ of Electricity Generated by ISCC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8480"/>
        <c:crosses val="autoZero"/>
        <c:crossBetween val="between"/>
      </c:valAx>
      <c:serAx>
        <c:axId val="341768168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Additional Investment Cost [$/kw]</a:t>
                </a:r>
              </a:p>
            </c:rich>
          </c:tx>
          <c:layout>
            <c:manualLayout>
              <c:xMode val="edge"/>
              <c:yMode val="edge"/>
              <c:x val="0.92363488217818923"/>
              <c:y val="0.33355484914798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7496"/>
        <c:crosses val="autoZero"/>
        <c:tickLblSkip val="1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11037003202269"/>
          <c:y val="4.6521537748957842E-2"/>
          <c:w val="0.77595868400581558"/>
          <c:h val="0.75358266861972767"/>
        </c:manualLayout>
      </c:layout>
      <c:areaChart>
        <c:grouping val="stacked"/>
        <c:varyColors val="0"/>
        <c:ser>
          <c:idx val="2"/>
          <c:order val="0"/>
          <c:spPr>
            <a:solidFill>
              <a:srgbClr val="FF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5'!$AB$90:$AL$90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DD7-42B0-A2E9-A0DD8CAC8867}"/>
            </c:ext>
          </c:extLst>
        </c:ser>
        <c:ser>
          <c:idx val="3"/>
          <c:order val="1"/>
          <c:spPr>
            <a:solidFill>
              <a:schemeClr val="tx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5'!$AB$91:$AL$91</c:f>
              <c:numCache>
                <c:formatCode>General</c:formatCode>
                <c:ptCount val="11"/>
                <c:pt idx="0">
                  <c:v>65.069999999999993</c:v>
                </c:pt>
                <c:pt idx="1">
                  <c:v>61.44</c:v>
                </c:pt>
                <c:pt idx="2">
                  <c:v>39.159999999999997</c:v>
                </c:pt>
                <c:pt idx="3">
                  <c:v>38.520000000000003</c:v>
                </c:pt>
                <c:pt idx="4">
                  <c:v>38.520000000000003</c:v>
                </c:pt>
                <c:pt idx="5">
                  <c:v>38.520000000000003</c:v>
                </c:pt>
                <c:pt idx="6">
                  <c:v>38.520000000000003</c:v>
                </c:pt>
                <c:pt idx="7">
                  <c:v>38.520000000000003</c:v>
                </c:pt>
                <c:pt idx="8">
                  <c:v>38.520000000000003</c:v>
                </c:pt>
                <c:pt idx="9">
                  <c:v>38.520000000000003</c:v>
                </c:pt>
                <c:pt idx="10">
                  <c:v>38.520000000000003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DD7-42B0-A2E9-A0DD8CAC8867}"/>
            </c:ext>
          </c:extLst>
        </c:ser>
        <c:ser>
          <c:idx val="4"/>
          <c:order val="2"/>
          <c:spPr>
            <a:solidFill>
              <a:schemeClr val="tx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5'!$AB$92:$AL$92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D7-42B0-A2E9-A0DD8CAC8867}"/>
            </c:ext>
          </c:extLst>
        </c:ser>
        <c:ser>
          <c:idx val="1"/>
          <c:order val="3"/>
          <c:spPr>
            <a:solidFill>
              <a:srgbClr val="00B0F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5'!$AB$93:$AL$93</c:f>
              <c:numCache>
                <c:formatCode>General</c:formatCode>
                <c:ptCount val="11"/>
                <c:pt idx="0">
                  <c:v>364.48</c:v>
                </c:pt>
                <c:pt idx="1">
                  <c:v>484.86</c:v>
                </c:pt>
                <c:pt idx="2">
                  <c:v>575.29999999999995</c:v>
                </c:pt>
                <c:pt idx="3">
                  <c:v>614.92999999999995</c:v>
                </c:pt>
                <c:pt idx="4">
                  <c:v>475.01</c:v>
                </c:pt>
                <c:pt idx="5">
                  <c:v>429.34</c:v>
                </c:pt>
                <c:pt idx="6">
                  <c:v>486.29</c:v>
                </c:pt>
                <c:pt idx="7">
                  <c:v>470.56</c:v>
                </c:pt>
                <c:pt idx="8">
                  <c:v>524.66</c:v>
                </c:pt>
                <c:pt idx="9">
                  <c:v>558.77</c:v>
                </c:pt>
                <c:pt idx="10">
                  <c:v>603.96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DD7-42B0-A2E9-A0DD8CAC8867}"/>
            </c:ext>
          </c:extLst>
        </c:ser>
        <c:ser>
          <c:idx val="0"/>
          <c:order val="4"/>
          <c:spPr>
            <a:solidFill>
              <a:srgbClr val="FF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5'!$AB$89:$AL$89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345.47</c:v>
                </c:pt>
                <c:pt idx="5">
                  <c:v>543.24</c:v>
                </c:pt>
                <c:pt idx="6">
                  <c:v>608.77</c:v>
                </c:pt>
                <c:pt idx="7">
                  <c:v>814.82</c:v>
                </c:pt>
                <c:pt idx="8">
                  <c:v>955.98</c:v>
                </c:pt>
                <c:pt idx="9">
                  <c:v>1083.56</c:v>
                </c:pt>
                <c:pt idx="10">
                  <c:v>1206.94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DD7-42B0-A2E9-A0DD8CAC8867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5'!$AB$94:$AL$94</c:f>
              <c:numCache>
                <c:formatCode>General</c:formatCode>
                <c:ptCount val="11"/>
                <c:pt idx="0">
                  <c:v>23.57</c:v>
                </c:pt>
                <c:pt idx="1">
                  <c:v>25.53</c:v>
                </c:pt>
                <c:pt idx="2">
                  <c:v>17.55</c:v>
                </c:pt>
                <c:pt idx="3">
                  <c:v>3.51</c:v>
                </c:pt>
                <c:pt idx="4">
                  <c:v>3.51</c:v>
                </c:pt>
                <c:pt idx="5">
                  <c:v>3.44</c:v>
                </c:pt>
                <c:pt idx="6">
                  <c:v>1.59</c:v>
                </c:pt>
                <c:pt idx="7">
                  <c:v>0.12</c:v>
                </c:pt>
                <c:pt idx="8">
                  <c:v>0.16</c:v>
                </c:pt>
                <c:pt idx="9">
                  <c:v>0.03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DD7-42B0-A2E9-A0DD8CAC8867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5'!$AB$95:$AL$95</c:f>
              <c:numCache>
                <c:formatCode>General</c:formatCode>
                <c:ptCount val="11"/>
                <c:pt idx="0">
                  <c:v>161.43</c:v>
                </c:pt>
                <c:pt idx="1">
                  <c:v>152.16999999999999</c:v>
                </c:pt>
                <c:pt idx="2">
                  <c:v>97.24</c:v>
                </c:pt>
                <c:pt idx="3">
                  <c:v>97.24</c:v>
                </c:pt>
                <c:pt idx="4">
                  <c:v>97.24</c:v>
                </c:pt>
                <c:pt idx="5">
                  <c:v>97.24</c:v>
                </c:pt>
                <c:pt idx="6">
                  <c:v>97.24</c:v>
                </c:pt>
                <c:pt idx="7">
                  <c:v>97.24</c:v>
                </c:pt>
                <c:pt idx="8">
                  <c:v>97.25</c:v>
                </c:pt>
                <c:pt idx="9">
                  <c:v>97.24</c:v>
                </c:pt>
                <c:pt idx="10">
                  <c:v>97.24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DD7-42B0-A2E9-A0DD8CAC8867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5'!$AB$96:$AL$96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DD7-42B0-A2E9-A0DD8CAC8867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5'!$AB$97:$AL$97</c:f>
              <c:numCache>
                <c:formatCode>General</c:formatCode>
                <c:ptCount val="11"/>
                <c:pt idx="0">
                  <c:v>0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DD7-42B0-A2E9-A0DD8CAC8867}"/>
            </c:ext>
          </c:extLst>
        </c:ser>
        <c:ser>
          <c:idx val="9"/>
          <c:order val="9"/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5'!$AB$98:$AL$98</c:f>
              <c:numCache>
                <c:formatCode>General</c:formatCode>
                <c:ptCount val="11"/>
                <c:pt idx="0">
                  <c:v>2.5299999999999998</c:v>
                </c:pt>
                <c:pt idx="1">
                  <c:v>2.5299999999999998</c:v>
                </c:pt>
                <c:pt idx="2">
                  <c:v>2.5299999999999998</c:v>
                </c:pt>
                <c:pt idx="3">
                  <c:v>2.5299999999999998</c:v>
                </c:pt>
                <c:pt idx="4">
                  <c:v>5.67</c:v>
                </c:pt>
                <c:pt idx="5">
                  <c:v>2.5299999999999998</c:v>
                </c:pt>
                <c:pt idx="6">
                  <c:v>2.5299999999999998</c:v>
                </c:pt>
                <c:pt idx="7">
                  <c:v>2.5299999999999998</c:v>
                </c:pt>
                <c:pt idx="8">
                  <c:v>2.5299999999999998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DD7-42B0-A2E9-A0DD8CAC8867}"/>
            </c:ext>
          </c:extLst>
        </c:ser>
        <c:ser>
          <c:idx val="10"/>
          <c:order val="10"/>
          <c:spPr>
            <a:solidFill>
              <a:srgbClr val="80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5'!$AB$99:$AL$99</c:f>
              <c:numCache>
                <c:formatCode>General</c:formatCode>
                <c:ptCount val="11"/>
                <c:pt idx="0">
                  <c:v>81.05</c:v>
                </c:pt>
                <c:pt idx="1">
                  <c:v>124.44</c:v>
                </c:pt>
                <c:pt idx="2">
                  <c:v>124.44</c:v>
                </c:pt>
                <c:pt idx="3">
                  <c:v>219.05</c:v>
                </c:pt>
                <c:pt idx="4">
                  <c:v>219.05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DD7-42B0-A2E9-A0DD8CAC8867}"/>
            </c:ext>
          </c:extLst>
        </c:ser>
        <c:ser>
          <c:idx val="11"/>
          <c:order val="11"/>
          <c:spPr>
            <a:solidFill>
              <a:schemeClr val="accent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5'!$AB$100:$AL$100</c:f>
              <c:numCache>
                <c:formatCode>General</c:formatCode>
                <c:ptCount val="11"/>
                <c:pt idx="0">
                  <c:v>560.28</c:v>
                </c:pt>
                <c:pt idx="1">
                  <c:v>544.79</c:v>
                </c:pt>
                <c:pt idx="2">
                  <c:v>553.87</c:v>
                </c:pt>
                <c:pt idx="3">
                  <c:v>560.28</c:v>
                </c:pt>
                <c:pt idx="4">
                  <c:v>560.28</c:v>
                </c:pt>
                <c:pt idx="5">
                  <c:v>560.28</c:v>
                </c:pt>
                <c:pt idx="6">
                  <c:v>560.28</c:v>
                </c:pt>
                <c:pt idx="7">
                  <c:v>560.28</c:v>
                </c:pt>
                <c:pt idx="8">
                  <c:v>560.28</c:v>
                </c:pt>
                <c:pt idx="9">
                  <c:v>560.28</c:v>
                </c:pt>
                <c:pt idx="10">
                  <c:v>560.28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DD7-42B0-A2E9-A0DD8CAC8867}"/>
            </c:ext>
          </c:extLst>
        </c:ser>
        <c:ser>
          <c:idx val="12"/>
          <c:order val="12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5'!$AB$101:$AL$101</c:f>
              <c:numCache>
                <c:formatCode>General</c:formatCode>
                <c:ptCount val="11"/>
                <c:pt idx="0">
                  <c:v>25.71</c:v>
                </c:pt>
                <c:pt idx="1">
                  <c:v>55.15</c:v>
                </c:pt>
                <c:pt idx="2">
                  <c:v>103.01</c:v>
                </c:pt>
                <c:pt idx="3">
                  <c:v>103.01</c:v>
                </c:pt>
                <c:pt idx="4">
                  <c:v>103.01</c:v>
                </c:pt>
                <c:pt idx="5">
                  <c:v>83.03</c:v>
                </c:pt>
                <c:pt idx="6">
                  <c:v>83.03</c:v>
                </c:pt>
                <c:pt idx="7">
                  <c:v>78.459999999999994</c:v>
                </c:pt>
                <c:pt idx="8">
                  <c:v>78.459999999999994</c:v>
                </c:pt>
                <c:pt idx="9">
                  <c:v>78.459999999999994</c:v>
                </c:pt>
                <c:pt idx="10">
                  <c:v>90.39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DD7-42B0-A2E9-A0DD8CAC8867}"/>
            </c:ext>
          </c:extLst>
        </c:ser>
        <c:ser>
          <c:idx val="13"/>
          <c:order val="13"/>
          <c:spPr>
            <a:solidFill>
              <a:srgbClr val="FFC000"/>
            </a:solidFill>
            <a:ln w="25400">
              <a:noFill/>
            </a:ln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5'!$AB$102:$AL$102</c:f>
              <c:numCache>
                <c:formatCode>General</c:formatCode>
                <c:ptCount val="11"/>
                <c:pt idx="0">
                  <c:v>6.34</c:v>
                </c:pt>
                <c:pt idx="1">
                  <c:v>12.38</c:v>
                </c:pt>
                <c:pt idx="2">
                  <c:v>113.48</c:v>
                </c:pt>
                <c:pt idx="3">
                  <c:v>126.34</c:v>
                </c:pt>
                <c:pt idx="4">
                  <c:v>139.19</c:v>
                </c:pt>
                <c:pt idx="5">
                  <c:v>240.8</c:v>
                </c:pt>
                <c:pt idx="6">
                  <c:v>292.41000000000003</c:v>
                </c:pt>
                <c:pt idx="7">
                  <c:v>319.14999999999998</c:v>
                </c:pt>
                <c:pt idx="8">
                  <c:v>334.08</c:v>
                </c:pt>
                <c:pt idx="9">
                  <c:v>367.65</c:v>
                </c:pt>
                <c:pt idx="10">
                  <c:v>391.44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DD7-42B0-A2E9-A0DD8CAC8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11037003202269"/>
          <c:y val="4.6521537748957842E-2"/>
          <c:w val="0.77595868400581558"/>
          <c:h val="0.75358266861972767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tx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5'!$D$105:$N$105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14F-4366-8F5F-1B385CD2113C}"/>
            </c:ext>
          </c:extLst>
        </c:ser>
        <c:ser>
          <c:idx val="2"/>
          <c:order val="1"/>
          <c:spPr>
            <a:solidFill>
              <a:schemeClr val="tx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5'!$D$106:$N$106</c:f>
              <c:numCache>
                <c:formatCode>General</c:formatCode>
                <c:ptCount val="11"/>
                <c:pt idx="0">
                  <c:v>840.12</c:v>
                </c:pt>
                <c:pt idx="1">
                  <c:v>830.78</c:v>
                </c:pt>
                <c:pt idx="2">
                  <c:v>808.61</c:v>
                </c:pt>
                <c:pt idx="3">
                  <c:v>763.56</c:v>
                </c:pt>
                <c:pt idx="4">
                  <c:v>779</c:v>
                </c:pt>
                <c:pt idx="5">
                  <c:v>799.07</c:v>
                </c:pt>
                <c:pt idx="6">
                  <c:v>799.07</c:v>
                </c:pt>
                <c:pt idx="7">
                  <c:v>799.07</c:v>
                </c:pt>
                <c:pt idx="8">
                  <c:v>799.07</c:v>
                </c:pt>
                <c:pt idx="9">
                  <c:v>799.07</c:v>
                </c:pt>
                <c:pt idx="10">
                  <c:v>799.07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14F-4366-8F5F-1B385CD2113C}"/>
            </c:ext>
          </c:extLst>
        </c:ser>
        <c:ser>
          <c:idx val="3"/>
          <c:order val="2"/>
          <c:spPr>
            <a:solidFill>
              <a:srgbClr val="00B0F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5'!$D$107:$N$107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14F-4366-8F5F-1B385CD2113C}"/>
            </c:ext>
          </c:extLst>
        </c:ser>
        <c:ser>
          <c:idx val="4"/>
          <c:order val="3"/>
          <c:spPr>
            <a:solidFill>
              <a:srgbClr val="00B0F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5'!$D$108:$N$108</c:f>
              <c:numCache>
                <c:formatCode>General</c:formatCode>
                <c:ptCount val="11"/>
                <c:pt idx="0">
                  <c:v>888.71</c:v>
                </c:pt>
                <c:pt idx="1">
                  <c:v>893.76</c:v>
                </c:pt>
                <c:pt idx="2">
                  <c:v>1058.2</c:v>
                </c:pt>
                <c:pt idx="3">
                  <c:v>1271.76</c:v>
                </c:pt>
                <c:pt idx="4">
                  <c:v>1398.13</c:v>
                </c:pt>
                <c:pt idx="5">
                  <c:v>1330.49</c:v>
                </c:pt>
                <c:pt idx="6">
                  <c:v>1216.93</c:v>
                </c:pt>
                <c:pt idx="7">
                  <c:v>1214.4100000000001</c:v>
                </c:pt>
                <c:pt idx="8">
                  <c:v>1104.6099999999999</c:v>
                </c:pt>
                <c:pt idx="9">
                  <c:v>1320.16</c:v>
                </c:pt>
                <c:pt idx="10">
                  <c:v>1520.69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14F-4366-8F5F-1B385CD2113C}"/>
            </c:ext>
          </c:extLst>
        </c:ser>
        <c:ser>
          <c:idx val="1"/>
          <c:order val="4"/>
          <c:spPr>
            <a:solidFill>
              <a:srgbClr val="FF000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5'!$D$104:$N$104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152.35</c:v>
                </c:pt>
                <c:pt idx="6">
                  <c:v>388.79</c:v>
                </c:pt>
                <c:pt idx="7">
                  <c:v>720.55</c:v>
                </c:pt>
                <c:pt idx="8">
                  <c:v>1071.99</c:v>
                </c:pt>
                <c:pt idx="9">
                  <c:v>1071.99</c:v>
                </c:pt>
                <c:pt idx="10">
                  <c:v>1071.99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14F-4366-8F5F-1B385CD2113C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5'!$D$109:$N$109</c:f>
              <c:numCache>
                <c:formatCode>General</c:formatCode>
                <c:ptCount val="11"/>
                <c:pt idx="0">
                  <c:v>5.16</c:v>
                </c:pt>
                <c:pt idx="1">
                  <c:v>0.73</c:v>
                </c:pt>
                <c:pt idx="2">
                  <c:v>0.51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4F-4366-8F5F-1B385CD2113C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5'!$D$110:$N$110</c:f>
              <c:numCache>
                <c:formatCode>General</c:formatCode>
                <c:ptCount val="11"/>
                <c:pt idx="0">
                  <c:v>245.79</c:v>
                </c:pt>
                <c:pt idx="1">
                  <c:v>275.39</c:v>
                </c:pt>
                <c:pt idx="2">
                  <c:v>261.01</c:v>
                </c:pt>
                <c:pt idx="3">
                  <c:v>261</c:v>
                </c:pt>
                <c:pt idx="4">
                  <c:v>261</c:v>
                </c:pt>
                <c:pt idx="5">
                  <c:v>261.01</c:v>
                </c:pt>
                <c:pt idx="6">
                  <c:v>261</c:v>
                </c:pt>
                <c:pt idx="7">
                  <c:v>261</c:v>
                </c:pt>
                <c:pt idx="8">
                  <c:v>261.01</c:v>
                </c:pt>
                <c:pt idx="9">
                  <c:v>261.01</c:v>
                </c:pt>
                <c:pt idx="10">
                  <c:v>261.01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14F-4366-8F5F-1B385CD2113C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5'!$D$111:$N$111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14F-4366-8F5F-1B385CD2113C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5'!$D$112:$N$112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14F-4366-8F5F-1B385CD2113C}"/>
            </c:ext>
          </c:extLst>
        </c:ser>
        <c:ser>
          <c:idx val="9"/>
          <c:order val="9"/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5'!$D$113:$N$113</c:f>
              <c:numCache>
                <c:formatCode>General</c:formatCode>
                <c:ptCount val="11"/>
                <c:pt idx="0">
                  <c:v>0.72</c:v>
                </c:pt>
                <c:pt idx="1">
                  <c:v>0.72</c:v>
                </c:pt>
                <c:pt idx="2">
                  <c:v>0.72</c:v>
                </c:pt>
                <c:pt idx="3">
                  <c:v>0.72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14F-4366-8F5F-1B385CD2113C}"/>
            </c:ext>
          </c:extLst>
        </c:ser>
        <c:ser>
          <c:idx val="10"/>
          <c:order val="10"/>
          <c:spPr>
            <a:solidFill>
              <a:srgbClr val="80000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5'!$D$114:$N$114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14F-4366-8F5F-1B385CD2113C}"/>
            </c:ext>
          </c:extLst>
        </c:ser>
        <c:ser>
          <c:idx val="11"/>
          <c:order val="11"/>
          <c:spPr>
            <a:solidFill>
              <a:schemeClr val="accent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5'!$D$115:$N$115</c:f>
              <c:numCache>
                <c:formatCode>General</c:formatCode>
                <c:ptCount val="11"/>
                <c:pt idx="0">
                  <c:v>31.03</c:v>
                </c:pt>
                <c:pt idx="1">
                  <c:v>36.33</c:v>
                </c:pt>
                <c:pt idx="2">
                  <c:v>25.04</c:v>
                </c:pt>
                <c:pt idx="3">
                  <c:v>36.33</c:v>
                </c:pt>
                <c:pt idx="4">
                  <c:v>36.33</c:v>
                </c:pt>
                <c:pt idx="5">
                  <c:v>36.33</c:v>
                </c:pt>
                <c:pt idx="6">
                  <c:v>36.33</c:v>
                </c:pt>
                <c:pt idx="7">
                  <c:v>36.33</c:v>
                </c:pt>
                <c:pt idx="8">
                  <c:v>36.33</c:v>
                </c:pt>
                <c:pt idx="9">
                  <c:v>36.33</c:v>
                </c:pt>
                <c:pt idx="10">
                  <c:v>36.33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314F-4366-8F5F-1B385CD2113C}"/>
            </c:ext>
          </c:extLst>
        </c:ser>
        <c:ser>
          <c:idx val="12"/>
          <c:order val="12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5'!$D$116:$N$116</c:f>
              <c:numCache>
                <c:formatCode>General</c:formatCode>
                <c:ptCount val="11"/>
                <c:pt idx="0">
                  <c:v>21.55</c:v>
                </c:pt>
                <c:pt idx="1">
                  <c:v>110.37</c:v>
                </c:pt>
                <c:pt idx="2">
                  <c:v>184.36</c:v>
                </c:pt>
                <c:pt idx="3">
                  <c:v>184.36</c:v>
                </c:pt>
                <c:pt idx="4">
                  <c:v>226.13</c:v>
                </c:pt>
                <c:pt idx="5">
                  <c:v>226.39</c:v>
                </c:pt>
                <c:pt idx="6">
                  <c:v>230.57</c:v>
                </c:pt>
                <c:pt idx="7">
                  <c:v>250.15</c:v>
                </c:pt>
                <c:pt idx="8">
                  <c:v>258.56</c:v>
                </c:pt>
                <c:pt idx="9">
                  <c:v>266.88</c:v>
                </c:pt>
                <c:pt idx="10">
                  <c:v>275.47000000000003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314F-4366-8F5F-1B385CD2113C}"/>
            </c:ext>
          </c:extLst>
        </c:ser>
        <c:ser>
          <c:idx val="13"/>
          <c:order val="13"/>
          <c:spPr>
            <a:solidFill>
              <a:srgbClr val="FFC000"/>
            </a:solidFill>
            <a:ln w="25400">
              <a:noFill/>
            </a:ln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5'!$D$117:$N$117</c:f>
              <c:numCache>
                <c:formatCode>General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3.24</c:v>
                </c:pt>
                <c:pt idx="3">
                  <c:v>17.329999999999998</c:v>
                </c:pt>
                <c:pt idx="4">
                  <c:v>31.4</c:v>
                </c:pt>
                <c:pt idx="5">
                  <c:v>45.49</c:v>
                </c:pt>
                <c:pt idx="6">
                  <c:v>59.56</c:v>
                </c:pt>
                <c:pt idx="7">
                  <c:v>73.650000000000006</c:v>
                </c:pt>
                <c:pt idx="8">
                  <c:v>94.21</c:v>
                </c:pt>
                <c:pt idx="9">
                  <c:v>110.98</c:v>
                </c:pt>
                <c:pt idx="10">
                  <c:v>125.07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14F-4366-8F5F-1B385CD2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11037003202269"/>
          <c:y val="4.6521537748957842E-2"/>
          <c:w val="0.77595868400581558"/>
          <c:h val="0.75358266861972767"/>
        </c:manualLayout>
      </c:layout>
      <c:areaChart>
        <c:grouping val="stacked"/>
        <c:varyColors val="0"/>
        <c:ser>
          <c:idx val="2"/>
          <c:order val="0"/>
          <c:spPr>
            <a:solidFill>
              <a:srgbClr val="FF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5'!$P$105:$Z$105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3F-447A-965F-C7175C6B397E}"/>
            </c:ext>
          </c:extLst>
        </c:ser>
        <c:ser>
          <c:idx val="3"/>
          <c:order val="1"/>
          <c:spPr>
            <a:solidFill>
              <a:schemeClr val="tx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5'!$P$106:$Z$106</c:f>
              <c:numCache>
                <c:formatCode>General</c:formatCode>
                <c:ptCount val="11"/>
                <c:pt idx="0">
                  <c:v>811.16</c:v>
                </c:pt>
                <c:pt idx="1">
                  <c:v>701.47</c:v>
                </c:pt>
                <c:pt idx="2">
                  <c:v>701.24</c:v>
                </c:pt>
                <c:pt idx="3">
                  <c:v>650.44000000000005</c:v>
                </c:pt>
                <c:pt idx="4">
                  <c:v>652.21</c:v>
                </c:pt>
                <c:pt idx="5">
                  <c:v>653.07000000000005</c:v>
                </c:pt>
                <c:pt idx="6">
                  <c:v>653.07000000000005</c:v>
                </c:pt>
                <c:pt idx="7">
                  <c:v>653.07000000000005</c:v>
                </c:pt>
                <c:pt idx="8">
                  <c:v>653.07000000000005</c:v>
                </c:pt>
                <c:pt idx="9">
                  <c:v>653.07000000000005</c:v>
                </c:pt>
                <c:pt idx="10">
                  <c:v>653.07000000000005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D3F-447A-965F-C7175C6B397E}"/>
            </c:ext>
          </c:extLst>
        </c:ser>
        <c:ser>
          <c:idx val="4"/>
          <c:order val="2"/>
          <c:spPr>
            <a:solidFill>
              <a:schemeClr val="tx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5'!$P$107:$Z$107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3F-447A-965F-C7175C6B397E}"/>
            </c:ext>
          </c:extLst>
        </c:ser>
        <c:ser>
          <c:idx val="1"/>
          <c:order val="3"/>
          <c:spPr>
            <a:solidFill>
              <a:srgbClr val="00B0F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5'!$P$108:$Z$108</c:f>
              <c:numCache>
                <c:formatCode>General</c:formatCode>
                <c:ptCount val="11"/>
                <c:pt idx="0">
                  <c:v>226.05</c:v>
                </c:pt>
                <c:pt idx="1">
                  <c:v>319.10000000000002</c:v>
                </c:pt>
                <c:pt idx="2">
                  <c:v>302.08</c:v>
                </c:pt>
                <c:pt idx="3">
                  <c:v>196.09</c:v>
                </c:pt>
                <c:pt idx="4">
                  <c:v>133.22999999999999</c:v>
                </c:pt>
                <c:pt idx="5">
                  <c:v>177.97</c:v>
                </c:pt>
                <c:pt idx="6">
                  <c:v>219.42</c:v>
                </c:pt>
                <c:pt idx="7">
                  <c:v>215.51</c:v>
                </c:pt>
                <c:pt idx="8">
                  <c:v>221.66</c:v>
                </c:pt>
                <c:pt idx="9">
                  <c:v>218.94</c:v>
                </c:pt>
                <c:pt idx="10">
                  <c:v>294.7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D3F-447A-965F-C7175C6B397E}"/>
            </c:ext>
          </c:extLst>
        </c:ser>
        <c:ser>
          <c:idx val="0"/>
          <c:order val="4"/>
          <c:spPr>
            <a:solidFill>
              <a:srgbClr val="FF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5'!$P$104:$Z$104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35.130000000000003</c:v>
                </c:pt>
                <c:pt idx="4">
                  <c:v>89.75</c:v>
                </c:pt>
                <c:pt idx="5">
                  <c:v>100.41</c:v>
                </c:pt>
                <c:pt idx="6">
                  <c:v>119.63</c:v>
                </c:pt>
                <c:pt idx="7">
                  <c:v>193.85</c:v>
                </c:pt>
                <c:pt idx="8">
                  <c:v>338.05</c:v>
                </c:pt>
                <c:pt idx="9">
                  <c:v>472.87</c:v>
                </c:pt>
                <c:pt idx="10">
                  <c:v>434.35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3F-447A-965F-C7175C6B397E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5'!$P$109:$Z$109</c:f>
              <c:numCache>
                <c:formatCode>General</c:formatCode>
                <c:ptCount val="11"/>
                <c:pt idx="0">
                  <c:v>0.51</c:v>
                </c:pt>
                <c:pt idx="1">
                  <c:v>0.75</c:v>
                </c:pt>
                <c:pt idx="2">
                  <c:v>0.52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D3F-447A-965F-C7175C6B397E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5'!$P$110:$Z$110</c:f>
              <c:numCache>
                <c:formatCode>General</c:formatCode>
                <c:ptCount val="11"/>
                <c:pt idx="0">
                  <c:v>93.83</c:v>
                </c:pt>
                <c:pt idx="1">
                  <c:v>114.57</c:v>
                </c:pt>
                <c:pt idx="2">
                  <c:v>118.68</c:v>
                </c:pt>
                <c:pt idx="3">
                  <c:v>118.68</c:v>
                </c:pt>
                <c:pt idx="4">
                  <c:v>118.68</c:v>
                </c:pt>
                <c:pt idx="5">
                  <c:v>118.68</c:v>
                </c:pt>
                <c:pt idx="6">
                  <c:v>118.68</c:v>
                </c:pt>
                <c:pt idx="7">
                  <c:v>118.68</c:v>
                </c:pt>
                <c:pt idx="8">
                  <c:v>118.68</c:v>
                </c:pt>
                <c:pt idx="9">
                  <c:v>118.68</c:v>
                </c:pt>
                <c:pt idx="10">
                  <c:v>118.68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D3F-447A-965F-C7175C6B397E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5'!$P$111:$Z$111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D3F-447A-965F-C7175C6B397E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5'!$P$112:$Z$112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D3F-447A-965F-C7175C6B397E}"/>
            </c:ext>
          </c:extLst>
        </c:ser>
        <c:ser>
          <c:idx val="9"/>
          <c:order val="9"/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5'!$P$113:$Z$113</c:f>
              <c:numCache>
                <c:formatCode>General</c:formatCode>
                <c:ptCount val="11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1.26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D3F-447A-965F-C7175C6B397E}"/>
            </c:ext>
          </c:extLst>
        </c:ser>
        <c:ser>
          <c:idx val="10"/>
          <c:order val="10"/>
          <c:spPr>
            <a:solidFill>
              <a:srgbClr val="80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5'!$P$114:$Z$114</c:f>
              <c:numCache>
                <c:formatCode>General</c:formatCode>
                <c:ptCount val="11"/>
                <c:pt idx="0">
                  <c:v>7.9</c:v>
                </c:pt>
                <c:pt idx="1">
                  <c:v>10.72</c:v>
                </c:pt>
                <c:pt idx="2">
                  <c:v>9.3800000000000008</c:v>
                </c:pt>
                <c:pt idx="3">
                  <c:v>61.19</c:v>
                </c:pt>
                <c:pt idx="4">
                  <c:v>61.19</c:v>
                </c:pt>
                <c:pt idx="5">
                  <c:v>61.19</c:v>
                </c:pt>
                <c:pt idx="6">
                  <c:v>50.47</c:v>
                </c:pt>
                <c:pt idx="7">
                  <c:v>50.47</c:v>
                </c:pt>
                <c:pt idx="8">
                  <c:v>50.47</c:v>
                </c:pt>
                <c:pt idx="9">
                  <c:v>50.47</c:v>
                </c:pt>
                <c:pt idx="10">
                  <c:v>50.47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3F-447A-965F-C7175C6B397E}"/>
            </c:ext>
          </c:extLst>
        </c:ser>
        <c:ser>
          <c:idx val="11"/>
          <c:order val="11"/>
          <c:spPr>
            <a:solidFill>
              <a:schemeClr val="accent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5'!$P$115:$Z$115</c:f>
              <c:numCache>
                <c:formatCode>General</c:formatCode>
                <c:ptCount val="11"/>
                <c:pt idx="0">
                  <c:v>114.16</c:v>
                </c:pt>
                <c:pt idx="1">
                  <c:v>125.19</c:v>
                </c:pt>
                <c:pt idx="2">
                  <c:v>128.93</c:v>
                </c:pt>
                <c:pt idx="3">
                  <c:v>129.93</c:v>
                </c:pt>
                <c:pt idx="4">
                  <c:v>129.93</c:v>
                </c:pt>
                <c:pt idx="5">
                  <c:v>129.93</c:v>
                </c:pt>
                <c:pt idx="6">
                  <c:v>129.93</c:v>
                </c:pt>
                <c:pt idx="7">
                  <c:v>129.93</c:v>
                </c:pt>
                <c:pt idx="8">
                  <c:v>129.93</c:v>
                </c:pt>
                <c:pt idx="9">
                  <c:v>129.93</c:v>
                </c:pt>
                <c:pt idx="10">
                  <c:v>129.93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D3F-447A-965F-C7175C6B397E}"/>
            </c:ext>
          </c:extLst>
        </c:ser>
        <c:ser>
          <c:idx val="12"/>
          <c:order val="12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5'!$P$116:$Z$116</c:f>
              <c:numCache>
                <c:formatCode>General</c:formatCode>
                <c:ptCount val="11"/>
                <c:pt idx="0">
                  <c:v>10.45</c:v>
                </c:pt>
                <c:pt idx="1">
                  <c:v>38.5</c:v>
                </c:pt>
                <c:pt idx="2">
                  <c:v>72.7</c:v>
                </c:pt>
                <c:pt idx="3">
                  <c:v>95.23</c:v>
                </c:pt>
                <c:pt idx="4">
                  <c:v>154.18</c:v>
                </c:pt>
                <c:pt idx="5">
                  <c:v>166.2</c:v>
                </c:pt>
                <c:pt idx="6">
                  <c:v>188.21</c:v>
                </c:pt>
                <c:pt idx="7">
                  <c:v>212.64</c:v>
                </c:pt>
                <c:pt idx="8">
                  <c:v>233.78</c:v>
                </c:pt>
                <c:pt idx="9">
                  <c:v>249.61</c:v>
                </c:pt>
                <c:pt idx="10">
                  <c:v>249.61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D3F-447A-965F-C7175C6B397E}"/>
            </c:ext>
          </c:extLst>
        </c:ser>
        <c:ser>
          <c:idx val="13"/>
          <c:order val="13"/>
          <c:spPr>
            <a:solidFill>
              <a:srgbClr val="FFC000"/>
            </a:solidFill>
            <a:ln w="25400">
              <a:noFill/>
            </a:ln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5'!$P$117:$Z$117</c:f>
              <c:numCache>
                <c:formatCode>General</c:formatCode>
                <c:ptCount val="11"/>
                <c:pt idx="0">
                  <c:v>1.24</c:v>
                </c:pt>
                <c:pt idx="1">
                  <c:v>0.31</c:v>
                </c:pt>
                <c:pt idx="2">
                  <c:v>16.649999999999999</c:v>
                </c:pt>
                <c:pt idx="3">
                  <c:v>26.91</c:v>
                </c:pt>
                <c:pt idx="4">
                  <c:v>37.159999999999997</c:v>
                </c:pt>
                <c:pt idx="5">
                  <c:v>47.42</c:v>
                </c:pt>
                <c:pt idx="6">
                  <c:v>57.45</c:v>
                </c:pt>
                <c:pt idx="7">
                  <c:v>67.709999999999994</c:v>
                </c:pt>
                <c:pt idx="8">
                  <c:v>73.78</c:v>
                </c:pt>
                <c:pt idx="9">
                  <c:v>99.16</c:v>
                </c:pt>
                <c:pt idx="10">
                  <c:v>128.22999999999999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D3F-447A-965F-C7175C6B3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11037003202269"/>
          <c:y val="4.6521537748957842E-2"/>
          <c:w val="0.77595868400581558"/>
          <c:h val="0.75358266861972767"/>
        </c:manualLayout>
      </c:layout>
      <c:areaChart>
        <c:grouping val="stacked"/>
        <c:varyColors val="0"/>
        <c:ser>
          <c:idx val="2"/>
          <c:order val="0"/>
          <c:spPr>
            <a:solidFill>
              <a:srgbClr val="FF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5'!$AB$105:$AL$105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8E0-4913-B031-57C388E8F4B9}"/>
            </c:ext>
          </c:extLst>
        </c:ser>
        <c:ser>
          <c:idx val="3"/>
          <c:order val="1"/>
          <c:spPr>
            <a:solidFill>
              <a:schemeClr val="tx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5'!$AB$106:$AL$106</c:f>
              <c:numCache>
                <c:formatCode>General</c:formatCode>
                <c:ptCount val="11"/>
                <c:pt idx="0">
                  <c:v>65.069999999999993</c:v>
                </c:pt>
                <c:pt idx="1">
                  <c:v>61.44</c:v>
                </c:pt>
                <c:pt idx="2">
                  <c:v>39.159999999999997</c:v>
                </c:pt>
                <c:pt idx="3">
                  <c:v>38.520000000000003</c:v>
                </c:pt>
                <c:pt idx="4">
                  <c:v>38.520000000000003</c:v>
                </c:pt>
                <c:pt idx="5">
                  <c:v>38.520000000000003</c:v>
                </c:pt>
                <c:pt idx="6">
                  <c:v>38.520000000000003</c:v>
                </c:pt>
                <c:pt idx="7">
                  <c:v>38.520000000000003</c:v>
                </c:pt>
                <c:pt idx="8">
                  <c:v>38.520000000000003</c:v>
                </c:pt>
                <c:pt idx="9">
                  <c:v>38.520000000000003</c:v>
                </c:pt>
                <c:pt idx="10">
                  <c:v>38.520000000000003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8E0-4913-B031-57C388E8F4B9}"/>
            </c:ext>
          </c:extLst>
        </c:ser>
        <c:ser>
          <c:idx val="4"/>
          <c:order val="2"/>
          <c:spPr>
            <a:solidFill>
              <a:schemeClr val="tx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5'!$AB$107:$AL$107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8E0-4913-B031-57C388E8F4B9}"/>
            </c:ext>
          </c:extLst>
        </c:ser>
        <c:ser>
          <c:idx val="1"/>
          <c:order val="3"/>
          <c:spPr>
            <a:solidFill>
              <a:srgbClr val="00B0F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5'!$AB$108:$AL$108</c:f>
              <c:numCache>
                <c:formatCode>General</c:formatCode>
                <c:ptCount val="11"/>
                <c:pt idx="0">
                  <c:v>363.29</c:v>
                </c:pt>
                <c:pt idx="1">
                  <c:v>484.88</c:v>
                </c:pt>
                <c:pt idx="2">
                  <c:v>575.29999999999995</c:v>
                </c:pt>
                <c:pt idx="3">
                  <c:v>614.53</c:v>
                </c:pt>
                <c:pt idx="4">
                  <c:v>676.43</c:v>
                </c:pt>
                <c:pt idx="5">
                  <c:v>493.23</c:v>
                </c:pt>
                <c:pt idx="6">
                  <c:v>503.57</c:v>
                </c:pt>
                <c:pt idx="7">
                  <c:v>495.27</c:v>
                </c:pt>
                <c:pt idx="8">
                  <c:v>454.52</c:v>
                </c:pt>
                <c:pt idx="9">
                  <c:v>513.07000000000005</c:v>
                </c:pt>
                <c:pt idx="10">
                  <c:v>538.16999999999996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8E0-4913-B031-57C388E8F4B9}"/>
            </c:ext>
          </c:extLst>
        </c:ser>
        <c:ser>
          <c:idx val="0"/>
          <c:order val="4"/>
          <c:spPr>
            <a:solidFill>
              <a:srgbClr val="FF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5'!$AB$104:$AL$104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59.22</c:v>
                </c:pt>
                <c:pt idx="4">
                  <c:v>163.18</c:v>
                </c:pt>
                <c:pt idx="5">
                  <c:v>500.79</c:v>
                </c:pt>
                <c:pt idx="6">
                  <c:v>542.79999999999995</c:v>
                </c:pt>
                <c:pt idx="7">
                  <c:v>780.1</c:v>
                </c:pt>
                <c:pt idx="8">
                  <c:v>922.45</c:v>
                </c:pt>
                <c:pt idx="9">
                  <c:v>1083.45</c:v>
                </c:pt>
                <c:pt idx="10">
                  <c:v>1211.45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8E0-4913-B031-57C388E8F4B9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5'!$AB$109:$AL$109</c:f>
              <c:numCache>
                <c:formatCode>General</c:formatCode>
                <c:ptCount val="11"/>
                <c:pt idx="0">
                  <c:v>23.57</c:v>
                </c:pt>
                <c:pt idx="1">
                  <c:v>25.53</c:v>
                </c:pt>
                <c:pt idx="2">
                  <c:v>17.55</c:v>
                </c:pt>
                <c:pt idx="3">
                  <c:v>3.51</c:v>
                </c:pt>
                <c:pt idx="4">
                  <c:v>3.51</c:v>
                </c:pt>
                <c:pt idx="5">
                  <c:v>3.46</c:v>
                </c:pt>
                <c:pt idx="6">
                  <c:v>1.83</c:v>
                </c:pt>
                <c:pt idx="7">
                  <c:v>0.03</c:v>
                </c:pt>
                <c:pt idx="8">
                  <c:v>0.16</c:v>
                </c:pt>
                <c:pt idx="9">
                  <c:v>0.03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8E0-4913-B031-57C388E8F4B9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5'!$AB$110:$AL$110</c:f>
              <c:numCache>
                <c:formatCode>General</c:formatCode>
                <c:ptCount val="11"/>
                <c:pt idx="0">
                  <c:v>161.43</c:v>
                </c:pt>
                <c:pt idx="1">
                  <c:v>152.16999999999999</c:v>
                </c:pt>
                <c:pt idx="2">
                  <c:v>97.24</c:v>
                </c:pt>
                <c:pt idx="3">
                  <c:v>97.24</c:v>
                </c:pt>
                <c:pt idx="4">
                  <c:v>97.24</c:v>
                </c:pt>
                <c:pt idx="5">
                  <c:v>97.24</c:v>
                </c:pt>
                <c:pt idx="6">
                  <c:v>97.24</c:v>
                </c:pt>
                <c:pt idx="7">
                  <c:v>97.24</c:v>
                </c:pt>
                <c:pt idx="8">
                  <c:v>97.25</c:v>
                </c:pt>
                <c:pt idx="9">
                  <c:v>97.25</c:v>
                </c:pt>
                <c:pt idx="10">
                  <c:v>97.25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8E0-4913-B031-57C388E8F4B9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5'!$AB$111:$AL$111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8E0-4913-B031-57C388E8F4B9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5'!$AB$112:$AL$112</c:f>
              <c:numCache>
                <c:formatCode>General</c:formatCode>
                <c:ptCount val="11"/>
                <c:pt idx="0">
                  <c:v>0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0.32</c:v>
                </c:pt>
                <c:pt idx="9">
                  <c:v>0.79</c:v>
                </c:pt>
                <c:pt idx="10">
                  <c:v>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8E0-4913-B031-57C388E8F4B9}"/>
            </c:ext>
          </c:extLst>
        </c:ser>
        <c:ser>
          <c:idx val="9"/>
          <c:order val="9"/>
          <c:spPr>
            <a:solidFill>
              <a:srgbClr val="00B05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5'!$AB$113:$AL$113</c:f>
              <c:numCache>
                <c:formatCode>General</c:formatCode>
                <c:ptCount val="11"/>
                <c:pt idx="0">
                  <c:v>2.5299999999999998</c:v>
                </c:pt>
                <c:pt idx="1">
                  <c:v>2.5299999999999998</c:v>
                </c:pt>
                <c:pt idx="2">
                  <c:v>2.5299999999999998</c:v>
                </c:pt>
                <c:pt idx="3">
                  <c:v>2.5299999999999998</c:v>
                </c:pt>
                <c:pt idx="4">
                  <c:v>5.67</c:v>
                </c:pt>
                <c:pt idx="5">
                  <c:v>2.5299999999999998</c:v>
                </c:pt>
                <c:pt idx="6">
                  <c:v>2.5299999999999998</c:v>
                </c:pt>
                <c:pt idx="7">
                  <c:v>2.5299999999999998</c:v>
                </c:pt>
                <c:pt idx="8">
                  <c:v>43.69</c:v>
                </c:pt>
                <c:pt idx="9">
                  <c:v>69.67</c:v>
                </c:pt>
                <c:pt idx="10">
                  <c:v>72.38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8E0-4913-B031-57C388E8F4B9}"/>
            </c:ext>
          </c:extLst>
        </c:ser>
        <c:ser>
          <c:idx val="10"/>
          <c:order val="10"/>
          <c:spPr>
            <a:solidFill>
              <a:srgbClr val="80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5'!$AB$114:$AL$114</c:f>
              <c:numCache>
                <c:formatCode>General</c:formatCode>
                <c:ptCount val="11"/>
                <c:pt idx="0">
                  <c:v>81.05</c:v>
                </c:pt>
                <c:pt idx="1">
                  <c:v>127.83</c:v>
                </c:pt>
                <c:pt idx="2">
                  <c:v>127.83</c:v>
                </c:pt>
                <c:pt idx="3">
                  <c:v>219.05</c:v>
                </c:pt>
                <c:pt idx="4">
                  <c:v>219.05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8E0-4913-B031-57C388E8F4B9}"/>
            </c:ext>
          </c:extLst>
        </c:ser>
        <c:ser>
          <c:idx val="11"/>
          <c:order val="11"/>
          <c:spPr>
            <a:solidFill>
              <a:schemeClr val="accent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5'!$AB$115:$AL$115</c:f>
              <c:numCache>
                <c:formatCode>General</c:formatCode>
                <c:ptCount val="11"/>
                <c:pt idx="0">
                  <c:v>560.28</c:v>
                </c:pt>
                <c:pt idx="1">
                  <c:v>544.79</c:v>
                </c:pt>
                <c:pt idx="2">
                  <c:v>553.87</c:v>
                </c:pt>
                <c:pt idx="3">
                  <c:v>560.28</c:v>
                </c:pt>
                <c:pt idx="4">
                  <c:v>560.28</c:v>
                </c:pt>
                <c:pt idx="5">
                  <c:v>560.28</c:v>
                </c:pt>
                <c:pt idx="6">
                  <c:v>560.28</c:v>
                </c:pt>
                <c:pt idx="7">
                  <c:v>560.28</c:v>
                </c:pt>
                <c:pt idx="8">
                  <c:v>560.28</c:v>
                </c:pt>
                <c:pt idx="9">
                  <c:v>560.28</c:v>
                </c:pt>
                <c:pt idx="10">
                  <c:v>560.28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8E0-4913-B031-57C388E8F4B9}"/>
            </c:ext>
          </c:extLst>
        </c:ser>
        <c:ser>
          <c:idx val="12"/>
          <c:order val="12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5'!$AB$116:$AL$116</c:f>
              <c:numCache>
                <c:formatCode>General</c:formatCode>
                <c:ptCount val="11"/>
                <c:pt idx="0">
                  <c:v>25.71</c:v>
                </c:pt>
                <c:pt idx="1">
                  <c:v>55.17</c:v>
                </c:pt>
                <c:pt idx="2">
                  <c:v>103.01</c:v>
                </c:pt>
                <c:pt idx="3">
                  <c:v>103.01</c:v>
                </c:pt>
                <c:pt idx="4">
                  <c:v>121.56</c:v>
                </c:pt>
                <c:pt idx="5">
                  <c:v>95.85</c:v>
                </c:pt>
                <c:pt idx="6">
                  <c:v>95.85</c:v>
                </c:pt>
                <c:pt idx="7">
                  <c:v>95.85</c:v>
                </c:pt>
                <c:pt idx="8">
                  <c:v>95.85</c:v>
                </c:pt>
                <c:pt idx="9">
                  <c:v>95.85</c:v>
                </c:pt>
                <c:pt idx="10">
                  <c:v>95.85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8E0-4913-B031-57C388E8F4B9}"/>
            </c:ext>
          </c:extLst>
        </c:ser>
        <c:ser>
          <c:idx val="13"/>
          <c:order val="13"/>
          <c:spPr>
            <a:solidFill>
              <a:srgbClr val="FFC000"/>
            </a:solidFill>
            <a:ln w="25400">
              <a:noFill/>
            </a:ln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5'!$AB$117:$AL$117</c:f>
              <c:numCache>
                <c:formatCode>General</c:formatCode>
                <c:ptCount val="11"/>
                <c:pt idx="0">
                  <c:v>6.34</c:v>
                </c:pt>
                <c:pt idx="1">
                  <c:v>12.38</c:v>
                </c:pt>
                <c:pt idx="2">
                  <c:v>98.2</c:v>
                </c:pt>
                <c:pt idx="3">
                  <c:v>138.66999999999999</c:v>
                </c:pt>
                <c:pt idx="4">
                  <c:v>207.52</c:v>
                </c:pt>
                <c:pt idx="5">
                  <c:v>377.97</c:v>
                </c:pt>
                <c:pt idx="6">
                  <c:v>436.45</c:v>
                </c:pt>
                <c:pt idx="7">
                  <c:v>508.74</c:v>
                </c:pt>
                <c:pt idx="8">
                  <c:v>536.76</c:v>
                </c:pt>
                <c:pt idx="9">
                  <c:v>576.74</c:v>
                </c:pt>
                <c:pt idx="10">
                  <c:v>652.08000000000004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8E0-4913-B031-57C388E8F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Electricity Production by Fuel &amp; Type</a:t>
            </a:r>
          </a:p>
        </c:rich>
      </c:tx>
      <c:layout>
        <c:manualLayout>
          <c:xMode val="edge"/>
          <c:yMode val="edge"/>
          <c:x val="0.19465068945383907"/>
          <c:y val="1.4996049369261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9262199813378"/>
          <c:y val="0.12887438825448613"/>
          <c:w val="4.9392823056904483E-2"/>
          <c:h val="0.25288806546240544"/>
        </c:manualLayout>
      </c:layout>
      <c:barChart>
        <c:barDir val="col"/>
        <c:grouping val="stacked"/>
        <c:varyColors val="0"/>
        <c:ser>
          <c:idx val="1"/>
          <c:order val="0"/>
          <c:tx>
            <c:v>ISCC</c:v>
          </c:tx>
          <c:spPr>
            <a:solidFill>
              <a:srgbClr val="FF0000"/>
            </a:solidFill>
          </c:spPr>
          <c:invertIfNegative val="0"/>
          <c:val>
            <c:numRef>
              <c:f>'[1]707R'!$C$95:$F$95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9-4015-9D53-3BAFABBBBD37}"/>
            </c:ext>
          </c:extLst>
        </c:ser>
        <c:ser>
          <c:idx val="2"/>
          <c:order val="2"/>
          <c:tx>
            <c:v>Coal</c:v>
          </c:tx>
          <c:spPr>
            <a:solidFill>
              <a:schemeClr val="tx1"/>
            </a:solidFill>
          </c:spPr>
          <c:invertIfNegative val="0"/>
          <c:val>
            <c:numRef>
              <c:f>'[1]707R'!$C$97:$F$97</c:f>
              <c:numCache>
                <c:formatCode>General</c:formatCode>
                <c:ptCount val="4"/>
                <c:pt idx="0">
                  <c:v>840.12</c:v>
                </c:pt>
                <c:pt idx="1">
                  <c:v>818.93</c:v>
                </c:pt>
                <c:pt idx="2">
                  <c:v>808.83</c:v>
                </c:pt>
                <c:pt idx="3">
                  <c:v>758.63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9-4015-9D53-3BAFABBBBD37}"/>
            </c:ext>
          </c:extLst>
        </c:ser>
        <c:ser>
          <c:idx val="4"/>
          <c:order val="4"/>
          <c:tx>
            <c:v>Natural Gas</c:v>
          </c:tx>
          <c:spPr>
            <a:solidFill>
              <a:srgbClr val="00B0F0"/>
            </a:solidFill>
          </c:spPr>
          <c:invertIfNegative val="0"/>
          <c:val>
            <c:numRef>
              <c:f>'[1]707R'!$C$99:$F$99</c:f>
              <c:numCache>
                <c:formatCode>General</c:formatCode>
                <c:ptCount val="4"/>
                <c:pt idx="0">
                  <c:v>888.71</c:v>
                </c:pt>
                <c:pt idx="1">
                  <c:v>893.76</c:v>
                </c:pt>
                <c:pt idx="2">
                  <c:v>1058.19</c:v>
                </c:pt>
                <c:pt idx="3">
                  <c:v>1273.6600000000001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9-4015-9D53-3BAFABBBBD37}"/>
            </c:ext>
          </c:extLst>
        </c:ser>
        <c:ser>
          <c:idx val="5"/>
          <c:order val="5"/>
          <c:tx>
            <c:v>Oil</c:v>
          </c:tx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'[1]707R'!$C$100:$F$100</c:f>
              <c:numCache>
                <c:formatCode>General</c:formatCode>
                <c:ptCount val="4"/>
                <c:pt idx="0">
                  <c:v>5.16</c:v>
                </c:pt>
                <c:pt idx="1">
                  <c:v>0.73</c:v>
                </c:pt>
                <c:pt idx="2">
                  <c:v>0.51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E9-4015-9D53-3BAFABBBBD37}"/>
            </c:ext>
          </c:extLst>
        </c:ser>
        <c:ser>
          <c:idx val="6"/>
          <c:order val="6"/>
          <c:tx>
            <c:v>Nuclear</c:v>
          </c:tx>
          <c:spPr>
            <a:solidFill>
              <a:schemeClr val="accent2"/>
            </a:solidFill>
          </c:spPr>
          <c:invertIfNegative val="0"/>
          <c:val>
            <c:numRef>
              <c:f>'[1]707R'!$C$101:$F$101</c:f>
              <c:numCache>
                <c:formatCode>General</c:formatCode>
                <c:ptCount val="4"/>
                <c:pt idx="0">
                  <c:v>245.79</c:v>
                </c:pt>
                <c:pt idx="1">
                  <c:v>275.39</c:v>
                </c:pt>
                <c:pt idx="2">
                  <c:v>261</c:v>
                </c:pt>
                <c:pt idx="3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E9-4015-9D53-3BAFABBBBD37}"/>
            </c:ext>
          </c:extLst>
        </c:ser>
        <c:ser>
          <c:idx val="8"/>
          <c:order val="8"/>
          <c:tx>
            <c:v>Biomass</c:v>
          </c:tx>
          <c:spPr>
            <a:solidFill>
              <a:srgbClr val="00B050"/>
            </a:solidFill>
          </c:spPr>
          <c:invertIfNegative val="0"/>
          <c:val>
            <c:numRef>
              <c:f>'[1]707R'!$C$103:$F$103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E9-4015-9D53-3BAFABBBBD37}"/>
            </c:ext>
          </c:extLst>
        </c:ser>
        <c:ser>
          <c:idx val="9"/>
          <c:order val="9"/>
          <c:tx>
            <c:v>MSW</c:v>
          </c:tx>
          <c:spPr>
            <a:solidFill>
              <a:srgbClr val="00B050"/>
            </a:solidFill>
          </c:spPr>
          <c:invertIfNegative val="0"/>
          <c:val>
            <c:numRef>
              <c:f>'[1]707R'!$C$104:$F$104</c:f>
              <c:numCache>
                <c:formatCode>General</c:formatCode>
                <c:ptCount val="4"/>
                <c:pt idx="0">
                  <c:v>0.72</c:v>
                </c:pt>
                <c:pt idx="1">
                  <c:v>0.72</c:v>
                </c:pt>
                <c:pt idx="2">
                  <c:v>0.72</c:v>
                </c:pt>
                <c:pt idx="3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E9-4015-9D53-3BAFABBBBD37}"/>
            </c:ext>
          </c:extLst>
        </c:ser>
        <c:ser>
          <c:idx val="10"/>
          <c:order val="10"/>
          <c:tx>
            <c:v>Geothermal</c:v>
          </c:tx>
          <c:spPr>
            <a:solidFill>
              <a:srgbClr val="820000"/>
            </a:solidFill>
          </c:spPr>
          <c:invertIfNegative val="0"/>
          <c:val>
            <c:numRef>
              <c:f>'[1]707R'!$C$105:$F$105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E9-4015-9D53-3BAFABBBBD37}"/>
            </c:ext>
          </c:extLst>
        </c:ser>
        <c:ser>
          <c:idx val="11"/>
          <c:order val="11"/>
          <c:tx>
            <c:v>Hydropower</c:v>
          </c:tx>
          <c:spPr>
            <a:solidFill>
              <a:schemeClr val="accent5"/>
            </a:solidFill>
          </c:spPr>
          <c:invertIfNegative val="0"/>
          <c:val>
            <c:numRef>
              <c:f>'[1]707R'!$C$106:$F$106</c:f>
              <c:numCache>
                <c:formatCode>General</c:formatCode>
                <c:ptCount val="4"/>
                <c:pt idx="0">
                  <c:v>31.03</c:v>
                </c:pt>
                <c:pt idx="1">
                  <c:v>36.33</c:v>
                </c:pt>
                <c:pt idx="2">
                  <c:v>25.04</c:v>
                </c:pt>
                <c:pt idx="3">
                  <c:v>36.33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E9-4015-9D53-3BAFABBBBD37}"/>
            </c:ext>
          </c:extLst>
        </c:ser>
        <c:ser>
          <c:idx val="12"/>
          <c:order val="12"/>
          <c:tx>
            <c:v>Wind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val>
            <c:numRef>
              <c:f>'[1]707R'!$C$107:$F$107</c:f>
              <c:numCache>
                <c:formatCode>General</c:formatCode>
                <c:ptCount val="4"/>
                <c:pt idx="0">
                  <c:v>21.55</c:v>
                </c:pt>
                <c:pt idx="1">
                  <c:v>110.37</c:v>
                </c:pt>
                <c:pt idx="2">
                  <c:v>184.36</c:v>
                </c:pt>
                <c:pt idx="3">
                  <c:v>184.36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E9-4015-9D53-3BAFABBBBD37}"/>
            </c:ext>
          </c:extLst>
        </c:ser>
        <c:ser>
          <c:idx val="13"/>
          <c:order val="13"/>
          <c:tx>
            <c:v>Solar</c:v>
          </c:tx>
          <c:spPr>
            <a:solidFill>
              <a:schemeClr val="accent4"/>
            </a:solidFill>
          </c:spPr>
          <c:invertIfNegative val="0"/>
          <c:val>
            <c:numRef>
              <c:f>'[1]707R'!$C$108:$F$108</c:f>
              <c:numCache>
                <c:formatCode>General</c:formatCode>
                <c:ptCount val="4"/>
                <c:pt idx="0">
                  <c:v>0</c:v>
                </c:pt>
                <c:pt idx="1">
                  <c:v>0.02</c:v>
                </c:pt>
                <c:pt idx="2">
                  <c:v>3.24</c:v>
                </c:pt>
                <c:pt idx="3">
                  <c:v>17.329999999999998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E9-4015-9D53-3BAFABBBB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5309752"/>
        <c:axId val="1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v>Coal CCS</c:v>
                </c:tx>
                <c:spPr>
                  <a:solidFill>
                    <a:schemeClr val="tx1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'[1]707R'!$C$96:$F$96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DBE9-4015-9D53-3BAFABBBBD3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NG+'707R'!$60:$60 CCS</c:v>
                </c:tx>
                <c:spPr>
                  <a:solidFill>
                    <a:srgbClr val="00B0F0"/>
                  </a:solidFill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'[1]707R'!$C$98:$F$98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BE9-4015-9D53-3BAFABBBBD3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'[1]707R'!$A$102:$B$102</c15:sqref>
                        </c15:formulaRef>
                      </c:ext>
                    </c:extLst>
                    <c:strCache>
                      <c:ptCount val="1"/>
                      <c:pt idx="0">
                        <c:v>ELC from Biomass with CCS "PJ"</c:v>
                      </c:pt>
                    </c:strCache>
                  </c:strRef>
                </c:tx>
                <c:spPr>
                  <a:solidFill>
                    <a:srgbClr val="00B050"/>
                  </a:solidFill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'[1]707R'!$C$102:$F$102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BE9-4015-9D53-3BAFABBBBD37}"/>
                  </c:ext>
                </c:extLst>
              </c15:ser>
            </c15:filteredBarSeries>
          </c:ext>
        </c:extLst>
      </c:bar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 (PJ)</a:t>
                </a:r>
              </a:p>
            </c:rich>
          </c:tx>
          <c:layout>
            <c:manualLayout>
              <c:xMode val="edge"/>
              <c:yMode val="edge"/>
              <c:x val="5.549462242375628E-3"/>
              <c:y val="0.4290374083862354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between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legend>
      <c:legendPos val="r"/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"/>
          <c:y val="2.9263060383705867E-3"/>
          <c:w val="0.97731783452830434"/>
          <c:h val="0.737233397098696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[2]TotalISCCuse!$Q$47</c:f>
              <c:strCache>
                <c:ptCount val="1"/>
                <c:pt idx="0">
                  <c:v>Cheap 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[2]TotalISCCuse!$P$48:$P$52</c:f>
              <c:strCache>
                <c:ptCount val="5"/>
                <c:pt idx="0">
                  <c:v>FR-30%$700</c:v>
                </c:pt>
                <c:pt idx="1">
                  <c:v>PR-30%-$700</c:v>
                </c:pt>
                <c:pt idx="2">
                  <c:v>NR-30%-$700</c:v>
                </c:pt>
                <c:pt idx="3">
                  <c:v>FR-20%-$800</c:v>
                </c:pt>
                <c:pt idx="4">
                  <c:v>PR-20%-$800</c:v>
                </c:pt>
              </c:strCache>
            </c:strRef>
          </c:cat>
          <c:val>
            <c:numRef>
              <c:f>[2]TotalISCCuse!$Q$48:$Q$52</c:f>
              <c:numCache>
                <c:formatCode>General</c:formatCode>
                <c:ptCount val="5"/>
                <c:pt idx="0">
                  <c:v>1336.13</c:v>
                </c:pt>
                <c:pt idx="1">
                  <c:v>3080.5200000000004</c:v>
                </c:pt>
                <c:pt idx="2">
                  <c:v>0</c:v>
                </c:pt>
                <c:pt idx="3">
                  <c:v>1274.32</c:v>
                </c:pt>
                <c:pt idx="4">
                  <c:v>920.09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8-4891-8FEE-9CE74B557013}"/>
            </c:ext>
          </c:extLst>
        </c:ser>
        <c:ser>
          <c:idx val="1"/>
          <c:order val="1"/>
          <c:tx>
            <c:strRef>
              <c:f>[2]TotalISCCuse!$R$47</c:f>
              <c:strCache>
                <c:ptCount val="1"/>
                <c:pt idx="0">
                  <c:v>Base 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[2]TotalISCCuse!$P$48:$P$52</c:f>
              <c:strCache>
                <c:ptCount val="5"/>
                <c:pt idx="0">
                  <c:v>FR-30%$700</c:v>
                </c:pt>
                <c:pt idx="1">
                  <c:v>PR-30%-$700</c:v>
                </c:pt>
                <c:pt idx="2">
                  <c:v>NR-30%-$700</c:v>
                </c:pt>
                <c:pt idx="3">
                  <c:v>FR-20%-$800</c:v>
                </c:pt>
                <c:pt idx="4">
                  <c:v>PR-20%-$800</c:v>
                </c:pt>
              </c:strCache>
            </c:strRef>
          </c:cat>
          <c:val>
            <c:numRef>
              <c:f>[2]TotalISCCuse!$R$48:$R$52</c:f>
              <c:numCache>
                <c:formatCode>General</c:formatCode>
                <c:ptCount val="5"/>
                <c:pt idx="0">
                  <c:v>3138.06</c:v>
                </c:pt>
                <c:pt idx="1">
                  <c:v>3137.6299999999997</c:v>
                </c:pt>
                <c:pt idx="2">
                  <c:v>2628.3100000000004</c:v>
                </c:pt>
                <c:pt idx="3">
                  <c:v>605.71</c:v>
                </c:pt>
                <c:pt idx="4">
                  <c:v>875.97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8-4891-8FEE-9CE74B557013}"/>
            </c:ext>
          </c:extLst>
        </c:ser>
        <c:ser>
          <c:idx val="2"/>
          <c:order val="2"/>
          <c:tx>
            <c:strRef>
              <c:f>[2]TotalISCCuse!$S$47</c:f>
              <c:strCache>
                <c:ptCount val="1"/>
                <c:pt idx="0">
                  <c:v>Expensive Natural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[2]TotalISCCuse!$P$48:$P$52</c:f>
              <c:strCache>
                <c:ptCount val="5"/>
                <c:pt idx="0">
                  <c:v>FR-30%$700</c:v>
                </c:pt>
                <c:pt idx="1">
                  <c:v>PR-30%-$700</c:v>
                </c:pt>
                <c:pt idx="2">
                  <c:v>NR-30%-$700</c:v>
                </c:pt>
                <c:pt idx="3">
                  <c:v>FR-20%-$800</c:v>
                </c:pt>
                <c:pt idx="4">
                  <c:v>PR-20%-$800</c:v>
                </c:pt>
              </c:strCache>
            </c:strRef>
          </c:cat>
          <c:val>
            <c:numRef>
              <c:f>[2]TotalISCCuse!$S$48:$S$52</c:f>
              <c:numCache>
                <c:formatCode>General</c:formatCode>
                <c:ptCount val="5"/>
                <c:pt idx="0">
                  <c:v>3784.6800000000003</c:v>
                </c:pt>
                <c:pt idx="1">
                  <c:v>3732.79</c:v>
                </c:pt>
                <c:pt idx="2">
                  <c:v>3090.51</c:v>
                </c:pt>
                <c:pt idx="3">
                  <c:v>401.51</c:v>
                </c:pt>
                <c:pt idx="4">
                  <c:v>867.05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8-4891-8FEE-9CE74B557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013744"/>
        <c:axId val="403014400"/>
      </c:barChart>
      <c:catAx>
        <c:axId val="40301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14400"/>
        <c:crosses val="autoZero"/>
        <c:auto val="1"/>
        <c:lblAlgn val="ctr"/>
        <c:lblOffset val="100"/>
        <c:noMultiLvlLbl val="0"/>
      </c:catAx>
      <c:valAx>
        <c:axId val="4030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 of Electricity Output from ISCC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01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Utilization of ISCC</a:t>
            </a:r>
            <a:r>
              <a:rPr lang="en-US" baseline="0"/>
              <a:t> Technology in Region 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439877707594243E-2"/>
          <c:y val="0.12213438222756925"/>
          <c:w val="0.7960315537480892"/>
          <c:h val="0.6013371327228036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FigureA1!$A$4</c:f>
              <c:strCache>
                <c:ptCount val="1"/>
                <c:pt idx="0">
                  <c:v>$1,000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FigureA1!$B$2:$M$3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FigureA1!$B$4:$M$4</c:f>
              <c:numCache>
                <c:formatCode>General</c:formatCode>
                <c:ptCount val="12"/>
                <c:pt idx="0">
                  <c:v>246</c:v>
                </c:pt>
                <c:pt idx="1">
                  <c:v>246</c:v>
                </c:pt>
                <c:pt idx="2">
                  <c:v>246</c:v>
                </c:pt>
                <c:pt idx="3">
                  <c:v>225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F-4A7C-8CA4-D3B33831474E}"/>
            </c:ext>
          </c:extLst>
        </c:ser>
        <c:ser>
          <c:idx val="1"/>
          <c:order val="1"/>
          <c:tx>
            <c:strRef>
              <c:f>FigureA1!$A$5</c:f>
              <c:strCache>
                <c:ptCount val="1"/>
                <c:pt idx="0">
                  <c:v>$900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FigureA1!$B$2:$M$3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FigureA1!$B$5:$M$5</c:f>
              <c:numCache>
                <c:formatCode>General</c:formatCode>
                <c:ptCount val="12"/>
                <c:pt idx="0">
                  <c:v>279</c:v>
                </c:pt>
                <c:pt idx="1">
                  <c:v>246</c:v>
                </c:pt>
                <c:pt idx="2">
                  <c:v>245</c:v>
                </c:pt>
                <c:pt idx="3">
                  <c:v>245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812</c:v>
                </c:pt>
                <c:pt idx="9">
                  <c:v>369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F-4A7C-8CA4-D3B33831474E}"/>
            </c:ext>
          </c:extLst>
        </c:ser>
        <c:ser>
          <c:idx val="2"/>
          <c:order val="2"/>
          <c:tx>
            <c:strRef>
              <c:f>FigureA1!$A$6</c:f>
              <c:strCache>
                <c:ptCount val="1"/>
                <c:pt idx="0">
                  <c:v>$800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FigureA1!$B$2:$M$3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FigureA1!$B$6:$M$6</c:f>
              <c:numCache>
                <c:formatCode>General</c:formatCode>
                <c:ptCount val="12"/>
                <c:pt idx="0">
                  <c:v>277</c:v>
                </c:pt>
                <c:pt idx="1">
                  <c:v>261</c:v>
                </c:pt>
                <c:pt idx="2">
                  <c:v>246</c:v>
                </c:pt>
                <c:pt idx="3">
                  <c:v>245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910</c:v>
                </c:pt>
                <c:pt idx="9">
                  <c:v>774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AF-4A7C-8CA4-D3B33831474E}"/>
            </c:ext>
          </c:extLst>
        </c:ser>
        <c:ser>
          <c:idx val="3"/>
          <c:order val="3"/>
          <c:tx>
            <c:strRef>
              <c:f>FigureA1!$A$7</c:f>
              <c:strCache>
                <c:ptCount val="1"/>
                <c:pt idx="0">
                  <c:v>$700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FigureA1!$B$2:$M$3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FigureA1!$B$7:$M$7</c:f>
              <c:numCache>
                <c:formatCode>General</c:formatCode>
                <c:ptCount val="12"/>
                <c:pt idx="0">
                  <c:v>1585</c:v>
                </c:pt>
                <c:pt idx="1">
                  <c:v>279</c:v>
                </c:pt>
                <c:pt idx="2">
                  <c:v>246</c:v>
                </c:pt>
                <c:pt idx="3">
                  <c:v>245</c:v>
                </c:pt>
                <c:pt idx="4">
                  <c:v>1116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1586</c:v>
                </c:pt>
                <c:pt idx="9">
                  <c:v>974</c:v>
                </c:pt>
                <c:pt idx="10">
                  <c:v>394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AF-4A7C-8CA4-D3B338314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888480"/>
        <c:axId val="558887496"/>
        <c:axId val="341768168"/>
      </c:bar3DChart>
      <c:catAx>
        <c:axId val="55888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Fuel Displaced Compared to NGCC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7496"/>
        <c:crosses val="autoZero"/>
        <c:auto val="1"/>
        <c:lblAlgn val="ctr"/>
        <c:lblOffset val="100"/>
        <c:noMultiLvlLbl val="0"/>
      </c:catAx>
      <c:valAx>
        <c:axId val="55888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 of Electricity Generated by ISCC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8480"/>
        <c:crosses val="autoZero"/>
        <c:crossBetween val="between"/>
      </c:valAx>
      <c:serAx>
        <c:axId val="341768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7496"/>
        <c:crosses val="autoZero"/>
        <c:tickLblSkip val="1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Utilization of ISCC</a:t>
            </a:r>
            <a:r>
              <a:rPr lang="en-US" baseline="0"/>
              <a:t> Technology in Region 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088229355945891E-2"/>
          <c:y val="0.12213438222756925"/>
          <c:w val="0.79339419111072651"/>
          <c:h val="0.6013371327228036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FigureA2!$A$4</c:f>
              <c:strCache>
                <c:ptCount val="1"/>
                <c:pt idx="0">
                  <c:v>$1,000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FigureA2!$B$2:$M$3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FigureA2!$B$4:$M$4</c:f>
              <c:numCache>
                <c:formatCode>General</c:formatCode>
                <c:ptCount val="12"/>
                <c:pt idx="0">
                  <c:v>137</c:v>
                </c:pt>
                <c:pt idx="1">
                  <c:v>126</c:v>
                </c:pt>
                <c:pt idx="2">
                  <c:v>126</c:v>
                </c:pt>
                <c:pt idx="3">
                  <c:v>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7-4602-A6A3-17A595F83351}"/>
            </c:ext>
          </c:extLst>
        </c:ser>
        <c:ser>
          <c:idx val="1"/>
          <c:order val="1"/>
          <c:tx>
            <c:strRef>
              <c:f>FigureA2!$A$5</c:f>
              <c:strCache>
                <c:ptCount val="1"/>
                <c:pt idx="0">
                  <c:v>$900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FigureA2!$B$2:$M$3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FigureA2!$B$5:$M$5</c:f>
              <c:numCache>
                <c:formatCode>General</c:formatCode>
                <c:ptCount val="12"/>
                <c:pt idx="0">
                  <c:v>174</c:v>
                </c:pt>
                <c:pt idx="1">
                  <c:v>127</c:v>
                </c:pt>
                <c:pt idx="2">
                  <c:v>126</c:v>
                </c:pt>
                <c:pt idx="3">
                  <c:v>112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273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7-4602-A6A3-17A595F83351}"/>
            </c:ext>
          </c:extLst>
        </c:ser>
        <c:ser>
          <c:idx val="2"/>
          <c:order val="2"/>
          <c:tx>
            <c:strRef>
              <c:f>FigureA2!$A$6</c:f>
              <c:strCache>
                <c:ptCount val="1"/>
                <c:pt idx="0">
                  <c:v>$800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FigureA2!$B$2:$M$3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FigureA2!$B$6:$M$6</c:f>
              <c:numCache>
                <c:formatCode>General</c:formatCode>
                <c:ptCount val="12"/>
                <c:pt idx="0">
                  <c:v>263</c:v>
                </c:pt>
                <c:pt idx="1">
                  <c:v>163</c:v>
                </c:pt>
                <c:pt idx="2">
                  <c:v>126</c:v>
                </c:pt>
                <c:pt idx="3">
                  <c:v>126</c:v>
                </c:pt>
                <c:pt idx="4">
                  <c:v>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371</c:v>
                </c:pt>
                <c:pt idx="9">
                  <c:v>155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7-4602-A6A3-17A595F83351}"/>
            </c:ext>
          </c:extLst>
        </c:ser>
        <c:ser>
          <c:idx val="3"/>
          <c:order val="3"/>
          <c:tx>
            <c:strRef>
              <c:f>FigureA2!$A$7</c:f>
              <c:strCache>
                <c:ptCount val="1"/>
                <c:pt idx="0">
                  <c:v>$700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FigureA2!$B$2:$M$3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FigureA2!$B$7:$M$7</c:f>
              <c:numCache>
                <c:formatCode>General</c:formatCode>
                <c:ptCount val="12"/>
                <c:pt idx="0">
                  <c:v>470</c:v>
                </c:pt>
                <c:pt idx="1">
                  <c:v>174</c:v>
                </c:pt>
                <c:pt idx="2">
                  <c:v>134</c:v>
                </c:pt>
                <c:pt idx="3">
                  <c:v>126</c:v>
                </c:pt>
                <c:pt idx="4">
                  <c:v>302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468</c:v>
                </c:pt>
                <c:pt idx="9">
                  <c:v>285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87-4602-A6A3-17A595F83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888480"/>
        <c:axId val="558887496"/>
        <c:axId val="341768168"/>
      </c:bar3DChart>
      <c:catAx>
        <c:axId val="55888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Fuel Displaced Compared to NGCC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7496"/>
        <c:crosses val="autoZero"/>
        <c:auto val="1"/>
        <c:lblAlgn val="ctr"/>
        <c:lblOffset val="100"/>
        <c:noMultiLvlLbl val="0"/>
      </c:catAx>
      <c:valAx>
        <c:axId val="55888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 of Electricity Generated by ISCC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8480"/>
        <c:crosses val="autoZero"/>
        <c:crossBetween val="between"/>
      </c:valAx>
      <c:serAx>
        <c:axId val="341768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7496"/>
        <c:crosses val="autoZero"/>
        <c:tickLblSkip val="1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Utilization of ISCC</a:t>
            </a:r>
            <a:r>
              <a:rPr lang="en-US" baseline="0"/>
              <a:t> Technology in Region 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439877707594243E-2"/>
          <c:y val="0.12213438222756925"/>
          <c:w val="0.79420005191658738"/>
          <c:h val="0.6013371327228036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FigureA3!$A$4</c:f>
              <c:strCache>
                <c:ptCount val="1"/>
                <c:pt idx="0">
                  <c:v>$1,000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FigureA3!$B$2:$M$3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FigureA3!$B$4:$M$4</c:f>
              <c:numCache>
                <c:formatCode>General</c:formatCode>
                <c:ptCount val="12"/>
                <c:pt idx="0">
                  <c:v>248</c:v>
                </c:pt>
                <c:pt idx="1">
                  <c:v>233</c:v>
                </c:pt>
                <c:pt idx="2">
                  <c:v>232</c:v>
                </c:pt>
                <c:pt idx="3">
                  <c:v>217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878</c:v>
                </c:pt>
                <c:pt idx="9">
                  <c:v>937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24A-BFE9-2330858990E3}"/>
            </c:ext>
          </c:extLst>
        </c:ser>
        <c:ser>
          <c:idx val="1"/>
          <c:order val="1"/>
          <c:tx>
            <c:strRef>
              <c:f>FigureA3!$A$5</c:f>
              <c:strCache>
                <c:ptCount val="1"/>
                <c:pt idx="0">
                  <c:v>$900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FigureA3!$B$2:$M$3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FigureA3!$B$5:$M$5</c:f>
              <c:numCache>
                <c:formatCode>General</c:formatCode>
                <c:ptCount val="12"/>
                <c:pt idx="0">
                  <c:v>249</c:v>
                </c:pt>
                <c:pt idx="1">
                  <c:v>240</c:v>
                </c:pt>
                <c:pt idx="2">
                  <c:v>233</c:v>
                </c:pt>
                <c:pt idx="3">
                  <c:v>232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953</c:v>
                </c:pt>
                <c:pt idx="9">
                  <c:v>956</c:v>
                </c:pt>
                <c:pt idx="10">
                  <c:v>695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F-424A-BFE9-2330858990E3}"/>
            </c:ext>
          </c:extLst>
        </c:ser>
        <c:ser>
          <c:idx val="2"/>
          <c:order val="2"/>
          <c:tx>
            <c:strRef>
              <c:f>FigureA3!$A$6</c:f>
              <c:strCache>
                <c:ptCount val="1"/>
                <c:pt idx="0">
                  <c:v>$800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FigureA3!$B$2:$M$3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FigureA3!$B$6:$M$6</c:f>
              <c:numCache>
                <c:formatCode>General</c:formatCode>
                <c:ptCount val="12"/>
                <c:pt idx="0">
                  <c:v>1029</c:v>
                </c:pt>
                <c:pt idx="1">
                  <c:v>248</c:v>
                </c:pt>
                <c:pt idx="2">
                  <c:v>233</c:v>
                </c:pt>
                <c:pt idx="3">
                  <c:v>232</c:v>
                </c:pt>
                <c:pt idx="4">
                  <c:v>726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1019</c:v>
                </c:pt>
                <c:pt idx="9">
                  <c:v>1044</c:v>
                </c:pt>
                <c:pt idx="10">
                  <c:v>876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F-424A-BFE9-2330858990E3}"/>
            </c:ext>
          </c:extLst>
        </c:ser>
        <c:ser>
          <c:idx val="3"/>
          <c:order val="3"/>
          <c:tx>
            <c:strRef>
              <c:f>FigureA3!$A$7</c:f>
              <c:strCache>
                <c:ptCount val="1"/>
                <c:pt idx="0">
                  <c:v>$700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f>FigureA3!$B$2:$M$3</c:f>
              <c:multiLvlStrCache>
                <c:ptCount val="12"/>
                <c:lvl>
                  <c:pt idx="0">
                    <c:v>30%</c:v>
                  </c:pt>
                  <c:pt idx="1">
                    <c:v>25%</c:v>
                  </c:pt>
                  <c:pt idx="2">
                    <c:v>20%</c:v>
                  </c:pt>
                  <c:pt idx="3">
                    <c:v>15%</c:v>
                  </c:pt>
                  <c:pt idx="4">
                    <c:v>30%</c:v>
                  </c:pt>
                  <c:pt idx="5">
                    <c:v>25%</c:v>
                  </c:pt>
                  <c:pt idx="6">
                    <c:v>20%</c:v>
                  </c:pt>
                  <c:pt idx="7">
                    <c:v>15%</c:v>
                  </c:pt>
                  <c:pt idx="8">
                    <c:v>30%</c:v>
                  </c:pt>
                  <c:pt idx="9">
                    <c:v>25%</c:v>
                  </c:pt>
                  <c:pt idx="10">
                    <c:v>20%</c:v>
                  </c:pt>
                  <c:pt idx="11">
                    <c:v>15%</c:v>
                  </c:pt>
                </c:lvl>
                <c:lvl>
                  <c:pt idx="0">
                    <c:v>Full RPS</c:v>
                  </c:pt>
                  <c:pt idx="4">
                    <c:v>No RPS</c:v>
                  </c:pt>
                  <c:pt idx="8">
                    <c:v>Partial RPS</c:v>
                  </c:pt>
                </c:lvl>
              </c:multiLvlStrCache>
            </c:multiLvlStrRef>
          </c:cat>
          <c:val>
            <c:numRef>
              <c:f>FigureA3!$B$7:$M$7</c:f>
              <c:numCache>
                <c:formatCode>General</c:formatCode>
                <c:ptCount val="12"/>
                <c:pt idx="0">
                  <c:v>1083</c:v>
                </c:pt>
                <c:pt idx="1">
                  <c:v>538</c:v>
                </c:pt>
                <c:pt idx="2">
                  <c:v>240</c:v>
                </c:pt>
                <c:pt idx="3">
                  <c:v>233</c:v>
                </c:pt>
                <c:pt idx="4">
                  <c:v>736</c:v>
                </c:pt>
                <c:pt idx="5">
                  <c:v>116</c:v>
                </c:pt>
                <c:pt idx="6">
                  <c:v>0</c:v>
                </c:pt>
                <c:pt idx="7">
                  <c:v>0</c:v>
                </c:pt>
                <c:pt idx="8">
                  <c:v>1084</c:v>
                </c:pt>
                <c:pt idx="9">
                  <c:v>1047</c:v>
                </c:pt>
                <c:pt idx="10">
                  <c:v>916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4F-424A-BFE9-233085899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888480"/>
        <c:axId val="558887496"/>
        <c:axId val="341768168"/>
      </c:bar3DChart>
      <c:catAx>
        <c:axId val="55888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Fuel Displaced Compared to NGCC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7496"/>
        <c:crosses val="autoZero"/>
        <c:auto val="1"/>
        <c:lblAlgn val="ctr"/>
        <c:lblOffset val="100"/>
        <c:noMultiLvlLbl val="0"/>
      </c:catAx>
      <c:valAx>
        <c:axId val="55888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 of Electricity Generated by ISCC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8480"/>
        <c:crosses val="autoZero"/>
        <c:crossBetween val="between"/>
      </c:valAx>
      <c:serAx>
        <c:axId val="341768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87496"/>
        <c:crosses val="autoZero"/>
        <c:tickLblSkip val="1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17625031913988"/>
          <c:y val="4.6521537748957842E-2"/>
          <c:w val="0.80389284802457484"/>
          <c:h val="0.82151551644279763"/>
        </c:manualLayout>
      </c:layout>
      <c:areaChart>
        <c:grouping val="stacked"/>
        <c:varyColors val="0"/>
        <c:ser>
          <c:idx val="1"/>
          <c:order val="0"/>
          <c:spPr>
            <a:solidFill>
              <a:srgbClr val="FF000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5'!$D$60:$N$60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40FF-4AAB-9FEB-1E897089BFCD}"/>
            </c:ext>
          </c:extLst>
        </c:ser>
        <c:ser>
          <c:idx val="0"/>
          <c:order val="1"/>
          <c:spPr>
            <a:solidFill>
              <a:schemeClr val="tx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5'!$D$61:$N$61</c:f>
              <c:numCache>
                <c:formatCode>General</c:formatCode>
                <c:ptCount val="11"/>
                <c:pt idx="0">
                  <c:v>840.12</c:v>
                </c:pt>
                <c:pt idx="1">
                  <c:v>825.1</c:v>
                </c:pt>
                <c:pt idx="2">
                  <c:v>803.5</c:v>
                </c:pt>
                <c:pt idx="3">
                  <c:v>758.92</c:v>
                </c:pt>
                <c:pt idx="4">
                  <c:v>773.81</c:v>
                </c:pt>
                <c:pt idx="5">
                  <c:v>794.43</c:v>
                </c:pt>
                <c:pt idx="6">
                  <c:v>794.43</c:v>
                </c:pt>
                <c:pt idx="7">
                  <c:v>794.43</c:v>
                </c:pt>
                <c:pt idx="8">
                  <c:v>794.43</c:v>
                </c:pt>
                <c:pt idx="9">
                  <c:v>794.43</c:v>
                </c:pt>
                <c:pt idx="10">
                  <c:v>794.43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40FF-4AAB-9FEB-1E897089BFCD}"/>
            </c:ext>
          </c:extLst>
        </c:ser>
        <c:ser>
          <c:idx val="2"/>
          <c:order val="2"/>
          <c:spPr>
            <a:solidFill>
              <a:schemeClr val="tx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5'!$D$62:$N$62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7-40FF-4AAB-9FEB-1E897089BFCD}"/>
            </c:ext>
          </c:extLst>
        </c:ser>
        <c:ser>
          <c:idx val="3"/>
          <c:order val="3"/>
          <c:spPr>
            <a:solidFill>
              <a:srgbClr val="00B0F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5'!$D$63:$N$63</c:f>
              <c:numCache>
                <c:formatCode>General</c:formatCode>
                <c:ptCount val="11"/>
                <c:pt idx="0">
                  <c:v>888.71</c:v>
                </c:pt>
                <c:pt idx="1">
                  <c:v>893.77</c:v>
                </c:pt>
                <c:pt idx="2">
                  <c:v>1058.2</c:v>
                </c:pt>
                <c:pt idx="3">
                  <c:v>1267.6099999999999</c:v>
                </c:pt>
                <c:pt idx="4">
                  <c:v>1394.09</c:v>
                </c:pt>
                <c:pt idx="5">
                  <c:v>1513.04</c:v>
                </c:pt>
                <c:pt idx="6">
                  <c:v>1667.95</c:v>
                </c:pt>
                <c:pt idx="7">
                  <c:v>1944.08</c:v>
                </c:pt>
                <c:pt idx="8">
                  <c:v>2216.8000000000002</c:v>
                </c:pt>
                <c:pt idx="9">
                  <c:v>2441.4699999999998</c:v>
                </c:pt>
                <c:pt idx="10">
                  <c:v>2643.82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9-40FF-4AAB-9FEB-1E897089BFCD}"/>
            </c:ext>
          </c:extLst>
        </c:ser>
        <c:ser>
          <c:idx val="4"/>
          <c:order val="4"/>
          <c:spPr>
            <a:solidFill>
              <a:schemeClr val="bg1">
                <a:lumMod val="50000"/>
              </a:schemeClr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5'!$D$64:$N$64</c:f>
              <c:numCache>
                <c:formatCode>General</c:formatCode>
                <c:ptCount val="11"/>
                <c:pt idx="0">
                  <c:v>5.16</c:v>
                </c:pt>
                <c:pt idx="1">
                  <c:v>0.73</c:v>
                </c:pt>
                <c:pt idx="2">
                  <c:v>0.51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B-40FF-4AAB-9FEB-1E897089BFCD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5'!$D$65:$N$65</c:f>
              <c:numCache>
                <c:formatCode>General</c:formatCode>
                <c:ptCount val="11"/>
                <c:pt idx="0">
                  <c:v>245.79</c:v>
                </c:pt>
                <c:pt idx="1">
                  <c:v>275.39</c:v>
                </c:pt>
                <c:pt idx="2">
                  <c:v>261.01</c:v>
                </c:pt>
                <c:pt idx="3">
                  <c:v>261</c:v>
                </c:pt>
                <c:pt idx="4">
                  <c:v>261</c:v>
                </c:pt>
                <c:pt idx="5">
                  <c:v>261</c:v>
                </c:pt>
                <c:pt idx="6">
                  <c:v>261</c:v>
                </c:pt>
                <c:pt idx="7">
                  <c:v>261</c:v>
                </c:pt>
                <c:pt idx="8">
                  <c:v>261.01</c:v>
                </c:pt>
                <c:pt idx="9">
                  <c:v>261.01</c:v>
                </c:pt>
                <c:pt idx="10">
                  <c:v>261.01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D-40FF-4AAB-9FEB-1E897089BFCD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5'!$D$66:$N$66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F-40FF-4AAB-9FEB-1E897089BFCD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5'!$D$67:$N$67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1-40FF-4AAB-9FEB-1E897089BFCD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5'!$D$68:$N$68</c:f>
              <c:numCache>
                <c:formatCode>General</c:formatCode>
                <c:ptCount val="11"/>
                <c:pt idx="0">
                  <c:v>0.72</c:v>
                </c:pt>
                <c:pt idx="1">
                  <c:v>0.72</c:v>
                </c:pt>
                <c:pt idx="2">
                  <c:v>0.72</c:v>
                </c:pt>
                <c:pt idx="3">
                  <c:v>0.72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3-40FF-4AAB-9FEB-1E897089BFCD}"/>
            </c:ext>
          </c:extLst>
        </c:ser>
        <c:ser>
          <c:idx val="9"/>
          <c:order val="9"/>
          <c:spPr>
            <a:solidFill>
              <a:srgbClr val="80000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5'!$D$69:$N$69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5-40FF-4AAB-9FEB-1E897089BFCD}"/>
            </c:ext>
          </c:extLst>
        </c:ser>
        <c:ser>
          <c:idx val="10"/>
          <c:order val="10"/>
          <c:spPr>
            <a:solidFill>
              <a:schemeClr val="accent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5'!$D$70:$N$70</c:f>
              <c:numCache>
                <c:formatCode>General</c:formatCode>
                <c:ptCount val="11"/>
                <c:pt idx="0">
                  <c:v>31.03</c:v>
                </c:pt>
                <c:pt idx="1">
                  <c:v>36.33</c:v>
                </c:pt>
                <c:pt idx="2">
                  <c:v>25.04</c:v>
                </c:pt>
                <c:pt idx="3">
                  <c:v>36.33</c:v>
                </c:pt>
                <c:pt idx="4">
                  <c:v>36.33</c:v>
                </c:pt>
                <c:pt idx="5">
                  <c:v>36.33</c:v>
                </c:pt>
                <c:pt idx="6">
                  <c:v>36.33</c:v>
                </c:pt>
                <c:pt idx="7">
                  <c:v>36.33</c:v>
                </c:pt>
                <c:pt idx="8">
                  <c:v>36.33</c:v>
                </c:pt>
                <c:pt idx="9">
                  <c:v>36.33</c:v>
                </c:pt>
                <c:pt idx="10">
                  <c:v>36.33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7-40FF-4AAB-9FEB-1E897089BFCD}"/>
            </c:ext>
          </c:extLst>
        </c:ser>
        <c:ser>
          <c:idx val="11"/>
          <c:order val="11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5'!$D$71:$N$71</c:f>
              <c:numCache>
                <c:formatCode>General</c:formatCode>
                <c:ptCount val="11"/>
                <c:pt idx="0">
                  <c:v>21.55</c:v>
                </c:pt>
                <c:pt idx="1">
                  <c:v>110.37</c:v>
                </c:pt>
                <c:pt idx="2">
                  <c:v>184.36</c:v>
                </c:pt>
                <c:pt idx="3">
                  <c:v>184.36</c:v>
                </c:pt>
                <c:pt idx="4">
                  <c:v>225.03</c:v>
                </c:pt>
                <c:pt idx="5">
                  <c:v>226.79</c:v>
                </c:pt>
                <c:pt idx="6">
                  <c:v>230.23</c:v>
                </c:pt>
                <c:pt idx="7">
                  <c:v>247.38</c:v>
                </c:pt>
                <c:pt idx="8">
                  <c:v>254.96</c:v>
                </c:pt>
                <c:pt idx="9">
                  <c:v>267</c:v>
                </c:pt>
                <c:pt idx="10">
                  <c:v>275.81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9-40FF-4AAB-9FEB-1E897089BFCD}"/>
            </c:ext>
          </c:extLst>
        </c:ser>
        <c:ser>
          <c:idx val="12"/>
          <c:order val="12"/>
          <c:spPr>
            <a:solidFill>
              <a:srgbClr val="FFC00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5'!$D$72:$N$72</c:f>
              <c:numCache>
                <c:formatCode>General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3.24</c:v>
                </c:pt>
                <c:pt idx="3">
                  <c:v>17.329999999999998</c:v>
                </c:pt>
                <c:pt idx="4">
                  <c:v>31.4</c:v>
                </c:pt>
                <c:pt idx="5">
                  <c:v>45.49</c:v>
                </c:pt>
                <c:pt idx="6">
                  <c:v>59.56</c:v>
                </c:pt>
                <c:pt idx="7">
                  <c:v>73.650000000000006</c:v>
                </c:pt>
                <c:pt idx="8">
                  <c:v>96.91</c:v>
                </c:pt>
                <c:pt idx="9">
                  <c:v>110.98</c:v>
                </c:pt>
                <c:pt idx="10">
                  <c:v>125.07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B-40FF-4AAB-9FEB-1E897089B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17625031913988"/>
          <c:y val="4.6521537748957842E-2"/>
          <c:w val="0.80389284802457484"/>
          <c:h val="0.82151551644279763"/>
        </c:manualLayout>
      </c:layout>
      <c:areaChart>
        <c:grouping val="stacked"/>
        <c:varyColors val="0"/>
        <c:ser>
          <c:idx val="1"/>
          <c:order val="0"/>
          <c:spPr>
            <a:solidFill>
              <a:srgbClr val="FF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5'!$P$60:$Z$60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CE0-4BF9-B190-DFA807093791}"/>
            </c:ext>
          </c:extLst>
        </c:ser>
        <c:ser>
          <c:idx val="0"/>
          <c:order val="1"/>
          <c:spPr>
            <a:solidFill>
              <a:schemeClr val="tx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5'!$P$61:$Z$61</c:f>
              <c:numCache>
                <c:formatCode>General</c:formatCode>
                <c:ptCount val="11"/>
                <c:pt idx="0">
                  <c:v>811.16</c:v>
                </c:pt>
                <c:pt idx="1">
                  <c:v>701.48</c:v>
                </c:pt>
                <c:pt idx="2">
                  <c:v>701.25</c:v>
                </c:pt>
                <c:pt idx="3">
                  <c:v>652.5</c:v>
                </c:pt>
                <c:pt idx="4">
                  <c:v>654.37</c:v>
                </c:pt>
                <c:pt idx="5">
                  <c:v>655.23</c:v>
                </c:pt>
                <c:pt idx="6">
                  <c:v>655.23</c:v>
                </c:pt>
                <c:pt idx="7">
                  <c:v>655.23</c:v>
                </c:pt>
                <c:pt idx="8">
                  <c:v>655.23</c:v>
                </c:pt>
                <c:pt idx="9">
                  <c:v>655.23</c:v>
                </c:pt>
                <c:pt idx="10">
                  <c:v>655.23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3CE0-4BF9-B190-DFA807093791}"/>
            </c:ext>
          </c:extLst>
        </c:ser>
        <c:ser>
          <c:idx val="2"/>
          <c:order val="2"/>
          <c:spPr>
            <a:solidFill>
              <a:schemeClr val="tx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5'!$P$62:$Z$62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3CE0-4BF9-B190-DFA807093791}"/>
            </c:ext>
          </c:extLst>
        </c:ser>
        <c:ser>
          <c:idx val="3"/>
          <c:order val="3"/>
          <c:spPr>
            <a:solidFill>
              <a:srgbClr val="00B0F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5'!$P$63:$Z$63</c:f>
              <c:numCache>
                <c:formatCode>General</c:formatCode>
                <c:ptCount val="11"/>
                <c:pt idx="0">
                  <c:v>226.05</c:v>
                </c:pt>
                <c:pt idx="1">
                  <c:v>319.08999999999997</c:v>
                </c:pt>
                <c:pt idx="2">
                  <c:v>302.56</c:v>
                </c:pt>
                <c:pt idx="3">
                  <c:v>201.07</c:v>
                </c:pt>
                <c:pt idx="4">
                  <c:v>141.78</c:v>
                </c:pt>
                <c:pt idx="5">
                  <c:v>183.09</c:v>
                </c:pt>
                <c:pt idx="6">
                  <c:v>227.96</c:v>
                </c:pt>
                <c:pt idx="7">
                  <c:v>316.23</c:v>
                </c:pt>
                <c:pt idx="8">
                  <c:v>371.43</c:v>
                </c:pt>
                <c:pt idx="9">
                  <c:v>467.3</c:v>
                </c:pt>
                <c:pt idx="10">
                  <c:v>570.70000000000005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CE0-4BF9-B190-DFA807093791}"/>
            </c:ext>
          </c:extLst>
        </c:ser>
        <c:ser>
          <c:idx val="4"/>
          <c:order val="4"/>
          <c:spPr>
            <a:solidFill>
              <a:schemeClr val="bg1">
                <a:lumMod val="50000"/>
              </a:schemeClr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5'!$P$64:$Z$64</c:f>
              <c:numCache>
                <c:formatCode>General</c:formatCode>
                <c:ptCount val="11"/>
                <c:pt idx="0">
                  <c:v>0.51</c:v>
                </c:pt>
                <c:pt idx="1">
                  <c:v>0.75</c:v>
                </c:pt>
                <c:pt idx="2">
                  <c:v>0.52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3CE0-4BF9-B190-DFA807093791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5'!$P$65:$Z$65</c:f>
              <c:numCache>
                <c:formatCode>General</c:formatCode>
                <c:ptCount val="11"/>
                <c:pt idx="0">
                  <c:v>93.83</c:v>
                </c:pt>
                <c:pt idx="1">
                  <c:v>114.57</c:v>
                </c:pt>
                <c:pt idx="2">
                  <c:v>118.68</c:v>
                </c:pt>
                <c:pt idx="3">
                  <c:v>118.68</c:v>
                </c:pt>
                <c:pt idx="4">
                  <c:v>118.68</c:v>
                </c:pt>
                <c:pt idx="5">
                  <c:v>118.68</c:v>
                </c:pt>
                <c:pt idx="6">
                  <c:v>118.68</c:v>
                </c:pt>
                <c:pt idx="7">
                  <c:v>118.68</c:v>
                </c:pt>
                <c:pt idx="8">
                  <c:v>118.68</c:v>
                </c:pt>
                <c:pt idx="9">
                  <c:v>118.68</c:v>
                </c:pt>
                <c:pt idx="10">
                  <c:v>118.68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3CE0-4BF9-B190-DFA807093791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5'!$P$66:$Z$66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3CE0-4BF9-B190-DFA807093791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5'!$P$67:$Z$67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3CE0-4BF9-B190-DFA807093791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5'!$P$68:$Z$68</c:f>
              <c:numCache>
                <c:formatCode>General</c:formatCode>
                <c:ptCount val="11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1.26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3CE0-4BF9-B190-DFA807093791}"/>
            </c:ext>
          </c:extLst>
        </c:ser>
        <c:ser>
          <c:idx val="9"/>
          <c:order val="9"/>
          <c:spPr>
            <a:solidFill>
              <a:srgbClr val="80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5'!$P$69:$Z$69</c:f>
              <c:numCache>
                <c:formatCode>General</c:formatCode>
                <c:ptCount val="11"/>
                <c:pt idx="0">
                  <c:v>7.9</c:v>
                </c:pt>
                <c:pt idx="1">
                  <c:v>10.72</c:v>
                </c:pt>
                <c:pt idx="2">
                  <c:v>9.3800000000000008</c:v>
                </c:pt>
                <c:pt idx="3">
                  <c:v>61.19</c:v>
                </c:pt>
                <c:pt idx="4">
                  <c:v>61.19</c:v>
                </c:pt>
                <c:pt idx="5">
                  <c:v>61.19</c:v>
                </c:pt>
                <c:pt idx="6">
                  <c:v>50.47</c:v>
                </c:pt>
                <c:pt idx="7">
                  <c:v>50.47</c:v>
                </c:pt>
                <c:pt idx="8">
                  <c:v>50.47</c:v>
                </c:pt>
                <c:pt idx="9">
                  <c:v>50.47</c:v>
                </c:pt>
                <c:pt idx="10">
                  <c:v>50.47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3CE0-4BF9-B190-DFA807093791}"/>
            </c:ext>
          </c:extLst>
        </c:ser>
        <c:ser>
          <c:idx val="10"/>
          <c:order val="10"/>
          <c:spPr>
            <a:solidFill>
              <a:schemeClr val="accent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5'!$P$70:$Z$70</c:f>
              <c:numCache>
                <c:formatCode>General</c:formatCode>
                <c:ptCount val="11"/>
                <c:pt idx="0">
                  <c:v>110.21</c:v>
                </c:pt>
                <c:pt idx="1">
                  <c:v>125.19</c:v>
                </c:pt>
                <c:pt idx="2">
                  <c:v>126.46</c:v>
                </c:pt>
                <c:pt idx="3">
                  <c:v>129.93</c:v>
                </c:pt>
                <c:pt idx="4">
                  <c:v>129.93</c:v>
                </c:pt>
                <c:pt idx="5">
                  <c:v>129.93</c:v>
                </c:pt>
                <c:pt idx="6">
                  <c:v>129.93</c:v>
                </c:pt>
                <c:pt idx="7">
                  <c:v>129.93</c:v>
                </c:pt>
                <c:pt idx="8">
                  <c:v>129.93</c:v>
                </c:pt>
                <c:pt idx="9">
                  <c:v>129.93</c:v>
                </c:pt>
                <c:pt idx="10">
                  <c:v>129.93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3CE0-4BF9-B190-DFA807093791}"/>
            </c:ext>
          </c:extLst>
        </c:ser>
        <c:ser>
          <c:idx val="11"/>
          <c:order val="11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5'!$P$71:$Z$71</c:f>
              <c:numCache>
                <c:formatCode>General</c:formatCode>
                <c:ptCount val="11"/>
                <c:pt idx="0">
                  <c:v>10.45</c:v>
                </c:pt>
                <c:pt idx="1">
                  <c:v>38.5</c:v>
                </c:pt>
                <c:pt idx="2">
                  <c:v>72.7</c:v>
                </c:pt>
                <c:pt idx="3">
                  <c:v>96.29</c:v>
                </c:pt>
                <c:pt idx="4">
                  <c:v>156.47</c:v>
                </c:pt>
                <c:pt idx="5">
                  <c:v>167.75</c:v>
                </c:pt>
                <c:pt idx="6">
                  <c:v>190.51</c:v>
                </c:pt>
                <c:pt idx="7">
                  <c:v>211.62</c:v>
                </c:pt>
                <c:pt idx="8">
                  <c:v>229.83</c:v>
                </c:pt>
                <c:pt idx="9">
                  <c:v>253.78</c:v>
                </c:pt>
                <c:pt idx="10">
                  <c:v>255.46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3CE0-4BF9-B190-DFA807093791}"/>
            </c:ext>
          </c:extLst>
        </c:ser>
        <c:ser>
          <c:idx val="12"/>
          <c:order val="12"/>
          <c:spPr>
            <a:solidFill>
              <a:srgbClr val="FFC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5'!$P$72:$Z$72</c:f>
              <c:numCache>
                <c:formatCode>General</c:formatCode>
                <c:ptCount val="11"/>
                <c:pt idx="0">
                  <c:v>1.24</c:v>
                </c:pt>
                <c:pt idx="1">
                  <c:v>0.31</c:v>
                </c:pt>
                <c:pt idx="2">
                  <c:v>16.649999999999999</c:v>
                </c:pt>
                <c:pt idx="3">
                  <c:v>26.91</c:v>
                </c:pt>
                <c:pt idx="4">
                  <c:v>37.159999999999997</c:v>
                </c:pt>
                <c:pt idx="5">
                  <c:v>47.42</c:v>
                </c:pt>
                <c:pt idx="6">
                  <c:v>57.45</c:v>
                </c:pt>
                <c:pt idx="7">
                  <c:v>67.709999999999994</c:v>
                </c:pt>
                <c:pt idx="8">
                  <c:v>73.78</c:v>
                </c:pt>
                <c:pt idx="9">
                  <c:v>84.04</c:v>
                </c:pt>
                <c:pt idx="10">
                  <c:v>116.96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3CE0-4BF9-B190-DFA807093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17625031913988"/>
          <c:y val="4.6521537748957842E-2"/>
          <c:w val="0.80389284802457484"/>
          <c:h val="0.82151551644279763"/>
        </c:manualLayout>
      </c:layout>
      <c:areaChart>
        <c:grouping val="stacked"/>
        <c:varyColors val="0"/>
        <c:ser>
          <c:idx val="1"/>
          <c:order val="0"/>
          <c:spPr>
            <a:solidFill>
              <a:srgbClr val="FF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5'!$AB$60:$AL$60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B88-49D8-A109-521492AC8839}"/>
            </c:ext>
          </c:extLst>
        </c:ser>
        <c:ser>
          <c:idx val="0"/>
          <c:order val="1"/>
          <c:spPr>
            <a:solidFill>
              <a:schemeClr val="tx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5'!$AB$61:$AL$61</c:f>
              <c:numCache>
                <c:formatCode>General</c:formatCode>
                <c:ptCount val="11"/>
                <c:pt idx="0">
                  <c:v>65.069999999999993</c:v>
                </c:pt>
                <c:pt idx="1">
                  <c:v>61.44</c:v>
                </c:pt>
                <c:pt idx="2">
                  <c:v>39.159999999999997</c:v>
                </c:pt>
                <c:pt idx="3">
                  <c:v>38.520000000000003</c:v>
                </c:pt>
                <c:pt idx="4">
                  <c:v>38.520000000000003</c:v>
                </c:pt>
                <c:pt idx="5">
                  <c:v>38.520000000000003</c:v>
                </c:pt>
                <c:pt idx="6">
                  <c:v>38.520000000000003</c:v>
                </c:pt>
                <c:pt idx="7">
                  <c:v>38.520000000000003</c:v>
                </c:pt>
                <c:pt idx="8">
                  <c:v>38.520000000000003</c:v>
                </c:pt>
                <c:pt idx="9">
                  <c:v>38.520000000000003</c:v>
                </c:pt>
                <c:pt idx="10">
                  <c:v>38.520000000000003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B88-49D8-A109-521492AC8839}"/>
            </c:ext>
          </c:extLst>
        </c:ser>
        <c:ser>
          <c:idx val="2"/>
          <c:order val="2"/>
          <c:spPr>
            <a:solidFill>
              <a:schemeClr val="tx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5'!$AB$62:$AL$62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B88-49D8-A109-521492AC8839}"/>
            </c:ext>
          </c:extLst>
        </c:ser>
        <c:ser>
          <c:idx val="3"/>
          <c:order val="3"/>
          <c:spPr>
            <a:solidFill>
              <a:srgbClr val="00B0F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5'!$AB$63:$AL$63</c:f>
              <c:numCache>
                <c:formatCode>General</c:formatCode>
                <c:ptCount val="11"/>
                <c:pt idx="0">
                  <c:v>364.65</c:v>
                </c:pt>
                <c:pt idx="1">
                  <c:v>484.88</c:v>
                </c:pt>
                <c:pt idx="2">
                  <c:v>575.30999999999995</c:v>
                </c:pt>
                <c:pt idx="3">
                  <c:v>617.46</c:v>
                </c:pt>
                <c:pt idx="4">
                  <c:v>672.64</c:v>
                </c:pt>
                <c:pt idx="5">
                  <c:v>774.05</c:v>
                </c:pt>
                <c:pt idx="6">
                  <c:v>868.9</c:v>
                </c:pt>
                <c:pt idx="7">
                  <c:v>1007.66</c:v>
                </c:pt>
                <c:pt idx="8">
                  <c:v>1128.6199999999999</c:v>
                </c:pt>
                <c:pt idx="9">
                  <c:v>1262.95</c:v>
                </c:pt>
                <c:pt idx="10">
                  <c:v>1399.67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B88-49D8-A109-521492AC8839}"/>
            </c:ext>
          </c:extLst>
        </c:ser>
        <c:ser>
          <c:idx val="4"/>
          <c:order val="4"/>
          <c:spPr>
            <a:solidFill>
              <a:schemeClr val="bg1">
                <a:lumMod val="50000"/>
              </a:schemeClr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5'!$AB$64:$AL$64</c:f>
              <c:numCache>
                <c:formatCode>General</c:formatCode>
                <c:ptCount val="11"/>
                <c:pt idx="0">
                  <c:v>23.57</c:v>
                </c:pt>
                <c:pt idx="1">
                  <c:v>25.53</c:v>
                </c:pt>
                <c:pt idx="2">
                  <c:v>17.55</c:v>
                </c:pt>
                <c:pt idx="3">
                  <c:v>3.51</c:v>
                </c:pt>
                <c:pt idx="4">
                  <c:v>3.51</c:v>
                </c:pt>
                <c:pt idx="5">
                  <c:v>3.51</c:v>
                </c:pt>
                <c:pt idx="6">
                  <c:v>2.04</c:v>
                </c:pt>
                <c:pt idx="7">
                  <c:v>0.12</c:v>
                </c:pt>
                <c:pt idx="8">
                  <c:v>0.16</c:v>
                </c:pt>
                <c:pt idx="9">
                  <c:v>0.03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B88-49D8-A109-521492AC8839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5'!$AB$65:$AL$65</c:f>
              <c:numCache>
                <c:formatCode>General</c:formatCode>
                <c:ptCount val="11"/>
                <c:pt idx="0">
                  <c:v>161.43</c:v>
                </c:pt>
                <c:pt idx="1">
                  <c:v>152.16999999999999</c:v>
                </c:pt>
                <c:pt idx="2">
                  <c:v>97.24</c:v>
                </c:pt>
                <c:pt idx="3">
                  <c:v>97.24</c:v>
                </c:pt>
                <c:pt idx="4">
                  <c:v>97.24</c:v>
                </c:pt>
                <c:pt idx="5">
                  <c:v>97.24</c:v>
                </c:pt>
                <c:pt idx="6">
                  <c:v>97.24</c:v>
                </c:pt>
                <c:pt idx="7">
                  <c:v>97.24</c:v>
                </c:pt>
                <c:pt idx="8">
                  <c:v>97.25</c:v>
                </c:pt>
                <c:pt idx="9">
                  <c:v>97.25</c:v>
                </c:pt>
                <c:pt idx="10">
                  <c:v>97.24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B88-49D8-A109-521492AC8839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5'!$AB$66:$AL$66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B88-49D8-A109-521492AC8839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5'!$AB$67:$AL$67</c:f>
              <c:numCache>
                <c:formatCode>General</c:formatCode>
                <c:ptCount val="11"/>
                <c:pt idx="0">
                  <c:v>0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0.32</c:v>
                </c:pt>
                <c:pt idx="9">
                  <c:v>0.65</c:v>
                </c:pt>
                <c:pt idx="10">
                  <c:v>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B88-49D8-A109-521492AC8839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5'!$AB$68:$AL$68</c:f>
              <c:numCache>
                <c:formatCode>General</c:formatCode>
                <c:ptCount val="11"/>
                <c:pt idx="0">
                  <c:v>2.5299999999999998</c:v>
                </c:pt>
                <c:pt idx="1">
                  <c:v>2.5299999999999998</c:v>
                </c:pt>
                <c:pt idx="2">
                  <c:v>2.5299999999999998</c:v>
                </c:pt>
                <c:pt idx="3">
                  <c:v>2.5299999999999998</c:v>
                </c:pt>
                <c:pt idx="4">
                  <c:v>5.67</c:v>
                </c:pt>
                <c:pt idx="5">
                  <c:v>2.5299999999999998</c:v>
                </c:pt>
                <c:pt idx="6">
                  <c:v>2.5299999999999998</c:v>
                </c:pt>
                <c:pt idx="7">
                  <c:v>2.5299999999999998</c:v>
                </c:pt>
                <c:pt idx="8">
                  <c:v>43.69</c:v>
                </c:pt>
                <c:pt idx="9">
                  <c:v>69.67</c:v>
                </c:pt>
                <c:pt idx="10">
                  <c:v>72.38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B88-49D8-A109-521492AC8839}"/>
            </c:ext>
          </c:extLst>
        </c:ser>
        <c:ser>
          <c:idx val="9"/>
          <c:order val="9"/>
          <c:spPr>
            <a:solidFill>
              <a:srgbClr val="80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5'!$AB$69:$AL$69</c:f>
              <c:numCache>
                <c:formatCode>General</c:formatCode>
                <c:ptCount val="11"/>
                <c:pt idx="0">
                  <c:v>81.05</c:v>
                </c:pt>
                <c:pt idx="1">
                  <c:v>130.31</c:v>
                </c:pt>
                <c:pt idx="2">
                  <c:v>130.31</c:v>
                </c:pt>
                <c:pt idx="3">
                  <c:v>219.05</c:v>
                </c:pt>
                <c:pt idx="4">
                  <c:v>219.05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B88-49D8-A109-521492AC8839}"/>
            </c:ext>
          </c:extLst>
        </c:ser>
        <c:ser>
          <c:idx val="10"/>
          <c:order val="10"/>
          <c:spPr>
            <a:solidFill>
              <a:schemeClr val="accent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5'!$AB$70:$AL$70</c:f>
              <c:numCache>
                <c:formatCode>General</c:formatCode>
                <c:ptCount val="11"/>
                <c:pt idx="0">
                  <c:v>560.28</c:v>
                </c:pt>
                <c:pt idx="1">
                  <c:v>544.79</c:v>
                </c:pt>
                <c:pt idx="2">
                  <c:v>553.87</c:v>
                </c:pt>
                <c:pt idx="3">
                  <c:v>560.28</c:v>
                </c:pt>
                <c:pt idx="4">
                  <c:v>560.28</c:v>
                </c:pt>
                <c:pt idx="5">
                  <c:v>560.28</c:v>
                </c:pt>
                <c:pt idx="6">
                  <c:v>560.28</c:v>
                </c:pt>
                <c:pt idx="7">
                  <c:v>560.28</c:v>
                </c:pt>
                <c:pt idx="8">
                  <c:v>560.28</c:v>
                </c:pt>
                <c:pt idx="9">
                  <c:v>560.28</c:v>
                </c:pt>
                <c:pt idx="10">
                  <c:v>560.28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B88-49D8-A109-521492AC8839}"/>
            </c:ext>
          </c:extLst>
        </c:ser>
        <c:ser>
          <c:idx val="11"/>
          <c:order val="11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5'!$AB$71:$AL$71</c:f>
              <c:numCache>
                <c:formatCode>General</c:formatCode>
                <c:ptCount val="11"/>
                <c:pt idx="0">
                  <c:v>25.71</c:v>
                </c:pt>
                <c:pt idx="1">
                  <c:v>55.15</c:v>
                </c:pt>
                <c:pt idx="2">
                  <c:v>103.01</c:v>
                </c:pt>
                <c:pt idx="3">
                  <c:v>103.01</c:v>
                </c:pt>
                <c:pt idx="4">
                  <c:v>121.56</c:v>
                </c:pt>
                <c:pt idx="5">
                  <c:v>95.85</c:v>
                </c:pt>
                <c:pt idx="6">
                  <c:v>95.85</c:v>
                </c:pt>
                <c:pt idx="7">
                  <c:v>95.85</c:v>
                </c:pt>
                <c:pt idx="8">
                  <c:v>95.85</c:v>
                </c:pt>
                <c:pt idx="9">
                  <c:v>95.85</c:v>
                </c:pt>
                <c:pt idx="10">
                  <c:v>95.85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B88-49D8-A109-521492AC8839}"/>
            </c:ext>
          </c:extLst>
        </c:ser>
        <c:ser>
          <c:idx val="12"/>
          <c:order val="12"/>
          <c:spPr>
            <a:solidFill>
              <a:srgbClr val="FFC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5'!$AB$72:$AL$72</c:f>
              <c:numCache>
                <c:formatCode>General</c:formatCode>
                <c:ptCount val="11"/>
                <c:pt idx="0">
                  <c:v>6.34</c:v>
                </c:pt>
                <c:pt idx="1">
                  <c:v>12.38</c:v>
                </c:pt>
                <c:pt idx="2">
                  <c:v>98.2</c:v>
                </c:pt>
                <c:pt idx="3">
                  <c:v>131.58000000000001</c:v>
                </c:pt>
                <c:pt idx="4">
                  <c:v>205.95</c:v>
                </c:pt>
                <c:pt idx="5">
                  <c:v>376.23</c:v>
                </c:pt>
                <c:pt idx="6">
                  <c:v>433.14</c:v>
                </c:pt>
                <c:pt idx="7">
                  <c:v>508.08</c:v>
                </c:pt>
                <c:pt idx="8">
                  <c:v>534.95000000000005</c:v>
                </c:pt>
                <c:pt idx="9">
                  <c:v>582.5</c:v>
                </c:pt>
                <c:pt idx="10">
                  <c:v>653.97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B88-49D8-A109-521492AC8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11037003202269"/>
          <c:y val="4.6521537748957842E-2"/>
          <c:w val="0.77595868400581558"/>
          <c:h val="0.75358266861972767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tx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5'!$D$75:$N$75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C83-41BC-882E-FDF98B9978A4}"/>
            </c:ext>
          </c:extLst>
        </c:ser>
        <c:ser>
          <c:idx val="2"/>
          <c:order val="1"/>
          <c:spPr>
            <a:solidFill>
              <a:schemeClr val="tx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5'!$D$76:$N$76</c:f>
              <c:numCache>
                <c:formatCode>General</c:formatCode>
                <c:ptCount val="11"/>
                <c:pt idx="0">
                  <c:v>840.12</c:v>
                </c:pt>
                <c:pt idx="1">
                  <c:v>818.93</c:v>
                </c:pt>
                <c:pt idx="2">
                  <c:v>808.83</c:v>
                </c:pt>
                <c:pt idx="3">
                  <c:v>758.63</c:v>
                </c:pt>
                <c:pt idx="4">
                  <c:v>779.14</c:v>
                </c:pt>
                <c:pt idx="5">
                  <c:v>799.16</c:v>
                </c:pt>
                <c:pt idx="6">
                  <c:v>799.16</c:v>
                </c:pt>
                <c:pt idx="7">
                  <c:v>799.16</c:v>
                </c:pt>
                <c:pt idx="8">
                  <c:v>799.16</c:v>
                </c:pt>
                <c:pt idx="9">
                  <c:v>799.16</c:v>
                </c:pt>
                <c:pt idx="10">
                  <c:v>799.16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C83-41BC-882E-FDF98B9978A4}"/>
            </c:ext>
          </c:extLst>
        </c:ser>
        <c:ser>
          <c:idx val="3"/>
          <c:order val="2"/>
          <c:spPr>
            <a:solidFill>
              <a:srgbClr val="00B0F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5'!$D$77:$N$77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C83-41BC-882E-FDF98B9978A4}"/>
            </c:ext>
          </c:extLst>
        </c:ser>
        <c:ser>
          <c:idx val="4"/>
          <c:order val="3"/>
          <c:spPr>
            <a:solidFill>
              <a:srgbClr val="00B0F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5'!$D$78:$N$78</c:f>
              <c:numCache>
                <c:formatCode>General</c:formatCode>
                <c:ptCount val="11"/>
                <c:pt idx="0">
                  <c:v>888.71</c:v>
                </c:pt>
                <c:pt idx="1">
                  <c:v>893.76</c:v>
                </c:pt>
                <c:pt idx="2">
                  <c:v>1058.19</c:v>
                </c:pt>
                <c:pt idx="3">
                  <c:v>1273.6600000000001</c:v>
                </c:pt>
                <c:pt idx="4">
                  <c:v>1445.09</c:v>
                </c:pt>
                <c:pt idx="5">
                  <c:v>1360.71</c:v>
                </c:pt>
                <c:pt idx="6">
                  <c:v>1281.5999999999999</c:v>
                </c:pt>
                <c:pt idx="7">
                  <c:v>1258.3499999999999</c:v>
                </c:pt>
                <c:pt idx="8">
                  <c:v>1147.9000000000001</c:v>
                </c:pt>
                <c:pt idx="9">
                  <c:v>1215.6300000000001</c:v>
                </c:pt>
                <c:pt idx="10">
                  <c:v>1498.25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C83-41BC-882E-FDF98B9978A4}"/>
            </c:ext>
          </c:extLst>
        </c:ser>
        <c:ser>
          <c:idx val="1"/>
          <c:order val="4"/>
          <c:spPr>
            <a:solidFill>
              <a:srgbClr val="FF000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5'!$D$74:$N$74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47.09</c:v>
                </c:pt>
                <c:pt idx="5">
                  <c:v>206.54</c:v>
                </c:pt>
                <c:pt idx="6">
                  <c:v>446.67</c:v>
                </c:pt>
                <c:pt idx="7">
                  <c:v>893.96</c:v>
                </c:pt>
                <c:pt idx="8">
                  <c:v>1362.45</c:v>
                </c:pt>
                <c:pt idx="9">
                  <c:v>1584.91</c:v>
                </c:pt>
                <c:pt idx="10">
                  <c:v>1537.82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C83-41BC-882E-FDF98B9978A4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5'!$D$79:$N$79</c:f>
              <c:numCache>
                <c:formatCode>General</c:formatCode>
                <c:ptCount val="11"/>
                <c:pt idx="0">
                  <c:v>5.16</c:v>
                </c:pt>
                <c:pt idx="1">
                  <c:v>0.73</c:v>
                </c:pt>
                <c:pt idx="2">
                  <c:v>0.51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C83-41BC-882E-FDF98B9978A4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5'!$D$80:$N$80</c:f>
              <c:numCache>
                <c:formatCode>General</c:formatCode>
                <c:ptCount val="11"/>
                <c:pt idx="0">
                  <c:v>245.79</c:v>
                </c:pt>
                <c:pt idx="1">
                  <c:v>275.39</c:v>
                </c:pt>
                <c:pt idx="2">
                  <c:v>261</c:v>
                </c:pt>
                <c:pt idx="3">
                  <c:v>261</c:v>
                </c:pt>
                <c:pt idx="4">
                  <c:v>261</c:v>
                </c:pt>
                <c:pt idx="5">
                  <c:v>261</c:v>
                </c:pt>
                <c:pt idx="6">
                  <c:v>261</c:v>
                </c:pt>
                <c:pt idx="7">
                  <c:v>261</c:v>
                </c:pt>
                <c:pt idx="8">
                  <c:v>261.01</c:v>
                </c:pt>
                <c:pt idx="9">
                  <c:v>261.01</c:v>
                </c:pt>
                <c:pt idx="10">
                  <c:v>261.01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C83-41BC-882E-FDF98B9978A4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5'!$D$81:$N$81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C83-41BC-882E-FDF98B9978A4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5'!$D$82:$N$82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C83-41BC-882E-FDF98B9978A4}"/>
            </c:ext>
          </c:extLst>
        </c:ser>
        <c:ser>
          <c:idx val="9"/>
          <c:order val="9"/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5'!$D$83:$N$83</c:f>
              <c:numCache>
                <c:formatCode>General</c:formatCode>
                <c:ptCount val="11"/>
                <c:pt idx="0">
                  <c:v>0.72</c:v>
                </c:pt>
                <c:pt idx="1">
                  <c:v>0.72</c:v>
                </c:pt>
                <c:pt idx="2">
                  <c:v>0.72</c:v>
                </c:pt>
                <c:pt idx="3">
                  <c:v>0.72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C83-41BC-882E-FDF98B9978A4}"/>
            </c:ext>
          </c:extLst>
        </c:ser>
        <c:ser>
          <c:idx val="10"/>
          <c:order val="10"/>
          <c:spPr>
            <a:solidFill>
              <a:srgbClr val="80000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5'!$D$84:$N$84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C83-41BC-882E-FDF98B9978A4}"/>
            </c:ext>
          </c:extLst>
        </c:ser>
        <c:ser>
          <c:idx val="11"/>
          <c:order val="11"/>
          <c:spPr>
            <a:solidFill>
              <a:schemeClr val="accent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5'!$D$85:$N$85</c:f>
              <c:numCache>
                <c:formatCode>General</c:formatCode>
                <c:ptCount val="11"/>
                <c:pt idx="0">
                  <c:v>31.03</c:v>
                </c:pt>
                <c:pt idx="1">
                  <c:v>36.33</c:v>
                </c:pt>
                <c:pt idx="2">
                  <c:v>25.04</c:v>
                </c:pt>
                <c:pt idx="3">
                  <c:v>36.33</c:v>
                </c:pt>
                <c:pt idx="4">
                  <c:v>36.33</c:v>
                </c:pt>
                <c:pt idx="5">
                  <c:v>36.33</c:v>
                </c:pt>
                <c:pt idx="6">
                  <c:v>36.33</c:v>
                </c:pt>
                <c:pt idx="7">
                  <c:v>36.33</c:v>
                </c:pt>
                <c:pt idx="8">
                  <c:v>36.33</c:v>
                </c:pt>
                <c:pt idx="9">
                  <c:v>36.33</c:v>
                </c:pt>
                <c:pt idx="10">
                  <c:v>36.33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C83-41BC-882E-FDF98B9978A4}"/>
            </c:ext>
          </c:extLst>
        </c:ser>
        <c:ser>
          <c:idx val="12"/>
          <c:order val="12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5'!$D$86:$N$86</c:f>
              <c:numCache>
                <c:formatCode>General</c:formatCode>
                <c:ptCount val="11"/>
                <c:pt idx="0">
                  <c:v>21.55</c:v>
                </c:pt>
                <c:pt idx="1">
                  <c:v>110.37</c:v>
                </c:pt>
                <c:pt idx="2">
                  <c:v>184.36</c:v>
                </c:pt>
                <c:pt idx="3">
                  <c:v>184.36</c:v>
                </c:pt>
                <c:pt idx="4">
                  <c:v>184.36</c:v>
                </c:pt>
                <c:pt idx="5">
                  <c:v>184.36</c:v>
                </c:pt>
                <c:pt idx="6">
                  <c:v>184.36</c:v>
                </c:pt>
                <c:pt idx="7">
                  <c:v>71.81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C83-41BC-882E-FDF98B9978A4}"/>
            </c:ext>
          </c:extLst>
        </c:ser>
        <c:ser>
          <c:idx val="13"/>
          <c:order val="13"/>
          <c:spPr>
            <a:solidFill>
              <a:srgbClr val="FFC000"/>
            </a:solidFill>
            <a:ln w="25400">
              <a:noFill/>
            </a:ln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5'!$D$87:$N$87</c:f>
              <c:numCache>
                <c:formatCode>General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3.24</c:v>
                </c:pt>
                <c:pt idx="3">
                  <c:v>17.329999999999998</c:v>
                </c:pt>
                <c:pt idx="4">
                  <c:v>31.4</c:v>
                </c:pt>
                <c:pt idx="5">
                  <c:v>45.49</c:v>
                </c:pt>
                <c:pt idx="6">
                  <c:v>59.56</c:v>
                </c:pt>
                <c:pt idx="7">
                  <c:v>73.650000000000006</c:v>
                </c:pt>
                <c:pt idx="8">
                  <c:v>87.73</c:v>
                </c:pt>
                <c:pt idx="9">
                  <c:v>101.8</c:v>
                </c:pt>
                <c:pt idx="10">
                  <c:v>115.89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C83-41BC-882E-FDF98B997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11037003202269"/>
          <c:y val="4.6521537748957842E-2"/>
          <c:w val="0.77595868400581558"/>
          <c:h val="0.75358266861972767"/>
        </c:manualLayout>
      </c:layout>
      <c:areaChart>
        <c:grouping val="stacked"/>
        <c:varyColors val="0"/>
        <c:ser>
          <c:idx val="2"/>
          <c:order val="0"/>
          <c:spPr>
            <a:solidFill>
              <a:srgbClr val="FF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5'!$P$75:$Z$75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457E-4180-B9DA-A1F784B8F052}"/>
            </c:ext>
          </c:extLst>
        </c:ser>
        <c:ser>
          <c:idx val="3"/>
          <c:order val="1"/>
          <c:spPr>
            <a:solidFill>
              <a:schemeClr val="tx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5'!$P$76:$Z$76</c:f>
              <c:numCache>
                <c:formatCode>General</c:formatCode>
                <c:ptCount val="11"/>
                <c:pt idx="0">
                  <c:v>811.16</c:v>
                </c:pt>
                <c:pt idx="1">
                  <c:v>701.48</c:v>
                </c:pt>
                <c:pt idx="2">
                  <c:v>701.5</c:v>
                </c:pt>
                <c:pt idx="3">
                  <c:v>653.16999999999996</c:v>
                </c:pt>
                <c:pt idx="4">
                  <c:v>654.96</c:v>
                </c:pt>
                <c:pt idx="5">
                  <c:v>655.82</c:v>
                </c:pt>
                <c:pt idx="6">
                  <c:v>655.82</c:v>
                </c:pt>
                <c:pt idx="7">
                  <c:v>655.82</c:v>
                </c:pt>
                <c:pt idx="8">
                  <c:v>655.82</c:v>
                </c:pt>
                <c:pt idx="9">
                  <c:v>655.82</c:v>
                </c:pt>
                <c:pt idx="10">
                  <c:v>655.82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457E-4180-B9DA-A1F784B8F052}"/>
            </c:ext>
          </c:extLst>
        </c:ser>
        <c:ser>
          <c:idx val="4"/>
          <c:order val="2"/>
          <c:spPr>
            <a:solidFill>
              <a:schemeClr val="tx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5'!$P$77:$Z$77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457E-4180-B9DA-A1F784B8F052}"/>
            </c:ext>
          </c:extLst>
        </c:ser>
        <c:ser>
          <c:idx val="1"/>
          <c:order val="3"/>
          <c:spPr>
            <a:solidFill>
              <a:srgbClr val="00B0F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5'!$P$78:$Z$78</c:f>
              <c:numCache>
                <c:formatCode>General</c:formatCode>
                <c:ptCount val="11"/>
                <c:pt idx="0">
                  <c:v>226.05</c:v>
                </c:pt>
                <c:pt idx="1">
                  <c:v>319.10000000000002</c:v>
                </c:pt>
                <c:pt idx="2">
                  <c:v>350.7</c:v>
                </c:pt>
                <c:pt idx="3">
                  <c:v>287.26</c:v>
                </c:pt>
                <c:pt idx="4">
                  <c:v>173.05</c:v>
                </c:pt>
                <c:pt idx="5">
                  <c:v>217.63</c:v>
                </c:pt>
                <c:pt idx="6">
                  <c:v>238.71</c:v>
                </c:pt>
                <c:pt idx="7">
                  <c:v>244.54</c:v>
                </c:pt>
                <c:pt idx="8">
                  <c:v>244.64</c:v>
                </c:pt>
                <c:pt idx="9">
                  <c:v>242.14</c:v>
                </c:pt>
                <c:pt idx="10">
                  <c:v>380.32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457E-4180-B9DA-A1F784B8F052}"/>
            </c:ext>
          </c:extLst>
        </c:ser>
        <c:ser>
          <c:idx val="0"/>
          <c:order val="4"/>
          <c:spPr>
            <a:solidFill>
              <a:srgbClr val="FF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5'!$P$74:$Z$74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29.86</c:v>
                </c:pt>
                <c:pt idx="4">
                  <c:v>72.930000000000007</c:v>
                </c:pt>
                <c:pt idx="5">
                  <c:v>82.54</c:v>
                </c:pt>
                <c:pt idx="6">
                  <c:v>96.75</c:v>
                </c:pt>
                <c:pt idx="7">
                  <c:v>203.12</c:v>
                </c:pt>
                <c:pt idx="8">
                  <c:v>331.23</c:v>
                </c:pt>
                <c:pt idx="9">
                  <c:v>470.4</c:v>
                </c:pt>
                <c:pt idx="10">
                  <c:v>442.76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457E-4180-B9DA-A1F784B8F052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5'!$P$79:$Z$79</c:f>
              <c:numCache>
                <c:formatCode>General</c:formatCode>
                <c:ptCount val="11"/>
                <c:pt idx="0">
                  <c:v>0.51</c:v>
                </c:pt>
                <c:pt idx="1">
                  <c:v>0.75</c:v>
                </c:pt>
                <c:pt idx="2">
                  <c:v>0.52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457E-4180-B9DA-A1F784B8F052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5'!$P$80:$Z$80</c:f>
              <c:numCache>
                <c:formatCode>General</c:formatCode>
                <c:ptCount val="11"/>
                <c:pt idx="0">
                  <c:v>93.83</c:v>
                </c:pt>
                <c:pt idx="1">
                  <c:v>114.57</c:v>
                </c:pt>
                <c:pt idx="2">
                  <c:v>118.68</c:v>
                </c:pt>
                <c:pt idx="3">
                  <c:v>118.68</c:v>
                </c:pt>
                <c:pt idx="4">
                  <c:v>118.68</c:v>
                </c:pt>
                <c:pt idx="5">
                  <c:v>118.68</c:v>
                </c:pt>
                <c:pt idx="6">
                  <c:v>118.68</c:v>
                </c:pt>
                <c:pt idx="7">
                  <c:v>118.68</c:v>
                </c:pt>
                <c:pt idx="8">
                  <c:v>118.68</c:v>
                </c:pt>
                <c:pt idx="9">
                  <c:v>118.68</c:v>
                </c:pt>
                <c:pt idx="10">
                  <c:v>118.68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457E-4180-B9DA-A1F784B8F052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5'!$P$81:$Z$81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457E-4180-B9DA-A1F784B8F052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5'!$P$82:$Z$82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457E-4180-B9DA-A1F784B8F052}"/>
            </c:ext>
          </c:extLst>
        </c:ser>
        <c:ser>
          <c:idx val="9"/>
          <c:order val="9"/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5'!$P$83:$Z$83</c:f>
              <c:numCache>
                <c:formatCode>General</c:formatCode>
                <c:ptCount val="11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1.21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457E-4180-B9DA-A1F784B8F052}"/>
            </c:ext>
          </c:extLst>
        </c:ser>
        <c:ser>
          <c:idx val="10"/>
          <c:order val="10"/>
          <c:spPr>
            <a:solidFill>
              <a:srgbClr val="80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5'!$P$84:$Z$84</c:f>
              <c:numCache>
                <c:formatCode>General</c:formatCode>
                <c:ptCount val="11"/>
                <c:pt idx="0">
                  <c:v>7.9</c:v>
                </c:pt>
                <c:pt idx="1">
                  <c:v>10.72</c:v>
                </c:pt>
                <c:pt idx="2">
                  <c:v>10.72</c:v>
                </c:pt>
                <c:pt idx="3">
                  <c:v>61.19</c:v>
                </c:pt>
                <c:pt idx="4">
                  <c:v>61.19</c:v>
                </c:pt>
                <c:pt idx="5">
                  <c:v>61.19</c:v>
                </c:pt>
                <c:pt idx="6">
                  <c:v>50.47</c:v>
                </c:pt>
                <c:pt idx="7">
                  <c:v>50.47</c:v>
                </c:pt>
                <c:pt idx="8">
                  <c:v>50.47</c:v>
                </c:pt>
                <c:pt idx="9">
                  <c:v>50.47</c:v>
                </c:pt>
                <c:pt idx="10">
                  <c:v>50.47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457E-4180-B9DA-A1F784B8F052}"/>
            </c:ext>
          </c:extLst>
        </c:ser>
        <c:ser>
          <c:idx val="11"/>
          <c:order val="11"/>
          <c:spPr>
            <a:solidFill>
              <a:schemeClr val="accent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5'!$P$85:$Z$85</c:f>
              <c:numCache>
                <c:formatCode>General</c:formatCode>
                <c:ptCount val="11"/>
                <c:pt idx="0">
                  <c:v>110.96</c:v>
                </c:pt>
                <c:pt idx="1">
                  <c:v>125.19</c:v>
                </c:pt>
                <c:pt idx="2">
                  <c:v>129.93</c:v>
                </c:pt>
                <c:pt idx="3">
                  <c:v>129.93</c:v>
                </c:pt>
                <c:pt idx="4">
                  <c:v>129.93</c:v>
                </c:pt>
                <c:pt idx="5">
                  <c:v>129.93</c:v>
                </c:pt>
                <c:pt idx="6">
                  <c:v>129.93</c:v>
                </c:pt>
                <c:pt idx="7">
                  <c:v>129.93</c:v>
                </c:pt>
                <c:pt idx="8">
                  <c:v>129.93</c:v>
                </c:pt>
                <c:pt idx="9">
                  <c:v>129.93</c:v>
                </c:pt>
                <c:pt idx="10">
                  <c:v>129.93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457E-4180-B9DA-A1F784B8F052}"/>
            </c:ext>
          </c:extLst>
        </c:ser>
        <c:ser>
          <c:idx val="12"/>
          <c:order val="12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5'!$P$86:$Z$86</c:f>
              <c:numCache>
                <c:formatCode>General</c:formatCode>
                <c:ptCount val="11"/>
                <c:pt idx="0">
                  <c:v>10.45</c:v>
                </c:pt>
                <c:pt idx="1">
                  <c:v>38.5</c:v>
                </c:pt>
                <c:pt idx="2">
                  <c:v>72.7</c:v>
                </c:pt>
                <c:pt idx="3">
                  <c:v>72.7</c:v>
                </c:pt>
                <c:pt idx="4">
                  <c:v>72.7</c:v>
                </c:pt>
                <c:pt idx="5">
                  <c:v>72.7</c:v>
                </c:pt>
                <c:pt idx="6">
                  <c:v>72.7</c:v>
                </c:pt>
                <c:pt idx="7">
                  <c:v>58.57</c:v>
                </c:pt>
                <c:pt idx="8">
                  <c:v>44.85</c:v>
                </c:pt>
                <c:pt idx="9">
                  <c:v>44.85</c:v>
                </c:pt>
                <c:pt idx="10">
                  <c:v>44.85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457E-4180-B9DA-A1F784B8F052}"/>
            </c:ext>
          </c:extLst>
        </c:ser>
        <c:ser>
          <c:idx val="13"/>
          <c:order val="13"/>
          <c:spPr>
            <a:solidFill>
              <a:srgbClr val="FFC000"/>
            </a:solidFill>
            <a:ln w="25400">
              <a:noFill/>
            </a:ln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5'!$P$87:$Z$87</c:f>
              <c:numCache>
                <c:formatCode>General</c:formatCode>
                <c:ptCount val="11"/>
                <c:pt idx="0">
                  <c:v>1.24</c:v>
                </c:pt>
                <c:pt idx="1">
                  <c:v>0.31</c:v>
                </c:pt>
                <c:pt idx="2">
                  <c:v>16.649999999999999</c:v>
                </c:pt>
                <c:pt idx="3">
                  <c:v>26.91</c:v>
                </c:pt>
                <c:pt idx="4">
                  <c:v>37.159999999999997</c:v>
                </c:pt>
                <c:pt idx="5">
                  <c:v>47.42</c:v>
                </c:pt>
                <c:pt idx="6">
                  <c:v>57.45</c:v>
                </c:pt>
                <c:pt idx="7">
                  <c:v>67.709999999999994</c:v>
                </c:pt>
                <c:pt idx="8">
                  <c:v>73.78</c:v>
                </c:pt>
                <c:pt idx="9">
                  <c:v>84.04</c:v>
                </c:pt>
                <c:pt idx="10">
                  <c:v>94.29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1-457E-4180-B9DA-A1F784B8F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11037003202269"/>
          <c:y val="4.6521537748957842E-2"/>
          <c:w val="0.77595868400581558"/>
          <c:h val="0.75358266861972767"/>
        </c:manualLayout>
      </c:layout>
      <c:areaChart>
        <c:grouping val="stacked"/>
        <c:varyColors val="0"/>
        <c:ser>
          <c:idx val="2"/>
          <c:order val="0"/>
          <c:spPr>
            <a:solidFill>
              <a:srgbClr val="FF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5'!$AB$75:$AL$75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BEA-489B-902F-A9993A8069EE}"/>
            </c:ext>
          </c:extLst>
        </c:ser>
        <c:ser>
          <c:idx val="3"/>
          <c:order val="1"/>
          <c:spPr>
            <a:solidFill>
              <a:schemeClr val="tx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5'!$AB$76:$AL$76</c:f>
              <c:numCache>
                <c:formatCode>General</c:formatCode>
                <c:ptCount val="11"/>
                <c:pt idx="0">
                  <c:v>65.069999999999993</c:v>
                </c:pt>
                <c:pt idx="1">
                  <c:v>55.58</c:v>
                </c:pt>
                <c:pt idx="2">
                  <c:v>39.159999999999997</c:v>
                </c:pt>
                <c:pt idx="3">
                  <c:v>38.520000000000003</c:v>
                </c:pt>
                <c:pt idx="4">
                  <c:v>38.520000000000003</c:v>
                </c:pt>
                <c:pt idx="5">
                  <c:v>38.520000000000003</c:v>
                </c:pt>
                <c:pt idx="6">
                  <c:v>38.520000000000003</c:v>
                </c:pt>
                <c:pt idx="7">
                  <c:v>38.520000000000003</c:v>
                </c:pt>
                <c:pt idx="8">
                  <c:v>38.520000000000003</c:v>
                </c:pt>
                <c:pt idx="9">
                  <c:v>38.520000000000003</c:v>
                </c:pt>
                <c:pt idx="10">
                  <c:v>38.520000000000003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BEA-489B-902F-A9993A8069EE}"/>
            </c:ext>
          </c:extLst>
        </c:ser>
        <c:ser>
          <c:idx val="4"/>
          <c:order val="2"/>
          <c:spPr>
            <a:solidFill>
              <a:schemeClr val="tx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5'!$AB$77:$AL$77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BEA-489B-902F-A9993A8069EE}"/>
            </c:ext>
          </c:extLst>
        </c:ser>
        <c:ser>
          <c:idx val="1"/>
          <c:order val="3"/>
          <c:spPr>
            <a:solidFill>
              <a:srgbClr val="00B0F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5'!$AB$78:$AL$78</c:f>
              <c:numCache>
                <c:formatCode>General</c:formatCode>
                <c:ptCount val="11"/>
                <c:pt idx="0">
                  <c:v>363.9</c:v>
                </c:pt>
                <c:pt idx="1">
                  <c:v>484.87</c:v>
                </c:pt>
                <c:pt idx="2">
                  <c:v>575.29999999999995</c:v>
                </c:pt>
                <c:pt idx="3">
                  <c:v>600.92999999999995</c:v>
                </c:pt>
                <c:pt idx="4">
                  <c:v>717.07</c:v>
                </c:pt>
                <c:pt idx="5">
                  <c:v>532.41</c:v>
                </c:pt>
                <c:pt idx="6">
                  <c:v>570.87</c:v>
                </c:pt>
                <c:pt idx="7">
                  <c:v>519.84</c:v>
                </c:pt>
                <c:pt idx="8">
                  <c:v>565.72</c:v>
                </c:pt>
                <c:pt idx="9">
                  <c:v>586.4</c:v>
                </c:pt>
                <c:pt idx="10">
                  <c:v>650.57000000000005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BEA-489B-902F-A9993A8069EE}"/>
            </c:ext>
          </c:extLst>
        </c:ser>
        <c:ser>
          <c:idx val="0"/>
          <c:order val="4"/>
          <c:spPr>
            <a:solidFill>
              <a:srgbClr val="FF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5'!$AB$74:$AL$74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58.68</c:v>
                </c:pt>
                <c:pt idx="4">
                  <c:v>145.6</c:v>
                </c:pt>
                <c:pt idx="5">
                  <c:v>507.12</c:v>
                </c:pt>
                <c:pt idx="6">
                  <c:v>513.16999999999996</c:v>
                </c:pt>
                <c:pt idx="7">
                  <c:v>765.56</c:v>
                </c:pt>
                <c:pt idx="8">
                  <c:v>922.53</c:v>
                </c:pt>
                <c:pt idx="9">
                  <c:v>1082.75</c:v>
                </c:pt>
                <c:pt idx="10">
                  <c:v>1210.7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BEA-489B-902F-A9993A8069EE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5'!$AB$79:$AL$79</c:f>
              <c:numCache>
                <c:formatCode>General</c:formatCode>
                <c:ptCount val="11"/>
                <c:pt idx="0">
                  <c:v>23.57</c:v>
                </c:pt>
                <c:pt idx="1">
                  <c:v>25.53</c:v>
                </c:pt>
                <c:pt idx="2">
                  <c:v>17.54</c:v>
                </c:pt>
                <c:pt idx="3">
                  <c:v>3.51</c:v>
                </c:pt>
                <c:pt idx="4">
                  <c:v>3.51</c:v>
                </c:pt>
                <c:pt idx="5">
                  <c:v>3.51</c:v>
                </c:pt>
                <c:pt idx="6">
                  <c:v>1.67</c:v>
                </c:pt>
                <c:pt idx="7">
                  <c:v>0.03</c:v>
                </c:pt>
                <c:pt idx="8">
                  <c:v>0.16</c:v>
                </c:pt>
                <c:pt idx="9">
                  <c:v>0.03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BEA-489B-902F-A9993A8069EE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5'!$AB$80:$AL$80</c:f>
              <c:numCache>
                <c:formatCode>General</c:formatCode>
                <c:ptCount val="11"/>
                <c:pt idx="0">
                  <c:v>161.43</c:v>
                </c:pt>
                <c:pt idx="1">
                  <c:v>152.16999999999999</c:v>
                </c:pt>
                <c:pt idx="2">
                  <c:v>97.24</c:v>
                </c:pt>
                <c:pt idx="3">
                  <c:v>97.24</c:v>
                </c:pt>
                <c:pt idx="4">
                  <c:v>97.24</c:v>
                </c:pt>
                <c:pt idx="5">
                  <c:v>97.24</c:v>
                </c:pt>
                <c:pt idx="6">
                  <c:v>97.24</c:v>
                </c:pt>
                <c:pt idx="7">
                  <c:v>97.24</c:v>
                </c:pt>
                <c:pt idx="8">
                  <c:v>97.25</c:v>
                </c:pt>
                <c:pt idx="9">
                  <c:v>97.24</c:v>
                </c:pt>
                <c:pt idx="10">
                  <c:v>97.24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BEA-489B-902F-A9993A8069EE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5'!$AB$81:$AL$81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BEA-489B-902F-A9993A8069EE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5'!$AB$82:$AL$82</c:f>
              <c:numCache>
                <c:formatCode>General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BEA-489B-902F-A9993A8069EE}"/>
            </c:ext>
          </c:extLst>
        </c:ser>
        <c:ser>
          <c:idx val="9"/>
          <c:order val="9"/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5'!$AB$83:$AL$83</c:f>
              <c:numCache>
                <c:formatCode>General</c:formatCode>
                <c:ptCount val="11"/>
                <c:pt idx="0">
                  <c:v>2.5299999999999998</c:v>
                </c:pt>
                <c:pt idx="1">
                  <c:v>2.5299999999999998</c:v>
                </c:pt>
                <c:pt idx="2">
                  <c:v>2.5299999999999998</c:v>
                </c:pt>
                <c:pt idx="3">
                  <c:v>2.5299999999999998</c:v>
                </c:pt>
                <c:pt idx="4">
                  <c:v>2.5299999999999998</c:v>
                </c:pt>
                <c:pt idx="5">
                  <c:v>2.5299999999999998</c:v>
                </c:pt>
                <c:pt idx="6">
                  <c:v>2.5299999999999998</c:v>
                </c:pt>
                <c:pt idx="7">
                  <c:v>2.5299999999999998</c:v>
                </c:pt>
                <c:pt idx="8">
                  <c:v>2.5299999999999998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BEA-489B-902F-A9993A8069EE}"/>
            </c:ext>
          </c:extLst>
        </c:ser>
        <c:ser>
          <c:idx val="10"/>
          <c:order val="10"/>
          <c:spPr>
            <a:solidFill>
              <a:srgbClr val="800000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5'!$AB$84:$AL$84</c:f>
              <c:numCache>
                <c:formatCode>General</c:formatCode>
                <c:ptCount val="11"/>
                <c:pt idx="0">
                  <c:v>81.05</c:v>
                </c:pt>
                <c:pt idx="1">
                  <c:v>147.09</c:v>
                </c:pt>
                <c:pt idx="2">
                  <c:v>147.09</c:v>
                </c:pt>
                <c:pt idx="3">
                  <c:v>219.05</c:v>
                </c:pt>
                <c:pt idx="4">
                  <c:v>219.05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BEA-489B-902F-A9993A8069EE}"/>
            </c:ext>
          </c:extLst>
        </c:ser>
        <c:ser>
          <c:idx val="11"/>
          <c:order val="11"/>
          <c:spPr>
            <a:solidFill>
              <a:schemeClr val="accent1"/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5'!$AB$85:$AL$85</c:f>
              <c:numCache>
                <c:formatCode>General</c:formatCode>
                <c:ptCount val="11"/>
                <c:pt idx="0">
                  <c:v>560.28</c:v>
                </c:pt>
                <c:pt idx="1">
                  <c:v>544.79</c:v>
                </c:pt>
                <c:pt idx="2">
                  <c:v>553.87</c:v>
                </c:pt>
                <c:pt idx="3">
                  <c:v>560.28</c:v>
                </c:pt>
                <c:pt idx="4">
                  <c:v>560.28</c:v>
                </c:pt>
                <c:pt idx="5">
                  <c:v>560.28</c:v>
                </c:pt>
                <c:pt idx="6">
                  <c:v>560.28</c:v>
                </c:pt>
                <c:pt idx="7">
                  <c:v>560.28</c:v>
                </c:pt>
                <c:pt idx="8">
                  <c:v>560.28</c:v>
                </c:pt>
                <c:pt idx="9">
                  <c:v>560.28</c:v>
                </c:pt>
                <c:pt idx="10">
                  <c:v>560.28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BEA-489B-902F-A9993A8069EE}"/>
            </c:ext>
          </c:extLst>
        </c:ser>
        <c:ser>
          <c:idx val="12"/>
          <c:order val="12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5'!$AB$86:$AL$86</c:f>
              <c:numCache>
                <c:formatCode>General</c:formatCode>
                <c:ptCount val="11"/>
                <c:pt idx="0">
                  <c:v>25.71</c:v>
                </c:pt>
                <c:pt idx="1">
                  <c:v>55.15</c:v>
                </c:pt>
                <c:pt idx="2">
                  <c:v>103.01</c:v>
                </c:pt>
                <c:pt idx="3">
                  <c:v>103.01</c:v>
                </c:pt>
                <c:pt idx="4">
                  <c:v>103.01</c:v>
                </c:pt>
                <c:pt idx="5">
                  <c:v>77.3</c:v>
                </c:pt>
                <c:pt idx="6">
                  <c:v>77.3</c:v>
                </c:pt>
                <c:pt idx="7">
                  <c:v>72.73</c:v>
                </c:pt>
                <c:pt idx="8">
                  <c:v>72.73</c:v>
                </c:pt>
                <c:pt idx="9">
                  <c:v>72.73</c:v>
                </c:pt>
                <c:pt idx="10">
                  <c:v>72.73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BEA-489B-902F-A9993A8069EE}"/>
            </c:ext>
          </c:extLst>
        </c:ser>
        <c:ser>
          <c:idx val="13"/>
          <c:order val="13"/>
          <c:spPr>
            <a:solidFill>
              <a:srgbClr val="FFC000"/>
            </a:solidFill>
            <a:ln w="25400">
              <a:noFill/>
            </a:ln>
          </c:spPr>
          <c:cat>
            <c:numRef>
              <c:f>'Figure 5'!$AB$59:$AL$59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5'!$AB$87:$AL$87</c:f>
              <c:numCache>
                <c:formatCode>General</c:formatCode>
                <c:ptCount val="11"/>
                <c:pt idx="0">
                  <c:v>6.34</c:v>
                </c:pt>
                <c:pt idx="1">
                  <c:v>12.38</c:v>
                </c:pt>
                <c:pt idx="2">
                  <c:v>33.58</c:v>
                </c:pt>
                <c:pt idx="3">
                  <c:v>46.44</c:v>
                </c:pt>
                <c:pt idx="4">
                  <c:v>59.29</c:v>
                </c:pt>
                <c:pt idx="5">
                  <c:v>153.55000000000001</c:v>
                </c:pt>
                <c:pt idx="6">
                  <c:v>292.41000000000003</c:v>
                </c:pt>
                <c:pt idx="7">
                  <c:v>319.14999999999998</c:v>
                </c:pt>
                <c:pt idx="8">
                  <c:v>332</c:v>
                </c:pt>
                <c:pt idx="9">
                  <c:v>344.86</c:v>
                </c:pt>
                <c:pt idx="10">
                  <c:v>357.73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BEA-489B-902F-A9993A806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11037003202269"/>
          <c:y val="4.6521537748957842E-2"/>
          <c:w val="0.77595868400581558"/>
          <c:h val="0.75358266861972767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tx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5'!$D$90:$N$90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806-4C09-8463-3C26A669D9E8}"/>
            </c:ext>
          </c:extLst>
        </c:ser>
        <c:ser>
          <c:idx val="2"/>
          <c:order val="1"/>
          <c:spPr>
            <a:solidFill>
              <a:schemeClr val="tx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5'!$D$91:$N$91</c:f>
              <c:numCache>
                <c:formatCode>General</c:formatCode>
                <c:ptCount val="11"/>
                <c:pt idx="0">
                  <c:v>840.12</c:v>
                </c:pt>
                <c:pt idx="1">
                  <c:v>832.23</c:v>
                </c:pt>
                <c:pt idx="2">
                  <c:v>810.12</c:v>
                </c:pt>
                <c:pt idx="3">
                  <c:v>766.44</c:v>
                </c:pt>
                <c:pt idx="4">
                  <c:v>780.28</c:v>
                </c:pt>
                <c:pt idx="5">
                  <c:v>800.55</c:v>
                </c:pt>
                <c:pt idx="6">
                  <c:v>800.55</c:v>
                </c:pt>
                <c:pt idx="7">
                  <c:v>800.55</c:v>
                </c:pt>
                <c:pt idx="8">
                  <c:v>800.55</c:v>
                </c:pt>
                <c:pt idx="9">
                  <c:v>800.55</c:v>
                </c:pt>
                <c:pt idx="10">
                  <c:v>800.55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806-4C09-8463-3C26A669D9E8}"/>
            </c:ext>
          </c:extLst>
        </c:ser>
        <c:ser>
          <c:idx val="3"/>
          <c:order val="2"/>
          <c:spPr>
            <a:solidFill>
              <a:srgbClr val="00B0F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5'!$D$92:$N$92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806-4C09-8463-3C26A669D9E8}"/>
            </c:ext>
          </c:extLst>
        </c:ser>
        <c:ser>
          <c:idx val="4"/>
          <c:order val="3"/>
          <c:spPr>
            <a:solidFill>
              <a:srgbClr val="00B0F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5'!$D$93:$N$93</c:f>
              <c:numCache>
                <c:formatCode>General</c:formatCode>
                <c:ptCount val="11"/>
                <c:pt idx="0">
                  <c:v>888.71</c:v>
                </c:pt>
                <c:pt idx="1">
                  <c:v>893.76</c:v>
                </c:pt>
                <c:pt idx="2">
                  <c:v>1058.19</c:v>
                </c:pt>
                <c:pt idx="3">
                  <c:v>1274.9000000000001</c:v>
                </c:pt>
                <c:pt idx="4">
                  <c:v>1326.82</c:v>
                </c:pt>
                <c:pt idx="5">
                  <c:v>1355.43</c:v>
                </c:pt>
                <c:pt idx="6">
                  <c:v>1283.23</c:v>
                </c:pt>
                <c:pt idx="7">
                  <c:v>1260.4000000000001</c:v>
                </c:pt>
                <c:pt idx="8">
                  <c:v>1142.96</c:v>
                </c:pt>
                <c:pt idx="9">
                  <c:v>1216.0899999999999</c:v>
                </c:pt>
                <c:pt idx="10">
                  <c:v>1616.65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806-4C09-8463-3C26A669D9E8}"/>
            </c:ext>
          </c:extLst>
        </c:ser>
        <c:ser>
          <c:idx val="1"/>
          <c:order val="4"/>
          <c:spPr>
            <a:solidFill>
              <a:srgbClr val="FF000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5'!$D$89:$N$89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153.26</c:v>
                </c:pt>
                <c:pt idx="5">
                  <c:v>213.68</c:v>
                </c:pt>
                <c:pt idx="6">
                  <c:v>431.79</c:v>
                </c:pt>
                <c:pt idx="7">
                  <c:v>888.31</c:v>
                </c:pt>
                <c:pt idx="8">
                  <c:v>1363.77</c:v>
                </c:pt>
                <c:pt idx="9">
                  <c:v>1586.11</c:v>
                </c:pt>
                <c:pt idx="10">
                  <c:v>1432.85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806-4C09-8463-3C26A669D9E8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5'!$D$94:$N$94</c:f>
              <c:numCache>
                <c:formatCode>General</c:formatCode>
                <c:ptCount val="11"/>
                <c:pt idx="0">
                  <c:v>5.16</c:v>
                </c:pt>
                <c:pt idx="1">
                  <c:v>0.73</c:v>
                </c:pt>
                <c:pt idx="2">
                  <c:v>0.51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806-4C09-8463-3C26A669D9E8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5'!$D$95:$N$95</c:f>
              <c:numCache>
                <c:formatCode>General</c:formatCode>
                <c:ptCount val="11"/>
                <c:pt idx="0">
                  <c:v>245.79</c:v>
                </c:pt>
                <c:pt idx="1">
                  <c:v>275.39</c:v>
                </c:pt>
                <c:pt idx="2">
                  <c:v>261.01</c:v>
                </c:pt>
                <c:pt idx="3">
                  <c:v>261</c:v>
                </c:pt>
                <c:pt idx="4">
                  <c:v>261</c:v>
                </c:pt>
                <c:pt idx="5">
                  <c:v>261</c:v>
                </c:pt>
                <c:pt idx="6">
                  <c:v>261</c:v>
                </c:pt>
                <c:pt idx="7">
                  <c:v>261</c:v>
                </c:pt>
                <c:pt idx="8">
                  <c:v>261.01</c:v>
                </c:pt>
                <c:pt idx="9">
                  <c:v>261.01</c:v>
                </c:pt>
                <c:pt idx="10">
                  <c:v>261.01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806-4C09-8463-3C26A669D9E8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5'!$D$96:$N$96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806-4C09-8463-3C26A669D9E8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5'!$D$97:$N$97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806-4C09-8463-3C26A669D9E8}"/>
            </c:ext>
          </c:extLst>
        </c:ser>
        <c:ser>
          <c:idx val="9"/>
          <c:order val="9"/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5'!$D$98:$N$98</c:f>
              <c:numCache>
                <c:formatCode>General</c:formatCode>
                <c:ptCount val="11"/>
                <c:pt idx="0">
                  <c:v>0.72</c:v>
                </c:pt>
                <c:pt idx="1">
                  <c:v>0.72</c:v>
                </c:pt>
                <c:pt idx="2">
                  <c:v>0.72</c:v>
                </c:pt>
                <c:pt idx="3">
                  <c:v>0.72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806-4C09-8463-3C26A669D9E8}"/>
            </c:ext>
          </c:extLst>
        </c:ser>
        <c:ser>
          <c:idx val="10"/>
          <c:order val="10"/>
          <c:spPr>
            <a:solidFill>
              <a:srgbClr val="800000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5'!$D$99:$N$99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806-4C09-8463-3C26A669D9E8}"/>
            </c:ext>
          </c:extLst>
        </c:ser>
        <c:ser>
          <c:idx val="11"/>
          <c:order val="11"/>
          <c:spPr>
            <a:solidFill>
              <a:schemeClr val="accent1"/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5'!$D$100:$N$100</c:f>
              <c:numCache>
                <c:formatCode>General</c:formatCode>
                <c:ptCount val="11"/>
                <c:pt idx="0">
                  <c:v>31.03</c:v>
                </c:pt>
                <c:pt idx="1">
                  <c:v>36.33</c:v>
                </c:pt>
                <c:pt idx="2">
                  <c:v>25.04</c:v>
                </c:pt>
                <c:pt idx="3">
                  <c:v>36.33</c:v>
                </c:pt>
                <c:pt idx="4">
                  <c:v>36.33</c:v>
                </c:pt>
                <c:pt idx="5">
                  <c:v>36.33</c:v>
                </c:pt>
                <c:pt idx="6">
                  <c:v>36.33</c:v>
                </c:pt>
                <c:pt idx="7">
                  <c:v>36.33</c:v>
                </c:pt>
                <c:pt idx="8">
                  <c:v>36.33</c:v>
                </c:pt>
                <c:pt idx="9">
                  <c:v>36.33</c:v>
                </c:pt>
                <c:pt idx="10">
                  <c:v>36.33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806-4C09-8463-3C26A669D9E8}"/>
            </c:ext>
          </c:extLst>
        </c:ser>
        <c:ser>
          <c:idx val="12"/>
          <c:order val="12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5'!$D$101:$N$101</c:f>
              <c:numCache>
                <c:formatCode>General</c:formatCode>
                <c:ptCount val="11"/>
                <c:pt idx="0">
                  <c:v>21.55</c:v>
                </c:pt>
                <c:pt idx="1">
                  <c:v>110.37</c:v>
                </c:pt>
                <c:pt idx="2">
                  <c:v>184.36</c:v>
                </c:pt>
                <c:pt idx="3">
                  <c:v>184.36</c:v>
                </c:pt>
                <c:pt idx="4">
                  <c:v>184.36</c:v>
                </c:pt>
                <c:pt idx="5">
                  <c:v>184.36</c:v>
                </c:pt>
                <c:pt idx="6">
                  <c:v>184.36</c:v>
                </c:pt>
                <c:pt idx="7">
                  <c:v>71.81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806-4C09-8463-3C26A669D9E8}"/>
            </c:ext>
          </c:extLst>
        </c:ser>
        <c:ser>
          <c:idx val="13"/>
          <c:order val="13"/>
          <c:spPr>
            <a:solidFill>
              <a:srgbClr val="FFC000"/>
            </a:solidFill>
            <a:ln w="25400">
              <a:noFill/>
            </a:ln>
          </c:spPr>
          <c:cat>
            <c:numRef>
              <c:f>'Figure 5'!$D$59:$N$59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5'!$D$102:$N$102</c:f>
              <c:numCache>
                <c:formatCode>General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3.24</c:v>
                </c:pt>
                <c:pt idx="3">
                  <c:v>17.329999999999998</c:v>
                </c:pt>
                <c:pt idx="4">
                  <c:v>31.4</c:v>
                </c:pt>
                <c:pt idx="5">
                  <c:v>45.49</c:v>
                </c:pt>
                <c:pt idx="6">
                  <c:v>59.56</c:v>
                </c:pt>
                <c:pt idx="7">
                  <c:v>73.650000000000006</c:v>
                </c:pt>
                <c:pt idx="8">
                  <c:v>87.73</c:v>
                </c:pt>
                <c:pt idx="9">
                  <c:v>101.8</c:v>
                </c:pt>
                <c:pt idx="10">
                  <c:v>115.89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806-4C09-8463-3C26A669D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11037003202269"/>
          <c:y val="4.6521537748957842E-2"/>
          <c:w val="0.77595868400581558"/>
          <c:h val="0.75358266861972767"/>
        </c:manualLayout>
      </c:layout>
      <c:areaChart>
        <c:grouping val="stacked"/>
        <c:varyColors val="0"/>
        <c:ser>
          <c:idx val="2"/>
          <c:order val="0"/>
          <c:spPr>
            <a:solidFill>
              <a:srgbClr val="FF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5'!$P$90:$Z$90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6D4-4879-98AD-21652EB4937B}"/>
            </c:ext>
          </c:extLst>
        </c:ser>
        <c:ser>
          <c:idx val="3"/>
          <c:order val="1"/>
          <c:spPr>
            <a:solidFill>
              <a:schemeClr val="tx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5'!$P$91:$Z$91</c:f>
              <c:numCache>
                <c:formatCode>General</c:formatCode>
                <c:ptCount val="11"/>
                <c:pt idx="0">
                  <c:v>811.16</c:v>
                </c:pt>
                <c:pt idx="1">
                  <c:v>701.47</c:v>
                </c:pt>
                <c:pt idx="2">
                  <c:v>699.34</c:v>
                </c:pt>
                <c:pt idx="3">
                  <c:v>623.6</c:v>
                </c:pt>
                <c:pt idx="4">
                  <c:v>624.95000000000005</c:v>
                </c:pt>
                <c:pt idx="5">
                  <c:v>625.78</c:v>
                </c:pt>
                <c:pt idx="6">
                  <c:v>626.27</c:v>
                </c:pt>
                <c:pt idx="7">
                  <c:v>626.27</c:v>
                </c:pt>
                <c:pt idx="8">
                  <c:v>626.27</c:v>
                </c:pt>
                <c:pt idx="9">
                  <c:v>626.27</c:v>
                </c:pt>
                <c:pt idx="10">
                  <c:v>626.27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6D4-4879-98AD-21652EB4937B}"/>
            </c:ext>
          </c:extLst>
        </c:ser>
        <c:ser>
          <c:idx val="4"/>
          <c:order val="2"/>
          <c:spPr>
            <a:solidFill>
              <a:schemeClr val="tx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5'!$P$92:$Z$92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6D4-4879-98AD-21652EB4937B}"/>
            </c:ext>
          </c:extLst>
        </c:ser>
        <c:ser>
          <c:idx val="1"/>
          <c:order val="3"/>
          <c:spPr>
            <a:solidFill>
              <a:srgbClr val="00B0F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5'!$P$93:$Z$93</c:f>
              <c:numCache>
                <c:formatCode>General</c:formatCode>
                <c:ptCount val="11"/>
                <c:pt idx="0">
                  <c:v>226.04</c:v>
                </c:pt>
                <c:pt idx="1">
                  <c:v>319.08999999999997</c:v>
                </c:pt>
                <c:pt idx="2">
                  <c:v>305.33</c:v>
                </c:pt>
                <c:pt idx="3">
                  <c:v>253.81</c:v>
                </c:pt>
                <c:pt idx="4">
                  <c:v>143.43</c:v>
                </c:pt>
                <c:pt idx="5">
                  <c:v>183.24</c:v>
                </c:pt>
                <c:pt idx="6">
                  <c:v>181.97</c:v>
                </c:pt>
                <c:pt idx="7">
                  <c:v>177.37</c:v>
                </c:pt>
                <c:pt idx="8">
                  <c:v>211.92</c:v>
                </c:pt>
                <c:pt idx="9">
                  <c:v>214.03</c:v>
                </c:pt>
                <c:pt idx="10">
                  <c:v>218.85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6D4-4879-98AD-21652EB4937B}"/>
            </c:ext>
          </c:extLst>
        </c:ser>
        <c:ser>
          <c:idx val="0"/>
          <c:order val="4"/>
          <c:spPr>
            <a:solidFill>
              <a:srgbClr val="FF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5'!$P$89:$Z$89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19.77</c:v>
                </c:pt>
                <c:pt idx="6">
                  <c:v>106.25</c:v>
                </c:pt>
                <c:pt idx="7">
                  <c:v>208.58</c:v>
                </c:pt>
                <c:pt idx="8">
                  <c:v>300.47000000000003</c:v>
                </c:pt>
                <c:pt idx="9">
                  <c:v>467.96</c:v>
                </c:pt>
                <c:pt idx="10">
                  <c:v>568.44000000000005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6D4-4879-98AD-21652EB4937B}"/>
            </c:ext>
          </c:extLst>
        </c:ser>
        <c:ser>
          <c:idx val="5"/>
          <c:order val="5"/>
          <c:spPr>
            <a:solidFill>
              <a:schemeClr val="accent2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5'!$P$94:$Z$94</c:f>
              <c:numCache>
                <c:formatCode>General</c:formatCode>
                <c:ptCount val="11"/>
                <c:pt idx="0">
                  <c:v>0.51</c:v>
                </c:pt>
                <c:pt idx="1">
                  <c:v>0.75</c:v>
                </c:pt>
                <c:pt idx="2">
                  <c:v>0.52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6D4-4879-98AD-21652EB4937B}"/>
            </c:ext>
          </c:extLst>
        </c:ser>
        <c:ser>
          <c:idx val="6"/>
          <c:order val="6"/>
          <c:spPr>
            <a:solidFill>
              <a:schemeClr val="accent2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5'!$P$95:$Z$95</c:f>
              <c:numCache>
                <c:formatCode>General</c:formatCode>
                <c:ptCount val="11"/>
                <c:pt idx="0">
                  <c:v>93.83</c:v>
                </c:pt>
                <c:pt idx="1">
                  <c:v>114.57</c:v>
                </c:pt>
                <c:pt idx="2">
                  <c:v>118.68</c:v>
                </c:pt>
                <c:pt idx="3">
                  <c:v>118.68</c:v>
                </c:pt>
                <c:pt idx="4">
                  <c:v>118.68</c:v>
                </c:pt>
                <c:pt idx="5">
                  <c:v>118.68</c:v>
                </c:pt>
                <c:pt idx="6">
                  <c:v>118.68</c:v>
                </c:pt>
                <c:pt idx="7">
                  <c:v>118.68</c:v>
                </c:pt>
                <c:pt idx="8">
                  <c:v>118.68</c:v>
                </c:pt>
                <c:pt idx="9">
                  <c:v>118.68</c:v>
                </c:pt>
                <c:pt idx="10">
                  <c:v>118.68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6D4-4879-98AD-21652EB4937B}"/>
            </c:ext>
          </c:extLst>
        </c:ser>
        <c:ser>
          <c:idx val="7"/>
          <c:order val="7"/>
          <c:spPr>
            <a:solidFill>
              <a:srgbClr val="00B05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5'!$P$96:$Z$96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6D4-4879-98AD-21652EB4937B}"/>
            </c:ext>
          </c:extLst>
        </c:ser>
        <c:ser>
          <c:idx val="8"/>
          <c:order val="8"/>
          <c:spPr>
            <a:solidFill>
              <a:srgbClr val="00B05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5'!$P$97:$Z$97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6D4-4879-98AD-21652EB4937B}"/>
            </c:ext>
          </c:extLst>
        </c:ser>
        <c:ser>
          <c:idx val="9"/>
          <c:order val="9"/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5'!$P$98:$Z$98</c:f>
              <c:numCache>
                <c:formatCode>General</c:formatCode>
                <c:ptCount val="11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1.26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6D4-4879-98AD-21652EB4937B}"/>
            </c:ext>
          </c:extLst>
        </c:ser>
        <c:ser>
          <c:idx val="10"/>
          <c:order val="10"/>
          <c:spPr>
            <a:solidFill>
              <a:srgbClr val="800000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5'!$P$99:$Z$99</c:f>
              <c:numCache>
                <c:formatCode>General</c:formatCode>
                <c:ptCount val="11"/>
                <c:pt idx="0">
                  <c:v>7.9</c:v>
                </c:pt>
                <c:pt idx="1">
                  <c:v>10.72</c:v>
                </c:pt>
                <c:pt idx="2">
                  <c:v>9.3800000000000008</c:v>
                </c:pt>
                <c:pt idx="3">
                  <c:v>61.19</c:v>
                </c:pt>
                <c:pt idx="4">
                  <c:v>61.19</c:v>
                </c:pt>
                <c:pt idx="5">
                  <c:v>61.19</c:v>
                </c:pt>
                <c:pt idx="6">
                  <c:v>50.47</c:v>
                </c:pt>
                <c:pt idx="7">
                  <c:v>50.47</c:v>
                </c:pt>
                <c:pt idx="8">
                  <c:v>50.47</c:v>
                </c:pt>
                <c:pt idx="9">
                  <c:v>50.47</c:v>
                </c:pt>
                <c:pt idx="10">
                  <c:v>50.47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6D4-4879-98AD-21652EB4937B}"/>
            </c:ext>
          </c:extLst>
        </c:ser>
        <c:ser>
          <c:idx val="11"/>
          <c:order val="11"/>
          <c:spPr>
            <a:solidFill>
              <a:schemeClr val="accent1"/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5'!$P$100:$Z$100</c:f>
              <c:numCache>
                <c:formatCode>General</c:formatCode>
                <c:ptCount val="11"/>
                <c:pt idx="0">
                  <c:v>108.31</c:v>
                </c:pt>
                <c:pt idx="1">
                  <c:v>125.19</c:v>
                </c:pt>
                <c:pt idx="2">
                  <c:v>129.93</c:v>
                </c:pt>
                <c:pt idx="3">
                  <c:v>129.93</c:v>
                </c:pt>
                <c:pt idx="4">
                  <c:v>118.39</c:v>
                </c:pt>
                <c:pt idx="5">
                  <c:v>129.93</c:v>
                </c:pt>
                <c:pt idx="6">
                  <c:v>129.93</c:v>
                </c:pt>
                <c:pt idx="7">
                  <c:v>129.93</c:v>
                </c:pt>
                <c:pt idx="8">
                  <c:v>129.93</c:v>
                </c:pt>
                <c:pt idx="9">
                  <c:v>129.93</c:v>
                </c:pt>
                <c:pt idx="10">
                  <c:v>129.93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6D4-4879-98AD-21652EB4937B}"/>
            </c:ext>
          </c:extLst>
        </c:ser>
        <c:ser>
          <c:idx val="12"/>
          <c:order val="12"/>
          <c:spPr>
            <a:solidFill>
              <a:schemeClr val="accent5">
                <a:lumMod val="40000"/>
                <a:lumOff val="60000"/>
              </a:schemeClr>
            </a:solidFill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5'!$P$101:$Z$101</c:f>
              <c:numCache>
                <c:formatCode>General</c:formatCode>
                <c:ptCount val="11"/>
                <c:pt idx="0">
                  <c:v>10.45</c:v>
                </c:pt>
                <c:pt idx="1">
                  <c:v>38.49</c:v>
                </c:pt>
                <c:pt idx="2">
                  <c:v>72.7</c:v>
                </c:pt>
                <c:pt idx="3">
                  <c:v>99.91</c:v>
                </c:pt>
                <c:pt idx="4">
                  <c:v>148.72999999999999</c:v>
                </c:pt>
                <c:pt idx="5">
                  <c:v>158.52000000000001</c:v>
                </c:pt>
                <c:pt idx="6">
                  <c:v>158.52000000000001</c:v>
                </c:pt>
                <c:pt idx="7">
                  <c:v>144.38999999999999</c:v>
                </c:pt>
                <c:pt idx="8">
                  <c:v>144.38999999999999</c:v>
                </c:pt>
                <c:pt idx="9">
                  <c:v>123.12</c:v>
                </c:pt>
                <c:pt idx="10">
                  <c:v>111.27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6D4-4879-98AD-21652EB4937B}"/>
            </c:ext>
          </c:extLst>
        </c:ser>
        <c:ser>
          <c:idx val="13"/>
          <c:order val="13"/>
          <c:spPr>
            <a:solidFill>
              <a:srgbClr val="FFC000"/>
            </a:solidFill>
            <a:ln w="25400">
              <a:noFill/>
            </a:ln>
          </c:spPr>
          <c:cat>
            <c:numRef>
              <c:f>'Figure 5'!$P$59:$Z$59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'Figure 5'!$P$102:$Z$102</c:f>
              <c:numCache>
                <c:formatCode>General</c:formatCode>
                <c:ptCount val="11"/>
                <c:pt idx="0">
                  <c:v>1.24</c:v>
                </c:pt>
                <c:pt idx="1">
                  <c:v>0.31</c:v>
                </c:pt>
                <c:pt idx="2">
                  <c:v>16.649999999999999</c:v>
                </c:pt>
                <c:pt idx="3">
                  <c:v>26.91</c:v>
                </c:pt>
                <c:pt idx="4">
                  <c:v>37.159999999999997</c:v>
                </c:pt>
                <c:pt idx="5">
                  <c:v>47.42</c:v>
                </c:pt>
                <c:pt idx="6">
                  <c:v>57.45</c:v>
                </c:pt>
                <c:pt idx="7">
                  <c:v>67.709999999999994</c:v>
                </c:pt>
                <c:pt idx="8">
                  <c:v>73.78</c:v>
                </c:pt>
                <c:pt idx="9">
                  <c:v>84.04</c:v>
                </c:pt>
                <c:pt idx="10">
                  <c:v>94.29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76D4-4879-98AD-21652EB4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09752"/>
        <c:axId val="1"/>
      </c:areaChart>
      <c:catAx>
        <c:axId val="4453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09752"/>
        <c:crosses val="autoZero"/>
        <c:crossBetween val="midCat"/>
      </c:valAx>
      <c:spPr>
        <a:noFill/>
        <a:ln w="12700">
          <a:solidFill>
            <a:sysClr val="windowText" lastClr="00000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228600</xdr:colOff>
      <xdr:row>27</xdr:row>
      <xdr:rowOff>46760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9E1DB6-1BAA-47B6-A244-AC5EF7FD1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</xdr:colOff>
      <xdr:row>0</xdr:row>
      <xdr:rowOff>254000</xdr:rowOff>
    </xdr:from>
    <xdr:to>
      <xdr:col>8</xdr:col>
      <xdr:colOff>462643</xdr:colOff>
      <xdr:row>18</xdr:row>
      <xdr:rowOff>54429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BEEE283-7A79-4B59-B5AB-4F8D80CCA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19</xdr:row>
      <xdr:rowOff>-1</xdr:rowOff>
    </xdr:from>
    <xdr:to>
      <xdr:col>8</xdr:col>
      <xdr:colOff>421822</xdr:colOff>
      <xdr:row>36</xdr:row>
      <xdr:rowOff>108856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55DC42-C01C-471D-BE65-C0ABDC994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</xdr:colOff>
      <xdr:row>37</xdr:row>
      <xdr:rowOff>0</xdr:rowOff>
    </xdr:from>
    <xdr:to>
      <xdr:col>8</xdr:col>
      <xdr:colOff>489857</xdr:colOff>
      <xdr:row>54</xdr:row>
      <xdr:rowOff>54428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28C39E-BCE9-4B37-A7BF-23EC58B5B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206375</xdr:colOff>
      <xdr:row>0</xdr:row>
      <xdr:rowOff>269874</xdr:rowOff>
    </xdr:from>
    <xdr:to>
      <xdr:col>15</xdr:col>
      <xdr:colOff>47625</xdr:colOff>
      <xdr:row>17</xdr:row>
      <xdr:rowOff>154780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B4024B7-F345-4AED-BC46-5026A04AF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211932</xdr:colOff>
      <xdr:row>18</xdr:row>
      <xdr:rowOff>357187</xdr:rowOff>
    </xdr:from>
    <xdr:to>
      <xdr:col>15</xdr:col>
      <xdr:colOff>95250</xdr:colOff>
      <xdr:row>36</xdr:row>
      <xdr:rowOff>23811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53DC90-1E0A-40F0-A348-B1B55D8B3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250032</xdr:colOff>
      <xdr:row>36</xdr:row>
      <xdr:rowOff>380999</xdr:rowOff>
    </xdr:from>
    <xdr:to>
      <xdr:col>15</xdr:col>
      <xdr:colOff>190500</xdr:colOff>
      <xdr:row>54</xdr:row>
      <xdr:rowOff>35719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DD3E32F-A8D6-4C72-BDAE-C4201EDB4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472281</xdr:colOff>
      <xdr:row>0</xdr:row>
      <xdr:rowOff>269874</xdr:rowOff>
    </xdr:from>
    <xdr:to>
      <xdr:col>21</xdr:col>
      <xdr:colOff>392906</xdr:colOff>
      <xdr:row>17</xdr:row>
      <xdr:rowOff>154780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E45028A0-0226-4C65-A9C3-86E5745F6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523875</xdr:colOff>
      <xdr:row>18</xdr:row>
      <xdr:rowOff>357188</xdr:rowOff>
    </xdr:from>
    <xdr:to>
      <xdr:col>21</xdr:col>
      <xdr:colOff>464343</xdr:colOff>
      <xdr:row>35</xdr:row>
      <xdr:rowOff>154781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46010ED-13E2-4C8E-B7A6-68490F4D8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571500</xdr:colOff>
      <xdr:row>36</xdr:row>
      <xdr:rowOff>380999</xdr:rowOff>
    </xdr:from>
    <xdr:to>
      <xdr:col>21</xdr:col>
      <xdr:colOff>535781</xdr:colOff>
      <xdr:row>53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D0C13CB-5C27-4681-BB78-1DFF14E10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130968</xdr:colOff>
      <xdr:row>0</xdr:row>
      <xdr:rowOff>250030</xdr:rowOff>
    </xdr:from>
    <xdr:to>
      <xdr:col>28</xdr:col>
      <xdr:colOff>107156</xdr:colOff>
      <xdr:row>17</xdr:row>
      <xdr:rowOff>83344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EAB4521F-6EAE-43BC-95B2-C331F9C19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178592</xdr:colOff>
      <xdr:row>18</xdr:row>
      <xdr:rowOff>333375</xdr:rowOff>
    </xdr:from>
    <xdr:to>
      <xdr:col>28</xdr:col>
      <xdr:colOff>178592</xdr:colOff>
      <xdr:row>35</xdr:row>
      <xdr:rowOff>142874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8D1809D-0155-4B70-BB40-9EE24D534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273842</xdr:colOff>
      <xdr:row>36</xdr:row>
      <xdr:rowOff>380998</xdr:rowOff>
    </xdr:from>
    <xdr:to>
      <xdr:col>28</xdr:col>
      <xdr:colOff>130968</xdr:colOff>
      <xdr:row>53</xdr:row>
      <xdr:rowOff>154781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4246C4E-7FB2-42FC-B80B-4D304637F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2438400</xdr:colOff>
      <xdr:row>54</xdr:row>
      <xdr:rowOff>1</xdr:rowOff>
    </xdr:from>
    <xdr:to>
      <xdr:col>28</xdr:col>
      <xdr:colOff>470807</xdr:colOff>
      <xdr:row>56</xdr:row>
      <xdr:rowOff>19050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D9616E1-3384-465B-ABC2-9FD20F695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500062</xdr:colOff>
      <xdr:row>25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C452EA-2B60-4057-900C-A07AD2E65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104775</xdr:rowOff>
    </xdr:from>
    <xdr:to>
      <xdr:col>11</xdr:col>
      <xdr:colOff>228600</xdr:colOff>
      <xdr:row>27</xdr:row>
      <xdr:rowOff>151535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6F317-02BF-4994-8C08-24E8B12ED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0.79877</cdr:x>
      <cdr:y>0.61578</cdr:y>
    </cdr:from>
    <cdr:to>
      <cdr:x>1</cdr:x>
      <cdr:y>0.75137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37762B7-FEA8-4AC1-900A-F92053DE1069}"/>
            </a:ext>
          </a:extLst>
        </cdr:cNvPr>
        <cdr:cNvSpPr txBox="1"/>
      </cdr:nvSpPr>
      <cdr:spPr>
        <a:xfrm xmlns:a="http://schemas.openxmlformats.org/drawingml/2006/main" rot="19016118">
          <a:off x="5548245" y="2374901"/>
          <a:ext cx="1395388" cy="52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Additional Investment Cost [$/kW]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11</xdr:col>
      <xdr:colOff>228600</xdr:colOff>
      <xdr:row>28</xdr:row>
      <xdr:rowOff>46760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C6ACA1-4733-4089-A869-E8657005A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0.79877</cdr:x>
      <cdr:y>0.62473</cdr:y>
    </cdr:from>
    <cdr:to>
      <cdr:x>1</cdr:x>
      <cdr:y>0.76032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714F78B-4FB0-4317-8288-13B3981D2E9E}"/>
            </a:ext>
          </a:extLst>
        </cdr:cNvPr>
        <cdr:cNvSpPr txBox="1"/>
      </cdr:nvSpPr>
      <cdr:spPr>
        <a:xfrm xmlns:a="http://schemas.openxmlformats.org/drawingml/2006/main" rot="19016118">
          <a:off x="5548245" y="2409442"/>
          <a:ext cx="1395388" cy="52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Additional Investment Cost [$/kW]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11</xdr:col>
      <xdr:colOff>228600</xdr:colOff>
      <xdr:row>28</xdr:row>
      <xdr:rowOff>46760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5ED20E-54E6-4FB2-A12E-462134644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0.79877</cdr:x>
      <cdr:y>0.67752</cdr:y>
    </cdr:from>
    <cdr:to>
      <cdr:x>1</cdr:x>
      <cdr:y>0.81311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57B8CE5-176E-4CBB-9F66-26DB295AEE7D}"/>
            </a:ext>
          </a:extLst>
        </cdr:cNvPr>
        <cdr:cNvSpPr txBox="1"/>
      </cdr:nvSpPr>
      <cdr:spPr>
        <a:xfrm xmlns:a="http://schemas.openxmlformats.org/drawingml/2006/main" rot="19016118">
          <a:off x="5548245" y="2613026"/>
          <a:ext cx="1395388" cy="52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Additional Investment Cost [$/kW]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P/USERS/K-Q/kbrown03/Net%20MyDocuments/Results/ISCC_hybrid/ISCCpostprocComboFull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TP/USERS/K-Q/kbrown03/Net%20MyDocuments/Results/ISCC_hybrid/NGsens_fixR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fullEmis"/>
      <sheetName val="Emis41318"/>
      <sheetName val="EmisLines"/>
      <sheetName val="Emixes"/>
      <sheetName val="rotate"/>
      <sheetName val="BS16_NC2"/>
      <sheetName val="707R"/>
      <sheetName val="757R"/>
      <sheetName val="807R"/>
      <sheetName val="857R"/>
      <sheetName val="858R"/>
      <sheetName val="808R"/>
      <sheetName val="758R"/>
      <sheetName val="708R"/>
      <sheetName val="709R"/>
      <sheetName val="759R"/>
      <sheetName val="809R"/>
      <sheetName val="859R"/>
      <sheetName val="801R"/>
      <sheetName val="751R"/>
      <sheetName val="701R"/>
      <sheetName val="851R"/>
      <sheetName val="707B"/>
      <sheetName val="708B"/>
      <sheetName val="709B"/>
      <sheetName val="757B"/>
      <sheetName val="758B"/>
      <sheetName val="807B"/>
      <sheetName val="707P"/>
      <sheetName val="859P"/>
      <sheetName val="851P"/>
      <sheetName val="801P"/>
      <sheetName val="809P"/>
      <sheetName val="759P"/>
      <sheetName val="751P"/>
      <sheetName val="701P"/>
      <sheetName val="709P"/>
      <sheetName val="808P"/>
      <sheetName val="758P"/>
      <sheetName val="708P"/>
      <sheetName val="857P"/>
      <sheetName val="807P"/>
      <sheetName val="757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C97">
            <v>840.12</v>
          </cell>
          <cell r="D97">
            <v>818.93</v>
          </cell>
          <cell r="E97">
            <v>808.83</v>
          </cell>
          <cell r="F97">
            <v>758.63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888.71</v>
          </cell>
          <cell r="D99">
            <v>893.76</v>
          </cell>
          <cell r="E99">
            <v>1058.19</v>
          </cell>
          <cell r="F99">
            <v>1273.6600000000001</v>
          </cell>
        </row>
        <row r="100">
          <cell r="C100">
            <v>5.16</v>
          </cell>
          <cell r="D100">
            <v>0.73</v>
          </cell>
          <cell r="E100">
            <v>0.51</v>
          </cell>
          <cell r="F100">
            <v>0</v>
          </cell>
        </row>
        <row r="101">
          <cell r="C101">
            <v>245.79</v>
          </cell>
          <cell r="D101">
            <v>275.39</v>
          </cell>
          <cell r="E101">
            <v>261</v>
          </cell>
          <cell r="F101">
            <v>261</v>
          </cell>
        </row>
        <row r="102">
          <cell r="A102" t="str">
            <v>ELC from Biomass with CCS</v>
          </cell>
          <cell r="B102" t="str">
            <v>"PJ"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C104">
            <v>0.72</v>
          </cell>
          <cell r="D104">
            <v>0.72</v>
          </cell>
          <cell r="E104">
            <v>0.72</v>
          </cell>
          <cell r="F104">
            <v>0.72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C106">
            <v>31.03</v>
          </cell>
          <cell r="D106">
            <v>36.33</v>
          </cell>
          <cell r="E106">
            <v>25.04</v>
          </cell>
          <cell r="F106">
            <v>36.33</v>
          </cell>
        </row>
        <row r="107">
          <cell r="C107">
            <v>21.55</v>
          </cell>
          <cell r="D107">
            <v>110.37</v>
          </cell>
          <cell r="E107">
            <v>184.36</v>
          </cell>
          <cell r="F107">
            <v>184.36</v>
          </cell>
        </row>
        <row r="108">
          <cell r="C108">
            <v>0</v>
          </cell>
          <cell r="D108">
            <v>0.02</v>
          </cell>
          <cell r="E108">
            <v>3.24</v>
          </cell>
          <cell r="F108">
            <v>17.329999999999998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wer Export"/>
      <sheetName val="Sheet2"/>
      <sheetName val="TotalISCCuse"/>
      <sheetName val="origNoRPS"/>
    </sheetNames>
    <sheetDataSet>
      <sheetData sheetId="0" refreshError="1"/>
      <sheetData sheetId="1" refreshError="1"/>
      <sheetData sheetId="2">
        <row r="47">
          <cell r="Q47" t="str">
            <v>Cheap Natural Gas</v>
          </cell>
          <cell r="R47" t="str">
            <v>Base Natural Gas</v>
          </cell>
          <cell r="S47" t="str">
            <v>Expensive Natural Gas</v>
          </cell>
        </row>
        <row r="48">
          <cell r="P48" t="str">
            <v>FR-30%$700</v>
          </cell>
          <cell r="Q48">
            <v>1336.13</v>
          </cell>
          <cell r="R48">
            <v>3138.06</v>
          </cell>
          <cell r="S48">
            <v>3784.6800000000003</v>
          </cell>
        </row>
        <row r="49">
          <cell r="P49" t="str">
            <v>PR-30%-$700</v>
          </cell>
          <cell r="Q49">
            <v>3080.5200000000004</v>
          </cell>
          <cell r="R49">
            <v>3137.6299999999997</v>
          </cell>
          <cell r="S49">
            <v>3732.79</v>
          </cell>
        </row>
        <row r="50">
          <cell r="P50" t="str">
            <v>NR-30%-$700</v>
          </cell>
          <cell r="Q50">
            <v>0</v>
          </cell>
          <cell r="R50">
            <v>2628.3100000000004</v>
          </cell>
          <cell r="S50">
            <v>3090.51</v>
          </cell>
        </row>
        <row r="51">
          <cell r="P51" t="str">
            <v>FR-20%-$800</v>
          </cell>
          <cell r="Q51">
            <v>1274.32</v>
          </cell>
          <cell r="R51">
            <v>605.71</v>
          </cell>
          <cell r="S51">
            <v>401.51</v>
          </cell>
        </row>
        <row r="52">
          <cell r="P52" t="str">
            <v>PR-20%-$800</v>
          </cell>
          <cell r="Q52">
            <v>920.09</v>
          </cell>
          <cell r="R52">
            <v>875.97</v>
          </cell>
          <cell r="S52">
            <v>867.05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8" sqref="D18"/>
    </sheetView>
  </sheetViews>
  <sheetFormatPr defaultRowHeight="15" x14ac:dyDescent="0.25"/>
  <cols>
    <col min="1" max="1" width="6.7109375" bestFit="1" customWidth="1"/>
    <col min="2" max="2" width="10.42578125" customWidth="1"/>
    <col min="3" max="3" width="14.140625" bestFit="1" customWidth="1"/>
    <col min="4" max="4" width="13.85546875" bestFit="1" customWidth="1"/>
    <col min="5" max="5" width="12.28515625" bestFit="1" customWidth="1"/>
    <col min="6" max="6" width="11.28515625" bestFit="1" customWidth="1"/>
  </cols>
  <sheetData>
    <row r="1" spans="1:6" x14ac:dyDescent="0.25">
      <c r="A1" s="13"/>
      <c r="B1" s="13"/>
      <c r="C1" s="71" t="s">
        <v>42</v>
      </c>
      <c r="D1" s="71"/>
      <c r="E1" s="71"/>
      <c r="F1" s="71"/>
    </row>
    <row r="2" spans="1:6" ht="45" x14ac:dyDescent="0.25">
      <c r="A2" s="29" t="s">
        <v>43</v>
      </c>
      <c r="B2" s="30" t="s">
        <v>44</v>
      </c>
      <c r="C2" s="31">
        <v>700</v>
      </c>
      <c r="D2" s="31">
        <v>800</v>
      </c>
      <c r="E2" s="31">
        <v>900</v>
      </c>
      <c r="F2" s="31">
        <v>1000</v>
      </c>
    </row>
    <row r="3" spans="1:6" x14ac:dyDescent="0.25">
      <c r="A3" s="72" t="s">
        <v>45</v>
      </c>
      <c r="B3" s="32">
        <v>0.3</v>
      </c>
      <c r="C3" s="33" t="s">
        <v>46</v>
      </c>
      <c r="D3" s="33" t="s">
        <v>47</v>
      </c>
      <c r="E3" s="33" t="s">
        <v>48</v>
      </c>
      <c r="F3" s="33" t="s">
        <v>49</v>
      </c>
    </row>
    <row r="4" spans="1:6" x14ac:dyDescent="0.25">
      <c r="A4" s="72"/>
      <c r="B4" s="32">
        <v>0.25</v>
      </c>
      <c r="C4" s="33" t="s">
        <v>50</v>
      </c>
      <c r="D4" s="33" t="s">
        <v>51</v>
      </c>
      <c r="E4" s="33" t="s">
        <v>52</v>
      </c>
      <c r="F4" s="33" t="s">
        <v>53</v>
      </c>
    </row>
    <row r="5" spans="1:6" x14ac:dyDescent="0.25">
      <c r="A5" s="72"/>
      <c r="B5" s="32">
        <v>0.2</v>
      </c>
      <c r="C5" s="33" t="s">
        <v>54</v>
      </c>
      <c r="D5" s="33" t="s">
        <v>55</v>
      </c>
      <c r="E5" s="33" t="s">
        <v>56</v>
      </c>
      <c r="F5" s="33" t="s">
        <v>57</v>
      </c>
    </row>
    <row r="6" spans="1:6" x14ac:dyDescent="0.25">
      <c r="A6" s="72"/>
      <c r="B6" s="32">
        <v>0.15</v>
      </c>
      <c r="C6" s="33" t="s">
        <v>58</v>
      </c>
      <c r="D6" s="33" t="s">
        <v>59</v>
      </c>
      <c r="E6" s="33" t="s">
        <v>60</v>
      </c>
      <c r="F6" s="33" t="s">
        <v>61</v>
      </c>
    </row>
    <row r="7" spans="1:6" x14ac:dyDescent="0.25">
      <c r="A7" s="72" t="s">
        <v>62</v>
      </c>
      <c r="B7" s="32">
        <v>0.3</v>
      </c>
      <c r="C7" s="33" t="s">
        <v>63</v>
      </c>
      <c r="D7" s="33" t="s">
        <v>64</v>
      </c>
      <c r="E7" s="33" t="s">
        <v>65</v>
      </c>
      <c r="F7" s="33" t="s">
        <v>66</v>
      </c>
    </row>
    <row r="8" spans="1:6" x14ac:dyDescent="0.25">
      <c r="A8" s="72"/>
      <c r="B8" s="32">
        <v>0.25</v>
      </c>
      <c r="C8" s="33" t="s">
        <v>67</v>
      </c>
      <c r="D8" s="33" t="s">
        <v>68</v>
      </c>
      <c r="E8" s="33" t="s">
        <v>69</v>
      </c>
      <c r="F8" s="33" t="s">
        <v>70</v>
      </c>
    </row>
    <row r="9" spans="1:6" x14ac:dyDescent="0.25">
      <c r="A9" s="72"/>
      <c r="B9" s="32">
        <v>0.2</v>
      </c>
      <c r="C9" s="33" t="s">
        <v>71</v>
      </c>
      <c r="D9" s="33" t="s">
        <v>72</v>
      </c>
      <c r="E9" s="33" t="s">
        <v>73</v>
      </c>
      <c r="F9" s="33" t="s">
        <v>74</v>
      </c>
    </row>
    <row r="10" spans="1:6" x14ac:dyDescent="0.25">
      <c r="A10" s="72"/>
      <c r="B10" s="32">
        <v>0.15</v>
      </c>
      <c r="C10" s="33" t="s">
        <v>74</v>
      </c>
      <c r="D10" s="33" t="s">
        <v>74</v>
      </c>
      <c r="E10" s="33" t="s">
        <v>74</v>
      </c>
      <c r="F10" s="33" t="s">
        <v>74</v>
      </c>
    </row>
    <row r="11" spans="1:6" x14ac:dyDescent="0.25">
      <c r="A11" s="72" t="s">
        <v>75</v>
      </c>
      <c r="B11" s="32">
        <v>0.3</v>
      </c>
      <c r="C11" s="33" t="s">
        <v>76</v>
      </c>
      <c r="D11" s="33" t="s">
        <v>77</v>
      </c>
      <c r="E11" s="33" t="s">
        <v>74</v>
      </c>
      <c r="F11" s="33" t="s">
        <v>74</v>
      </c>
    </row>
    <row r="12" spans="1:6" x14ac:dyDescent="0.25">
      <c r="A12" s="72"/>
      <c r="B12" s="32">
        <v>0.25</v>
      </c>
      <c r="C12" s="33" t="s">
        <v>78</v>
      </c>
      <c r="D12" s="33" t="s">
        <v>74</v>
      </c>
      <c r="E12" s="33" t="s">
        <v>74</v>
      </c>
      <c r="F12" s="33" t="s">
        <v>74</v>
      </c>
    </row>
    <row r="13" spans="1:6" x14ac:dyDescent="0.25">
      <c r="A13" s="72"/>
      <c r="B13" s="32">
        <v>0.2</v>
      </c>
      <c r="C13" s="33" t="s">
        <v>74</v>
      </c>
      <c r="D13" s="33" t="s">
        <v>74</v>
      </c>
      <c r="E13" s="33" t="s">
        <v>74</v>
      </c>
      <c r="F13" s="33" t="s">
        <v>74</v>
      </c>
    </row>
    <row r="14" spans="1:6" x14ac:dyDescent="0.25">
      <c r="A14" s="72"/>
      <c r="B14" s="32">
        <v>0.15</v>
      </c>
      <c r="C14" s="33" t="s">
        <v>74</v>
      </c>
      <c r="D14" s="33" t="s">
        <v>74</v>
      </c>
      <c r="E14" s="33" t="s">
        <v>74</v>
      </c>
      <c r="F14" s="33" t="s">
        <v>74</v>
      </c>
    </row>
  </sheetData>
  <mergeCells count="4">
    <mergeCell ref="C1:F1"/>
    <mergeCell ref="A3:A6"/>
    <mergeCell ref="A7:A10"/>
    <mergeCell ref="A11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O27" sqref="O27"/>
    </sheetView>
  </sheetViews>
  <sheetFormatPr defaultRowHeight="15" x14ac:dyDescent="0.25"/>
  <sheetData>
    <row r="1" spans="1:14" x14ac:dyDescent="0.25">
      <c r="B1" s="1"/>
      <c r="C1" s="73" t="s">
        <v>0</v>
      </c>
      <c r="D1" s="73"/>
      <c r="E1" s="73"/>
      <c r="F1" s="73"/>
      <c r="G1" s="74" t="s">
        <v>1</v>
      </c>
      <c r="H1" s="73"/>
      <c r="I1" s="73"/>
      <c r="J1" s="75"/>
      <c r="K1" s="74" t="s">
        <v>2</v>
      </c>
      <c r="L1" s="73"/>
      <c r="M1" s="73"/>
      <c r="N1" s="75"/>
    </row>
    <row r="2" spans="1:14" ht="15.75" thickBot="1" x14ac:dyDescent="0.3">
      <c r="A2" t="s">
        <v>4</v>
      </c>
      <c r="B2" s="2"/>
      <c r="C2" s="3">
        <v>0.3</v>
      </c>
      <c r="D2" s="3">
        <v>0.25</v>
      </c>
      <c r="E2" s="3">
        <v>0.2</v>
      </c>
      <c r="F2" s="3">
        <v>0.15</v>
      </c>
      <c r="G2" s="68">
        <v>0.3</v>
      </c>
      <c r="H2" s="69">
        <v>0.25</v>
      </c>
      <c r="I2" s="69">
        <v>0.2</v>
      </c>
      <c r="J2" s="70">
        <v>0.15</v>
      </c>
      <c r="K2" s="4">
        <v>0.3</v>
      </c>
      <c r="L2" s="3">
        <v>0.25</v>
      </c>
      <c r="M2" s="3">
        <v>0.2</v>
      </c>
      <c r="N2" s="5">
        <v>0.15</v>
      </c>
    </row>
    <row r="3" spans="1:14" x14ac:dyDescent="0.25">
      <c r="A3" s="76" t="s">
        <v>3</v>
      </c>
      <c r="B3" s="6">
        <v>1000</v>
      </c>
      <c r="C3" s="7">
        <v>631</v>
      </c>
      <c r="D3" s="8">
        <v>605</v>
      </c>
      <c r="E3" s="8">
        <v>603</v>
      </c>
      <c r="F3" s="8">
        <v>531</v>
      </c>
      <c r="G3" s="10">
        <v>0</v>
      </c>
      <c r="H3" s="11">
        <v>0</v>
      </c>
      <c r="I3" s="11">
        <v>0</v>
      </c>
      <c r="J3" s="12">
        <v>0</v>
      </c>
      <c r="K3" s="7">
        <v>1654</v>
      </c>
      <c r="L3" s="8">
        <v>937</v>
      </c>
      <c r="M3" s="8">
        <v>0</v>
      </c>
      <c r="N3" s="9">
        <v>0</v>
      </c>
    </row>
    <row r="4" spans="1:14" x14ac:dyDescent="0.25">
      <c r="A4" s="76"/>
      <c r="B4" s="6">
        <v>900</v>
      </c>
      <c r="C4" s="10">
        <v>702</v>
      </c>
      <c r="D4" s="11">
        <v>613</v>
      </c>
      <c r="E4" s="11">
        <v>604</v>
      </c>
      <c r="F4" s="11">
        <v>588</v>
      </c>
      <c r="G4" s="10">
        <v>0</v>
      </c>
      <c r="H4" s="11">
        <v>0</v>
      </c>
      <c r="I4" s="11">
        <v>0</v>
      </c>
      <c r="J4" s="12">
        <v>0</v>
      </c>
      <c r="K4" s="10">
        <v>2038</v>
      </c>
      <c r="L4" s="11">
        <v>1335</v>
      </c>
      <c r="M4" s="11">
        <v>396</v>
      </c>
      <c r="N4" s="12">
        <v>0</v>
      </c>
    </row>
    <row r="5" spans="1:14" x14ac:dyDescent="0.25">
      <c r="A5" s="76"/>
      <c r="B5" s="6">
        <v>800</v>
      </c>
      <c r="C5" s="10">
        <v>1569</v>
      </c>
      <c r="D5" s="11">
        <v>671</v>
      </c>
      <c r="E5" s="11">
        <v>606</v>
      </c>
      <c r="F5" s="11">
        <v>603</v>
      </c>
      <c r="G5" s="10">
        <v>817</v>
      </c>
      <c r="H5" s="11">
        <v>0</v>
      </c>
      <c r="I5" s="11">
        <v>0</v>
      </c>
      <c r="J5" s="12">
        <v>0</v>
      </c>
      <c r="K5" s="66">
        <v>2300</v>
      </c>
      <c r="L5" s="13">
        <v>1974</v>
      </c>
      <c r="M5" s="13">
        <v>876</v>
      </c>
      <c r="N5" s="12">
        <v>0</v>
      </c>
    </row>
    <row r="6" spans="1:14" ht="15.75" thickBot="1" x14ac:dyDescent="0.3">
      <c r="A6" s="76"/>
      <c r="B6" s="14">
        <v>700</v>
      </c>
      <c r="C6" s="15">
        <v>3138</v>
      </c>
      <c r="D6" s="16">
        <v>991</v>
      </c>
      <c r="E6" s="16">
        <v>620</v>
      </c>
      <c r="F6" s="16">
        <v>604</v>
      </c>
      <c r="G6" s="15">
        <v>2152</v>
      </c>
      <c r="H6" s="16">
        <v>116</v>
      </c>
      <c r="I6" s="16">
        <v>0</v>
      </c>
      <c r="J6" s="17">
        <v>0</v>
      </c>
      <c r="K6" s="67">
        <v>3138</v>
      </c>
      <c r="L6" s="18">
        <v>2307</v>
      </c>
      <c r="M6" s="18">
        <v>1310</v>
      </c>
      <c r="N6" s="17">
        <v>0</v>
      </c>
    </row>
    <row r="7" spans="1:14" x14ac:dyDescent="0.25">
      <c r="C7" t="s">
        <v>5</v>
      </c>
    </row>
    <row r="29" spans="1:13" ht="15.75" customHeight="1" x14ac:dyDescent="0.25">
      <c r="A29" s="77" t="s">
        <v>98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1:13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</row>
  </sheetData>
  <mergeCells count="5">
    <mergeCell ref="C1:F1"/>
    <mergeCell ref="K1:N1"/>
    <mergeCell ref="A3:A6"/>
    <mergeCell ref="A29:M31"/>
    <mergeCell ref="G1:J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9"/>
  <sheetViews>
    <sheetView zoomScale="50" zoomScaleNormal="50" workbookViewId="0">
      <selection activeCell="D58" sqref="D58:N58"/>
    </sheetView>
  </sheetViews>
  <sheetFormatPr defaultRowHeight="15" x14ac:dyDescent="0.25"/>
  <cols>
    <col min="2" max="2" width="13.5703125" customWidth="1"/>
  </cols>
  <sheetData>
    <row r="1" spans="2:29" ht="31.5" x14ac:dyDescent="0.5">
      <c r="B1" s="19"/>
      <c r="C1" s="20"/>
      <c r="D1" s="20"/>
      <c r="E1" s="21"/>
      <c r="F1" s="21" t="s">
        <v>6</v>
      </c>
      <c r="G1" s="21"/>
      <c r="H1" s="21"/>
      <c r="I1" s="21"/>
      <c r="J1" s="21"/>
      <c r="K1" s="22"/>
      <c r="L1" s="21" t="s">
        <v>7</v>
      </c>
      <c r="M1" s="21"/>
      <c r="N1" s="21"/>
      <c r="O1" s="21"/>
      <c r="P1" s="21"/>
      <c r="Q1" s="22"/>
      <c r="R1" s="21" t="s">
        <v>8</v>
      </c>
      <c r="S1" s="22"/>
      <c r="T1" s="21"/>
      <c r="U1" s="21"/>
      <c r="V1" s="21"/>
      <c r="W1" s="21"/>
      <c r="X1" s="22"/>
      <c r="Y1" s="21" t="s">
        <v>9</v>
      </c>
      <c r="Z1" s="22"/>
      <c r="AA1" s="20"/>
      <c r="AB1" s="20"/>
      <c r="AC1" s="20"/>
    </row>
    <row r="2" spans="2:29" ht="31.5" x14ac:dyDescent="0.5">
      <c r="B2" s="1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2:29" x14ac:dyDescent="0.25">
      <c r="B3" s="81" t="s">
        <v>10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2:29" x14ac:dyDescent="0.25">
      <c r="B4" s="8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2:29" x14ac:dyDescent="0.25">
      <c r="B5" s="8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2:29" x14ac:dyDescent="0.25">
      <c r="B6" s="81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2:29" x14ac:dyDescent="0.25">
      <c r="B7" s="81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2:29" x14ac:dyDescent="0.25">
      <c r="B8" s="81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2:29" x14ac:dyDescent="0.25">
      <c r="B9" s="81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29" x14ac:dyDescent="0.25">
      <c r="B10" s="81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2:29" x14ac:dyDescent="0.25">
      <c r="B11" s="8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2:29" x14ac:dyDescent="0.25">
      <c r="B12" s="8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2:29" x14ac:dyDescent="0.25">
      <c r="B13" s="8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2:29" x14ac:dyDescent="0.25">
      <c r="B14" s="81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2:29" x14ac:dyDescent="0.25">
      <c r="B15" s="8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2:29" x14ac:dyDescent="0.25">
      <c r="B16" s="8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2:36" x14ac:dyDescent="0.25">
      <c r="B17" s="8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2:36" x14ac:dyDescent="0.25">
      <c r="B18" s="8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2:36" ht="31.5" x14ac:dyDescent="0.25">
      <c r="B19" s="2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2:36" x14ac:dyDescent="0.25">
      <c r="B20" s="81" t="s">
        <v>11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2:36" x14ac:dyDescent="0.25">
      <c r="B21" s="8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2:36" x14ac:dyDescent="0.25">
      <c r="B22" s="81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2:36" x14ac:dyDescent="0.25">
      <c r="B23" s="8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2:36" x14ac:dyDescent="0.25">
      <c r="B24" s="8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2:36" x14ac:dyDescent="0.25">
      <c r="B25" s="8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2:36" x14ac:dyDescent="0.25">
      <c r="B26" s="8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2:36" x14ac:dyDescent="0.25">
      <c r="B27" s="8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2:36" x14ac:dyDescent="0.25">
      <c r="B28" s="8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2:36" x14ac:dyDescent="0.25">
      <c r="B29" s="8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2:36" x14ac:dyDescent="0.25">
      <c r="B30" s="8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J30" t="s">
        <v>92</v>
      </c>
    </row>
    <row r="31" spans="2:36" x14ac:dyDescent="0.25">
      <c r="B31" s="81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G31">
        <v>2015</v>
      </c>
      <c r="AH31">
        <v>2055</v>
      </c>
    </row>
    <row r="32" spans="2:36" x14ac:dyDescent="0.25">
      <c r="B32" s="8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F32" t="s">
        <v>30</v>
      </c>
      <c r="AG32">
        <f>SUM(F60:F72)</f>
        <v>2336.58</v>
      </c>
      <c r="AH32">
        <f>SUM(N60:N72)</f>
        <v>4136.47</v>
      </c>
      <c r="AI32">
        <f>(AH32-AG32)/AG32</f>
        <v>0.7703095977882205</v>
      </c>
      <c r="AJ32">
        <v>0.17</v>
      </c>
    </row>
    <row r="33" spans="2:36" x14ac:dyDescent="0.25">
      <c r="B33" s="8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F33" t="s">
        <v>31</v>
      </c>
      <c r="AG33">
        <f>SUM(R60:R72)</f>
        <v>1349.4100000000003</v>
      </c>
      <c r="AH33">
        <f>SUM(Y60:Y72)</f>
        <v>1759.45</v>
      </c>
      <c r="AI33">
        <f t="shared" ref="AI33:AI34" si="0">(AH33-AG33)/AG33</f>
        <v>0.30386613408823088</v>
      </c>
      <c r="AJ33">
        <v>0.65</v>
      </c>
    </row>
    <row r="34" spans="2:36" x14ac:dyDescent="0.25">
      <c r="B34" s="81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F34" t="s">
        <v>32</v>
      </c>
      <c r="AG34">
        <f>SUM(AD60:AD72)</f>
        <v>1617.25</v>
      </c>
      <c r="AH34">
        <f>SUM(AL60:AL72)</f>
        <v>3057.2999999999993</v>
      </c>
      <c r="AI34">
        <f t="shared" si="0"/>
        <v>0.8904312876797027</v>
      </c>
      <c r="AJ34">
        <v>0.43</v>
      </c>
    </row>
    <row r="35" spans="2:36" x14ac:dyDescent="0.25">
      <c r="B35" s="81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2:36" x14ac:dyDescent="0.25">
      <c r="B36" s="81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2:36" ht="31.5" x14ac:dyDescent="0.25">
      <c r="B37" s="2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2:36" x14ac:dyDescent="0.25">
      <c r="B38" s="82" t="s">
        <v>12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2:36" x14ac:dyDescent="0.25">
      <c r="B39" s="8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2:36" x14ac:dyDescent="0.25">
      <c r="B40" s="8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2:36" x14ac:dyDescent="0.25">
      <c r="B41" s="8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2:36" x14ac:dyDescent="0.25">
      <c r="B42" s="8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2:36" x14ac:dyDescent="0.25">
      <c r="B43" s="8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2:36" x14ac:dyDescent="0.25">
      <c r="B44" s="8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2:36" x14ac:dyDescent="0.25">
      <c r="B45" s="8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2:36" x14ac:dyDescent="0.25">
      <c r="B46" s="8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2:36" x14ac:dyDescent="0.25">
      <c r="B47" s="8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2:36" x14ac:dyDescent="0.25">
      <c r="B48" s="8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38" x14ac:dyDescent="0.25">
      <c r="B49" s="8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38" x14ac:dyDescent="0.25">
      <c r="B50" s="8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38" x14ac:dyDescent="0.25">
      <c r="B51" s="8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38" x14ac:dyDescent="0.25">
      <c r="B52" s="8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38" x14ac:dyDescent="0.25">
      <c r="B53" s="8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38" x14ac:dyDescent="0.25">
      <c r="B54" s="8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38" ht="31.5" x14ac:dyDescent="0.5">
      <c r="B55" s="1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38" ht="31.5" x14ac:dyDescent="0.5">
      <c r="B56" s="1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8" spans="1:38" x14ac:dyDescent="0.25">
      <c r="B58" t="s">
        <v>29</v>
      </c>
      <c r="D58" s="80" t="s">
        <v>30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P58" s="80" t="s">
        <v>31</v>
      </c>
      <c r="Q58" s="80"/>
      <c r="R58" s="80"/>
      <c r="S58" s="80"/>
      <c r="T58" s="80"/>
      <c r="U58" s="80"/>
      <c r="V58" s="80"/>
      <c r="W58" s="80"/>
      <c r="X58" s="80"/>
      <c r="Y58" s="80"/>
      <c r="Z58" s="80"/>
      <c r="AB58" s="80" t="s">
        <v>32</v>
      </c>
      <c r="AC58" s="80"/>
      <c r="AD58" s="80"/>
      <c r="AE58" s="80"/>
      <c r="AF58" s="80"/>
      <c r="AG58" s="80"/>
      <c r="AH58" s="80"/>
      <c r="AI58" s="80"/>
      <c r="AJ58" s="80"/>
      <c r="AK58" s="80"/>
      <c r="AL58" s="80"/>
    </row>
    <row r="59" spans="1:38" x14ac:dyDescent="0.25">
      <c r="A59" t="s">
        <v>33</v>
      </c>
      <c r="B59" s="24" t="s">
        <v>27</v>
      </c>
      <c r="C59" s="24" t="s">
        <v>28</v>
      </c>
      <c r="D59" s="24">
        <v>2005</v>
      </c>
      <c r="E59" s="24">
        <v>2010</v>
      </c>
      <c r="F59" s="24">
        <v>2015</v>
      </c>
      <c r="G59" s="24">
        <v>2020</v>
      </c>
      <c r="H59" s="24">
        <v>2025</v>
      </c>
      <c r="I59" s="24">
        <v>2030</v>
      </c>
      <c r="J59" s="24">
        <v>2035</v>
      </c>
      <c r="K59" s="24">
        <v>2040</v>
      </c>
      <c r="L59" s="24">
        <v>2045</v>
      </c>
      <c r="M59" s="24">
        <v>2050</v>
      </c>
      <c r="N59" s="24">
        <v>2055</v>
      </c>
      <c r="O59" s="24" t="s">
        <v>28</v>
      </c>
      <c r="P59" s="24">
        <v>2005</v>
      </c>
      <c r="Q59" s="24">
        <v>2010</v>
      </c>
      <c r="R59" s="24">
        <v>2015</v>
      </c>
      <c r="S59" s="24">
        <v>2020</v>
      </c>
      <c r="T59" s="24">
        <v>2025</v>
      </c>
      <c r="U59" s="24">
        <v>2030</v>
      </c>
      <c r="V59" s="24">
        <v>2035</v>
      </c>
      <c r="W59" s="24">
        <v>2040</v>
      </c>
      <c r="X59" s="24">
        <v>2045</v>
      </c>
      <c r="Y59" s="24">
        <v>2050</v>
      </c>
      <c r="Z59" s="24">
        <v>2055</v>
      </c>
      <c r="AA59" s="24" t="s">
        <v>28</v>
      </c>
      <c r="AB59" s="24">
        <v>2005</v>
      </c>
      <c r="AC59" s="24">
        <v>2010</v>
      </c>
      <c r="AD59" s="24">
        <v>2015</v>
      </c>
      <c r="AE59" s="24">
        <v>2020</v>
      </c>
      <c r="AF59" s="24">
        <v>2025</v>
      </c>
      <c r="AG59" s="24">
        <v>2030</v>
      </c>
      <c r="AH59" s="24">
        <v>2035</v>
      </c>
      <c r="AI59" s="24">
        <v>2040</v>
      </c>
      <c r="AJ59" s="24">
        <v>2045</v>
      </c>
      <c r="AK59" s="24">
        <v>2050</v>
      </c>
      <c r="AL59" s="24">
        <v>2055</v>
      </c>
    </row>
    <row r="60" spans="1:38" x14ac:dyDescent="0.25">
      <c r="A60" s="78" t="s">
        <v>6</v>
      </c>
      <c r="B60" s="24" t="s">
        <v>14</v>
      </c>
      <c r="C60" s="24" t="s">
        <v>13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 t="s">
        <v>13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 t="s">
        <v>13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</row>
    <row r="61" spans="1:38" x14ac:dyDescent="0.25">
      <c r="A61" s="78"/>
      <c r="B61" s="24" t="s">
        <v>15</v>
      </c>
      <c r="C61" s="24" t="s">
        <v>13</v>
      </c>
      <c r="D61" s="24">
        <v>840.12</v>
      </c>
      <c r="E61" s="24">
        <v>825.1</v>
      </c>
      <c r="F61" s="24">
        <v>803.5</v>
      </c>
      <c r="G61" s="24">
        <v>758.92</v>
      </c>
      <c r="H61" s="24">
        <v>773.81</v>
      </c>
      <c r="I61" s="24">
        <v>794.43</v>
      </c>
      <c r="J61" s="24">
        <v>794.43</v>
      </c>
      <c r="K61" s="24">
        <v>794.43</v>
      </c>
      <c r="L61" s="24">
        <v>794.43</v>
      </c>
      <c r="M61" s="24">
        <v>794.43</v>
      </c>
      <c r="N61" s="24">
        <v>794.43</v>
      </c>
      <c r="O61" s="24" t="s">
        <v>13</v>
      </c>
      <c r="P61" s="24">
        <v>811.16</v>
      </c>
      <c r="Q61" s="24">
        <v>701.48</v>
      </c>
      <c r="R61" s="24">
        <v>701.25</v>
      </c>
      <c r="S61" s="24">
        <v>652.5</v>
      </c>
      <c r="T61" s="24">
        <v>654.37</v>
      </c>
      <c r="U61" s="24">
        <v>655.23</v>
      </c>
      <c r="V61" s="24">
        <v>655.23</v>
      </c>
      <c r="W61" s="24">
        <v>655.23</v>
      </c>
      <c r="X61" s="24">
        <v>655.23</v>
      </c>
      <c r="Y61" s="24">
        <v>655.23</v>
      </c>
      <c r="Z61" s="24">
        <v>655.23</v>
      </c>
      <c r="AA61" s="24" t="s">
        <v>13</v>
      </c>
      <c r="AB61" s="24">
        <v>65.069999999999993</v>
      </c>
      <c r="AC61" s="24">
        <v>61.44</v>
      </c>
      <c r="AD61" s="24">
        <v>39.159999999999997</v>
      </c>
      <c r="AE61" s="24">
        <v>38.520000000000003</v>
      </c>
      <c r="AF61" s="24">
        <v>38.520000000000003</v>
      </c>
      <c r="AG61" s="24">
        <v>38.520000000000003</v>
      </c>
      <c r="AH61" s="24">
        <v>38.520000000000003</v>
      </c>
      <c r="AI61" s="24">
        <v>38.520000000000003</v>
      </c>
      <c r="AJ61" s="24">
        <v>38.520000000000003</v>
      </c>
      <c r="AK61" s="24">
        <v>38.520000000000003</v>
      </c>
      <c r="AL61" s="24">
        <v>38.520000000000003</v>
      </c>
    </row>
    <row r="62" spans="1:38" x14ac:dyDescent="0.25">
      <c r="A62" s="78"/>
      <c r="B62" s="24" t="s">
        <v>16</v>
      </c>
      <c r="C62" s="24" t="s">
        <v>13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 t="s">
        <v>13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 t="s">
        <v>13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</row>
    <row r="63" spans="1:38" x14ac:dyDescent="0.25">
      <c r="A63" s="78"/>
      <c r="B63" s="24" t="s">
        <v>17</v>
      </c>
      <c r="C63" s="24" t="s">
        <v>13</v>
      </c>
      <c r="D63" s="24">
        <v>888.71</v>
      </c>
      <c r="E63" s="24">
        <v>893.77</v>
      </c>
      <c r="F63" s="24">
        <v>1058.2</v>
      </c>
      <c r="G63" s="24">
        <v>1267.6099999999999</v>
      </c>
      <c r="H63" s="24">
        <v>1394.09</v>
      </c>
      <c r="I63" s="24">
        <v>1513.04</v>
      </c>
      <c r="J63" s="24">
        <v>1667.95</v>
      </c>
      <c r="K63" s="24">
        <v>1944.08</v>
      </c>
      <c r="L63" s="24">
        <v>2216.8000000000002</v>
      </c>
      <c r="M63" s="24">
        <v>2441.4699999999998</v>
      </c>
      <c r="N63" s="24">
        <v>2643.82</v>
      </c>
      <c r="O63" s="24" t="s">
        <v>13</v>
      </c>
      <c r="P63" s="24">
        <v>226.05</v>
      </c>
      <c r="Q63" s="24">
        <v>319.08999999999997</v>
      </c>
      <c r="R63" s="24">
        <v>302.56</v>
      </c>
      <c r="S63" s="24">
        <v>201.07</v>
      </c>
      <c r="T63" s="24">
        <v>141.78</v>
      </c>
      <c r="U63" s="24">
        <v>183.09</v>
      </c>
      <c r="V63" s="24">
        <v>227.96</v>
      </c>
      <c r="W63" s="24">
        <v>316.23</v>
      </c>
      <c r="X63" s="24">
        <v>371.43</v>
      </c>
      <c r="Y63" s="24">
        <v>467.3</v>
      </c>
      <c r="Z63" s="24">
        <v>570.70000000000005</v>
      </c>
      <c r="AA63" s="24" t="s">
        <v>13</v>
      </c>
      <c r="AB63" s="24">
        <v>364.65</v>
      </c>
      <c r="AC63" s="24">
        <v>484.88</v>
      </c>
      <c r="AD63" s="24">
        <v>575.30999999999995</v>
      </c>
      <c r="AE63" s="24">
        <v>617.46</v>
      </c>
      <c r="AF63" s="24">
        <v>672.64</v>
      </c>
      <c r="AG63" s="24">
        <v>774.05</v>
      </c>
      <c r="AH63" s="24">
        <v>868.9</v>
      </c>
      <c r="AI63" s="24">
        <v>1007.66</v>
      </c>
      <c r="AJ63" s="24">
        <v>1128.6199999999999</v>
      </c>
      <c r="AK63" s="24">
        <v>1262.95</v>
      </c>
      <c r="AL63" s="24">
        <v>1399.67</v>
      </c>
    </row>
    <row r="64" spans="1:38" x14ac:dyDescent="0.25">
      <c r="A64" s="78"/>
      <c r="B64" s="24" t="s">
        <v>18</v>
      </c>
      <c r="C64" s="24" t="s">
        <v>13</v>
      </c>
      <c r="D64" s="24">
        <v>5.16</v>
      </c>
      <c r="E64" s="24">
        <v>0.73</v>
      </c>
      <c r="F64" s="24">
        <v>0.51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 t="s">
        <v>13</v>
      </c>
      <c r="P64" s="24">
        <v>0.51</v>
      </c>
      <c r="Q64" s="24">
        <v>0.75</v>
      </c>
      <c r="R64" s="24">
        <v>0.52</v>
      </c>
      <c r="S64" s="24">
        <v>0.03</v>
      </c>
      <c r="T64" s="24">
        <v>0.02</v>
      </c>
      <c r="U64" s="24">
        <v>0.02</v>
      </c>
      <c r="V64" s="24">
        <v>0.02</v>
      </c>
      <c r="W64" s="24">
        <v>0.02</v>
      </c>
      <c r="X64" s="24">
        <v>0.02</v>
      </c>
      <c r="Y64" s="24">
        <v>0.02</v>
      </c>
      <c r="Z64" s="24">
        <v>0.02</v>
      </c>
      <c r="AA64" s="24" t="s">
        <v>13</v>
      </c>
      <c r="AB64" s="24">
        <v>23.57</v>
      </c>
      <c r="AC64" s="24">
        <v>25.53</v>
      </c>
      <c r="AD64" s="24">
        <v>17.55</v>
      </c>
      <c r="AE64" s="24">
        <v>3.51</v>
      </c>
      <c r="AF64" s="24">
        <v>3.51</v>
      </c>
      <c r="AG64" s="24">
        <v>3.51</v>
      </c>
      <c r="AH64" s="24">
        <v>2.04</v>
      </c>
      <c r="AI64" s="24">
        <v>0.12</v>
      </c>
      <c r="AJ64" s="24">
        <v>0.16</v>
      </c>
      <c r="AK64" s="24">
        <v>0.03</v>
      </c>
      <c r="AL64" s="24">
        <v>0.03</v>
      </c>
    </row>
    <row r="65" spans="1:38" x14ac:dyDescent="0.25">
      <c r="A65" s="78"/>
      <c r="B65" s="24" t="s">
        <v>19</v>
      </c>
      <c r="C65" s="24" t="s">
        <v>13</v>
      </c>
      <c r="D65" s="24">
        <v>245.79</v>
      </c>
      <c r="E65" s="24">
        <v>275.39</v>
      </c>
      <c r="F65" s="24">
        <v>261.01</v>
      </c>
      <c r="G65" s="24">
        <v>261</v>
      </c>
      <c r="H65" s="24">
        <v>261</v>
      </c>
      <c r="I65" s="24">
        <v>261</v>
      </c>
      <c r="J65" s="24">
        <v>261</v>
      </c>
      <c r="K65" s="24">
        <v>261</v>
      </c>
      <c r="L65" s="24">
        <v>261.01</v>
      </c>
      <c r="M65" s="24">
        <v>261.01</v>
      </c>
      <c r="N65" s="24">
        <v>261.01</v>
      </c>
      <c r="O65" s="24" t="s">
        <v>13</v>
      </c>
      <c r="P65" s="24">
        <v>93.83</v>
      </c>
      <c r="Q65" s="24">
        <v>114.57</v>
      </c>
      <c r="R65" s="24">
        <v>118.68</v>
      </c>
      <c r="S65" s="24">
        <v>118.68</v>
      </c>
      <c r="T65" s="24">
        <v>118.68</v>
      </c>
      <c r="U65" s="24">
        <v>118.68</v>
      </c>
      <c r="V65" s="24">
        <v>118.68</v>
      </c>
      <c r="W65" s="24">
        <v>118.68</v>
      </c>
      <c r="X65" s="24">
        <v>118.68</v>
      </c>
      <c r="Y65" s="24">
        <v>118.68</v>
      </c>
      <c r="Z65" s="24">
        <v>118.68</v>
      </c>
      <c r="AA65" s="24" t="s">
        <v>13</v>
      </c>
      <c r="AB65" s="24">
        <v>161.43</v>
      </c>
      <c r="AC65" s="24">
        <v>152.16999999999999</v>
      </c>
      <c r="AD65" s="24">
        <v>97.24</v>
      </c>
      <c r="AE65" s="24">
        <v>97.24</v>
      </c>
      <c r="AF65" s="24">
        <v>97.24</v>
      </c>
      <c r="AG65" s="24">
        <v>97.24</v>
      </c>
      <c r="AH65" s="24">
        <v>97.24</v>
      </c>
      <c r="AI65" s="24">
        <v>97.24</v>
      </c>
      <c r="AJ65" s="24">
        <v>97.25</v>
      </c>
      <c r="AK65" s="24">
        <v>97.25</v>
      </c>
      <c r="AL65" s="24">
        <v>97.24</v>
      </c>
    </row>
    <row r="66" spans="1:38" x14ac:dyDescent="0.25">
      <c r="A66" s="78"/>
      <c r="B66" s="24" t="s">
        <v>20</v>
      </c>
      <c r="C66" s="24" t="s">
        <v>13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 t="s">
        <v>13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 t="s">
        <v>13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</row>
    <row r="67" spans="1:38" x14ac:dyDescent="0.25">
      <c r="A67" s="78"/>
      <c r="B67" s="24" t="s">
        <v>21</v>
      </c>
      <c r="C67" s="24" t="s">
        <v>13</v>
      </c>
      <c r="D67" s="24">
        <v>0</v>
      </c>
      <c r="E67" s="24">
        <v>0</v>
      </c>
      <c r="F67" s="24">
        <v>0</v>
      </c>
      <c r="G67" s="24">
        <v>0</v>
      </c>
      <c r="H67" s="24">
        <v>0.06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 t="s">
        <v>13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 t="s">
        <v>13</v>
      </c>
      <c r="AB67" s="24">
        <v>0</v>
      </c>
      <c r="AC67" s="24">
        <v>7.0000000000000007E-2</v>
      </c>
      <c r="AD67" s="24">
        <v>7.0000000000000007E-2</v>
      </c>
      <c r="AE67" s="24">
        <v>7.0000000000000007E-2</v>
      </c>
      <c r="AF67" s="24">
        <v>7.0000000000000007E-2</v>
      </c>
      <c r="AG67" s="24">
        <v>0.01</v>
      </c>
      <c r="AH67" s="24">
        <v>0.01</v>
      </c>
      <c r="AI67" s="24">
        <v>0.01</v>
      </c>
      <c r="AJ67" s="24">
        <v>0.32</v>
      </c>
      <c r="AK67" s="24">
        <v>0.65</v>
      </c>
      <c r="AL67" s="24">
        <v>1.36</v>
      </c>
    </row>
    <row r="68" spans="1:38" x14ac:dyDescent="0.25">
      <c r="A68" s="78"/>
      <c r="B68" s="24" t="s">
        <v>22</v>
      </c>
      <c r="C68" s="24" t="s">
        <v>13</v>
      </c>
      <c r="D68" s="24">
        <v>0.72</v>
      </c>
      <c r="E68" s="24">
        <v>0.72</v>
      </c>
      <c r="F68" s="24">
        <v>0.72</v>
      </c>
      <c r="G68" s="24">
        <v>0.72</v>
      </c>
      <c r="H68" s="24">
        <v>0.72</v>
      </c>
      <c r="I68" s="24">
        <v>0.72</v>
      </c>
      <c r="J68" s="24">
        <v>0.72</v>
      </c>
      <c r="K68" s="24">
        <v>0.72</v>
      </c>
      <c r="L68" s="24">
        <v>0.72</v>
      </c>
      <c r="M68" s="24">
        <v>0</v>
      </c>
      <c r="N68" s="24">
        <v>0</v>
      </c>
      <c r="O68" s="24" t="s">
        <v>13</v>
      </c>
      <c r="P68" s="24">
        <v>1.21</v>
      </c>
      <c r="Q68" s="24">
        <v>1.21</v>
      </c>
      <c r="R68" s="24">
        <v>1.21</v>
      </c>
      <c r="S68" s="24">
        <v>1.21</v>
      </c>
      <c r="T68" s="24">
        <v>1.26</v>
      </c>
      <c r="U68" s="24">
        <v>1.21</v>
      </c>
      <c r="V68" s="24">
        <v>1.21</v>
      </c>
      <c r="W68" s="24">
        <v>1.21</v>
      </c>
      <c r="X68" s="24">
        <v>1.21</v>
      </c>
      <c r="Y68" s="24">
        <v>0</v>
      </c>
      <c r="Z68" s="24">
        <v>0</v>
      </c>
      <c r="AA68" s="24" t="s">
        <v>13</v>
      </c>
      <c r="AB68" s="24">
        <v>2.5299999999999998</v>
      </c>
      <c r="AC68" s="24">
        <v>2.5299999999999998</v>
      </c>
      <c r="AD68" s="24">
        <v>2.5299999999999998</v>
      </c>
      <c r="AE68" s="24">
        <v>2.5299999999999998</v>
      </c>
      <c r="AF68" s="24">
        <v>5.67</v>
      </c>
      <c r="AG68" s="24">
        <v>2.5299999999999998</v>
      </c>
      <c r="AH68" s="24">
        <v>2.5299999999999998</v>
      </c>
      <c r="AI68" s="24">
        <v>2.5299999999999998</v>
      </c>
      <c r="AJ68" s="24">
        <v>43.69</v>
      </c>
      <c r="AK68" s="24">
        <v>69.67</v>
      </c>
      <c r="AL68" s="24">
        <v>72.38</v>
      </c>
    </row>
    <row r="69" spans="1:38" x14ac:dyDescent="0.25">
      <c r="A69" s="78"/>
      <c r="B69" s="24" t="s">
        <v>23</v>
      </c>
      <c r="C69" s="24" t="s">
        <v>13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 t="s">
        <v>13</v>
      </c>
      <c r="P69" s="24">
        <v>7.9</v>
      </c>
      <c r="Q69" s="24">
        <v>10.72</v>
      </c>
      <c r="R69" s="24">
        <v>9.3800000000000008</v>
      </c>
      <c r="S69" s="24">
        <v>61.19</v>
      </c>
      <c r="T69" s="24">
        <v>61.19</v>
      </c>
      <c r="U69" s="24">
        <v>61.19</v>
      </c>
      <c r="V69" s="24">
        <v>50.47</v>
      </c>
      <c r="W69" s="24">
        <v>50.47</v>
      </c>
      <c r="X69" s="24">
        <v>50.47</v>
      </c>
      <c r="Y69" s="24">
        <v>50.47</v>
      </c>
      <c r="Z69" s="24">
        <v>50.47</v>
      </c>
      <c r="AA69" s="24" t="s">
        <v>13</v>
      </c>
      <c r="AB69" s="24">
        <v>81.05</v>
      </c>
      <c r="AC69" s="24">
        <v>130.31</v>
      </c>
      <c r="AD69" s="24">
        <v>130.31</v>
      </c>
      <c r="AE69" s="24">
        <v>219.05</v>
      </c>
      <c r="AF69" s="24">
        <v>219.05</v>
      </c>
      <c r="AG69" s="24">
        <v>138</v>
      </c>
      <c r="AH69" s="24">
        <v>138</v>
      </c>
      <c r="AI69" s="24">
        <v>138</v>
      </c>
      <c r="AJ69" s="24">
        <v>138</v>
      </c>
      <c r="AK69" s="24">
        <v>138</v>
      </c>
      <c r="AL69" s="24">
        <v>138</v>
      </c>
    </row>
    <row r="70" spans="1:38" x14ac:dyDescent="0.25">
      <c r="A70" s="78"/>
      <c r="B70" s="24" t="s">
        <v>24</v>
      </c>
      <c r="C70" s="24" t="s">
        <v>13</v>
      </c>
      <c r="D70" s="24">
        <v>31.03</v>
      </c>
      <c r="E70" s="24">
        <v>36.33</v>
      </c>
      <c r="F70" s="24">
        <v>25.04</v>
      </c>
      <c r="G70" s="24">
        <v>36.33</v>
      </c>
      <c r="H70" s="24">
        <v>36.33</v>
      </c>
      <c r="I70" s="24">
        <v>36.33</v>
      </c>
      <c r="J70" s="24">
        <v>36.33</v>
      </c>
      <c r="K70" s="24">
        <v>36.33</v>
      </c>
      <c r="L70" s="24">
        <v>36.33</v>
      </c>
      <c r="M70" s="24">
        <v>36.33</v>
      </c>
      <c r="N70" s="24">
        <v>36.33</v>
      </c>
      <c r="O70" s="24" t="s">
        <v>13</v>
      </c>
      <c r="P70" s="24">
        <v>110.21</v>
      </c>
      <c r="Q70" s="24">
        <v>125.19</v>
      </c>
      <c r="R70" s="24">
        <v>126.46</v>
      </c>
      <c r="S70" s="24">
        <v>129.93</v>
      </c>
      <c r="T70" s="24">
        <v>129.93</v>
      </c>
      <c r="U70" s="24">
        <v>129.93</v>
      </c>
      <c r="V70" s="24">
        <v>129.93</v>
      </c>
      <c r="W70" s="24">
        <v>129.93</v>
      </c>
      <c r="X70" s="24">
        <v>129.93</v>
      </c>
      <c r="Y70" s="24">
        <v>129.93</v>
      </c>
      <c r="Z70" s="24">
        <v>129.93</v>
      </c>
      <c r="AA70" s="24" t="s">
        <v>13</v>
      </c>
      <c r="AB70" s="24">
        <v>560.28</v>
      </c>
      <c r="AC70" s="24">
        <v>544.79</v>
      </c>
      <c r="AD70" s="24">
        <v>553.87</v>
      </c>
      <c r="AE70" s="24">
        <v>560.28</v>
      </c>
      <c r="AF70" s="24">
        <v>560.28</v>
      </c>
      <c r="AG70" s="24">
        <v>560.28</v>
      </c>
      <c r="AH70" s="24">
        <v>560.28</v>
      </c>
      <c r="AI70" s="24">
        <v>560.28</v>
      </c>
      <c r="AJ70" s="24">
        <v>560.28</v>
      </c>
      <c r="AK70" s="24">
        <v>560.28</v>
      </c>
      <c r="AL70" s="24">
        <v>560.28</v>
      </c>
    </row>
    <row r="71" spans="1:38" x14ac:dyDescent="0.25">
      <c r="A71" s="78"/>
      <c r="B71" s="24" t="s">
        <v>25</v>
      </c>
      <c r="C71" s="24" t="s">
        <v>13</v>
      </c>
      <c r="D71" s="24">
        <v>21.55</v>
      </c>
      <c r="E71" s="24">
        <v>110.37</v>
      </c>
      <c r="F71" s="24">
        <v>184.36</v>
      </c>
      <c r="G71" s="24">
        <v>184.36</v>
      </c>
      <c r="H71" s="24">
        <v>225.03</v>
      </c>
      <c r="I71" s="24">
        <v>226.79</v>
      </c>
      <c r="J71" s="24">
        <v>230.23</v>
      </c>
      <c r="K71" s="24">
        <v>247.38</v>
      </c>
      <c r="L71" s="24">
        <v>254.96</v>
      </c>
      <c r="M71" s="24">
        <v>267</v>
      </c>
      <c r="N71" s="24">
        <v>275.81</v>
      </c>
      <c r="O71" s="24" t="s">
        <v>13</v>
      </c>
      <c r="P71" s="24">
        <v>10.45</v>
      </c>
      <c r="Q71" s="24">
        <v>38.5</v>
      </c>
      <c r="R71" s="24">
        <v>72.7</v>
      </c>
      <c r="S71" s="24">
        <v>96.29</v>
      </c>
      <c r="T71" s="24">
        <v>156.47</v>
      </c>
      <c r="U71" s="24">
        <v>167.75</v>
      </c>
      <c r="V71" s="24">
        <v>190.51</v>
      </c>
      <c r="W71" s="24">
        <v>211.62</v>
      </c>
      <c r="X71" s="24">
        <v>229.83</v>
      </c>
      <c r="Y71" s="24">
        <v>253.78</v>
      </c>
      <c r="Z71" s="24">
        <v>255.46</v>
      </c>
      <c r="AA71" s="24" t="s">
        <v>13</v>
      </c>
      <c r="AB71" s="24">
        <v>25.71</v>
      </c>
      <c r="AC71" s="24">
        <v>55.15</v>
      </c>
      <c r="AD71" s="24">
        <v>103.01</v>
      </c>
      <c r="AE71" s="24">
        <v>103.01</v>
      </c>
      <c r="AF71" s="24">
        <v>121.56</v>
      </c>
      <c r="AG71" s="24">
        <v>95.85</v>
      </c>
      <c r="AH71" s="24">
        <v>95.85</v>
      </c>
      <c r="AI71" s="24">
        <v>95.85</v>
      </c>
      <c r="AJ71" s="24">
        <v>95.85</v>
      </c>
      <c r="AK71" s="24">
        <v>95.85</v>
      </c>
      <c r="AL71" s="24">
        <v>95.85</v>
      </c>
    </row>
    <row r="72" spans="1:38" x14ac:dyDescent="0.25">
      <c r="A72" s="78"/>
      <c r="B72" s="24" t="s">
        <v>26</v>
      </c>
      <c r="C72" s="24" t="s">
        <v>13</v>
      </c>
      <c r="D72" s="24">
        <v>0</v>
      </c>
      <c r="E72" s="24">
        <v>0.02</v>
      </c>
      <c r="F72" s="24">
        <v>3.24</v>
      </c>
      <c r="G72" s="24">
        <v>17.329999999999998</v>
      </c>
      <c r="H72" s="24">
        <v>31.4</v>
      </c>
      <c r="I72" s="24">
        <v>45.49</v>
      </c>
      <c r="J72" s="24">
        <v>59.56</v>
      </c>
      <c r="K72" s="24">
        <v>73.650000000000006</v>
      </c>
      <c r="L72" s="24">
        <v>96.91</v>
      </c>
      <c r="M72" s="24">
        <v>110.98</v>
      </c>
      <c r="N72" s="24">
        <v>125.07</v>
      </c>
      <c r="O72" s="24" t="s">
        <v>13</v>
      </c>
      <c r="P72" s="24">
        <v>1.24</v>
      </c>
      <c r="Q72" s="24">
        <v>0.31</v>
      </c>
      <c r="R72" s="24">
        <v>16.649999999999999</v>
      </c>
      <c r="S72" s="24">
        <v>26.91</v>
      </c>
      <c r="T72" s="24">
        <v>37.159999999999997</v>
      </c>
      <c r="U72" s="24">
        <v>47.42</v>
      </c>
      <c r="V72" s="24">
        <v>57.45</v>
      </c>
      <c r="W72" s="24">
        <v>67.709999999999994</v>
      </c>
      <c r="X72" s="24">
        <v>73.78</v>
      </c>
      <c r="Y72" s="24">
        <v>84.04</v>
      </c>
      <c r="Z72" s="24">
        <v>116.96</v>
      </c>
      <c r="AA72" s="24" t="s">
        <v>13</v>
      </c>
      <c r="AB72" s="24">
        <v>6.34</v>
      </c>
      <c r="AC72" s="24">
        <v>12.38</v>
      </c>
      <c r="AD72" s="24">
        <v>98.2</v>
      </c>
      <c r="AE72" s="24">
        <v>131.58000000000001</v>
      </c>
      <c r="AF72" s="24">
        <v>205.95</v>
      </c>
      <c r="AG72" s="24">
        <v>376.23</v>
      </c>
      <c r="AH72" s="24">
        <v>433.14</v>
      </c>
      <c r="AI72" s="24">
        <v>508.08</v>
      </c>
      <c r="AJ72" s="24">
        <v>534.95000000000005</v>
      </c>
      <c r="AK72" s="24">
        <v>582.5</v>
      </c>
      <c r="AL72" s="24">
        <v>653.97</v>
      </c>
    </row>
    <row r="74" spans="1:38" x14ac:dyDescent="0.25">
      <c r="A74" s="78" t="s">
        <v>7</v>
      </c>
      <c r="B74" s="24" t="s">
        <v>35</v>
      </c>
      <c r="C74" s="24" t="s">
        <v>13</v>
      </c>
      <c r="D74" s="26">
        <v>0</v>
      </c>
      <c r="E74" s="26">
        <v>0</v>
      </c>
      <c r="F74" s="26">
        <v>0</v>
      </c>
      <c r="G74" s="26">
        <v>0</v>
      </c>
      <c r="H74" s="26">
        <v>47.09</v>
      </c>
      <c r="I74" s="26">
        <v>206.54</v>
      </c>
      <c r="J74" s="26">
        <v>446.67</v>
      </c>
      <c r="K74" s="26">
        <v>893.96</v>
      </c>
      <c r="L74" s="26">
        <v>1362.45</v>
      </c>
      <c r="M74" s="26">
        <v>1584.91</v>
      </c>
      <c r="N74" s="26">
        <v>1537.82</v>
      </c>
      <c r="O74" s="27" t="s">
        <v>13</v>
      </c>
      <c r="P74" s="26">
        <v>0</v>
      </c>
      <c r="Q74" s="26">
        <v>0</v>
      </c>
      <c r="R74" s="26">
        <v>0</v>
      </c>
      <c r="S74" s="26">
        <v>29.86</v>
      </c>
      <c r="T74" s="26">
        <v>72.930000000000007</v>
      </c>
      <c r="U74" s="26">
        <v>82.54</v>
      </c>
      <c r="V74" s="26">
        <v>96.75</v>
      </c>
      <c r="W74" s="26">
        <v>203.12</v>
      </c>
      <c r="X74" s="26">
        <v>331.23</v>
      </c>
      <c r="Y74" s="26">
        <v>470.4</v>
      </c>
      <c r="Z74" s="26">
        <v>442.76</v>
      </c>
      <c r="AA74" s="27" t="s">
        <v>13</v>
      </c>
      <c r="AB74" s="26">
        <v>0</v>
      </c>
      <c r="AC74" s="26">
        <v>0</v>
      </c>
      <c r="AD74" s="26">
        <v>0</v>
      </c>
      <c r="AE74" s="26">
        <v>58.68</v>
      </c>
      <c r="AF74" s="26">
        <v>145.6</v>
      </c>
      <c r="AG74" s="26">
        <v>507.12</v>
      </c>
      <c r="AH74" s="26">
        <v>513.16999999999996</v>
      </c>
      <c r="AI74" s="26">
        <v>765.56</v>
      </c>
      <c r="AJ74" s="26">
        <v>922.53</v>
      </c>
      <c r="AK74" s="26">
        <v>1082.75</v>
      </c>
      <c r="AL74" s="26">
        <v>1210.7</v>
      </c>
    </row>
    <row r="75" spans="1:38" x14ac:dyDescent="0.25">
      <c r="A75" s="78"/>
      <c r="B75" s="24" t="s">
        <v>14</v>
      </c>
      <c r="C75" s="24" t="s">
        <v>13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 t="s">
        <v>13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 t="s">
        <v>13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</row>
    <row r="76" spans="1:38" x14ac:dyDescent="0.25">
      <c r="A76" s="78"/>
      <c r="B76" s="24" t="s">
        <v>15</v>
      </c>
      <c r="C76" s="24" t="s">
        <v>13</v>
      </c>
      <c r="D76" s="24">
        <v>840.12</v>
      </c>
      <c r="E76" s="24">
        <v>818.93</v>
      </c>
      <c r="F76" s="24">
        <v>808.83</v>
      </c>
      <c r="G76" s="24">
        <v>758.63</v>
      </c>
      <c r="H76" s="24">
        <v>779.14</v>
      </c>
      <c r="I76" s="24">
        <v>799.16</v>
      </c>
      <c r="J76" s="24">
        <v>799.16</v>
      </c>
      <c r="K76" s="24">
        <v>799.16</v>
      </c>
      <c r="L76" s="24">
        <v>799.16</v>
      </c>
      <c r="M76" s="24">
        <v>799.16</v>
      </c>
      <c r="N76" s="24">
        <v>799.16</v>
      </c>
      <c r="O76" s="24" t="s">
        <v>13</v>
      </c>
      <c r="P76" s="24">
        <v>811.16</v>
      </c>
      <c r="Q76" s="24">
        <v>701.48</v>
      </c>
      <c r="R76" s="24">
        <v>701.5</v>
      </c>
      <c r="S76" s="24">
        <v>653.16999999999996</v>
      </c>
      <c r="T76" s="24">
        <v>654.96</v>
      </c>
      <c r="U76" s="24">
        <v>655.82</v>
      </c>
      <c r="V76" s="24">
        <v>655.82</v>
      </c>
      <c r="W76" s="24">
        <v>655.82</v>
      </c>
      <c r="X76" s="24">
        <v>655.82</v>
      </c>
      <c r="Y76" s="24">
        <v>655.82</v>
      </c>
      <c r="Z76" s="24">
        <v>655.82</v>
      </c>
      <c r="AA76" s="24" t="s">
        <v>13</v>
      </c>
      <c r="AB76" s="24">
        <v>65.069999999999993</v>
      </c>
      <c r="AC76" s="24">
        <v>55.58</v>
      </c>
      <c r="AD76" s="24">
        <v>39.159999999999997</v>
      </c>
      <c r="AE76" s="24">
        <v>38.520000000000003</v>
      </c>
      <c r="AF76" s="24">
        <v>38.520000000000003</v>
      </c>
      <c r="AG76" s="24">
        <v>38.520000000000003</v>
      </c>
      <c r="AH76" s="24">
        <v>38.520000000000003</v>
      </c>
      <c r="AI76" s="24">
        <v>38.520000000000003</v>
      </c>
      <c r="AJ76" s="24">
        <v>38.520000000000003</v>
      </c>
      <c r="AK76" s="24">
        <v>38.520000000000003</v>
      </c>
      <c r="AL76" s="24">
        <v>38.520000000000003</v>
      </c>
    </row>
    <row r="77" spans="1:38" x14ac:dyDescent="0.25">
      <c r="A77" s="78"/>
      <c r="B77" s="24" t="s">
        <v>16</v>
      </c>
      <c r="C77" s="24" t="s">
        <v>13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 t="s">
        <v>13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 t="s">
        <v>13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</row>
    <row r="78" spans="1:38" x14ac:dyDescent="0.25">
      <c r="A78" s="78"/>
      <c r="B78" s="24" t="s">
        <v>17</v>
      </c>
      <c r="C78" s="24" t="s">
        <v>13</v>
      </c>
      <c r="D78" s="24">
        <v>888.71</v>
      </c>
      <c r="E78" s="24">
        <v>893.76</v>
      </c>
      <c r="F78" s="24">
        <v>1058.19</v>
      </c>
      <c r="G78" s="24">
        <v>1273.6600000000001</v>
      </c>
      <c r="H78" s="24">
        <v>1445.09</v>
      </c>
      <c r="I78" s="24">
        <v>1360.71</v>
      </c>
      <c r="J78" s="24">
        <v>1281.5999999999999</v>
      </c>
      <c r="K78" s="24">
        <v>1258.3499999999999</v>
      </c>
      <c r="L78" s="24">
        <v>1147.9000000000001</v>
      </c>
      <c r="M78" s="24">
        <v>1215.6300000000001</v>
      </c>
      <c r="N78" s="24">
        <v>1498.25</v>
      </c>
      <c r="O78" s="24" t="s">
        <v>13</v>
      </c>
      <c r="P78" s="24">
        <v>226.05</v>
      </c>
      <c r="Q78" s="24">
        <v>319.10000000000002</v>
      </c>
      <c r="R78" s="24">
        <v>350.7</v>
      </c>
      <c r="S78" s="24">
        <v>287.26</v>
      </c>
      <c r="T78" s="24">
        <v>173.05</v>
      </c>
      <c r="U78" s="24">
        <v>217.63</v>
      </c>
      <c r="V78" s="24">
        <v>238.71</v>
      </c>
      <c r="W78" s="24">
        <v>244.54</v>
      </c>
      <c r="X78" s="24">
        <v>244.64</v>
      </c>
      <c r="Y78" s="24">
        <v>242.14</v>
      </c>
      <c r="Z78" s="24">
        <v>380.32</v>
      </c>
      <c r="AA78" s="24" t="s">
        <v>13</v>
      </c>
      <c r="AB78" s="24">
        <v>363.9</v>
      </c>
      <c r="AC78" s="24">
        <v>484.87</v>
      </c>
      <c r="AD78" s="24">
        <v>575.29999999999995</v>
      </c>
      <c r="AE78" s="24">
        <v>600.92999999999995</v>
      </c>
      <c r="AF78" s="24">
        <v>717.07</v>
      </c>
      <c r="AG78" s="24">
        <v>532.41</v>
      </c>
      <c r="AH78" s="24">
        <v>570.87</v>
      </c>
      <c r="AI78" s="24">
        <v>519.84</v>
      </c>
      <c r="AJ78" s="24">
        <v>565.72</v>
      </c>
      <c r="AK78" s="24">
        <v>586.4</v>
      </c>
      <c r="AL78" s="24">
        <v>650.57000000000005</v>
      </c>
    </row>
    <row r="79" spans="1:38" x14ac:dyDescent="0.25">
      <c r="A79" s="78"/>
      <c r="B79" s="24" t="s">
        <v>18</v>
      </c>
      <c r="C79" s="24" t="s">
        <v>13</v>
      </c>
      <c r="D79" s="24">
        <v>5.16</v>
      </c>
      <c r="E79" s="24">
        <v>0.73</v>
      </c>
      <c r="F79" s="24">
        <v>0.51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 t="s">
        <v>13</v>
      </c>
      <c r="P79" s="24">
        <v>0.51</v>
      </c>
      <c r="Q79" s="24">
        <v>0.75</v>
      </c>
      <c r="R79" s="24">
        <v>0.52</v>
      </c>
      <c r="S79" s="24">
        <v>0.03</v>
      </c>
      <c r="T79" s="24">
        <v>0.02</v>
      </c>
      <c r="U79" s="24">
        <v>0.02</v>
      </c>
      <c r="V79" s="24">
        <v>0.02</v>
      </c>
      <c r="W79" s="24">
        <v>0.02</v>
      </c>
      <c r="X79" s="24">
        <v>0.02</v>
      </c>
      <c r="Y79" s="24">
        <v>0.02</v>
      </c>
      <c r="Z79" s="24">
        <v>0.02</v>
      </c>
      <c r="AA79" s="24" t="s">
        <v>13</v>
      </c>
      <c r="AB79" s="24">
        <v>23.57</v>
      </c>
      <c r="AC79" s="24">
        <v>25.53</v>
      </c>
      <c r="AD79" s="24">
        <v>17.54</v>
      </c>
      <c r="AE79" s="24">
        <v>3.51</v>
      </c>
      <c r="AF79" s="24">
        <v>3.51</v>
      </c>
      <c r="AG79" s="24">
        <v>3.51</v>
      </c>
      <c r="AH79" s="24">
        <v>1.67</v>
      </c>
      <c r="AI79" s="24">
        <v>0.03</v>
      </c>
      <c r="AJ79" s="24">
        <v>0.16</v>
      </c>
      <c r="AK79" s="24">
        <v>0.03</v>
      </c>
      <c r="AL79" s="24">
        <v>0.03</v>
      </c>
    </row>
    <row r="80" spans="1:38" x14ac:dyDescent="0.25">
      <c r="A80" s="78"/>
      <c r="B80" s="24" t="s">
        <v>19</v>
      </c>
      <c r="C80" s="24" t="s">
        <v>13</v>
      </c>
      <c r="D80" s="24">
        <v>245.79</v>
      </c>
      <c r="E80" s="24">
        <v>275.39</v>
      </c>
      <c r="F80" s="24">
        <v>261</v>
      </c>
      <c r="G80" s="24">
        <v>261</v>
      </c>
      <c r="H80" s="24">
        <v>261</v>
      </c>
      <c r="I80" s="24">
        <v>261</v>
      </c>
      <c r="J80" s="24">
        <v>261</v>
      </c>
      <c r="K80" s="24">
        <v>261</v>
      </c>
      <c r="L80" s="24">
        <v>261.01</v>
      </c>
      <c r="M80" s="24">
        <v>261.01</v>
      </c>
      <c r="N80" s="24">
        <v>261.01</v>
      </c>
      <c r="O80" s="24" t="s">
        <v>13</v>
      </c>
      <c r="P80" s="24">
        <v>93.83</v>
      </c>
      <c r="Q80" s="24">
        <v>114.57</v>
      </c>
      <c r="R80" s="24">
        <v>118.68</v>
      </c>
      <c r="S80" s="24">
        <v>118.68</v>
      </c>
      <c r="T80" s="24">
        <v>118.68</v>
      </c>
      <c r="U80" s="24">
        <v>118.68</v>
      </c>
      <c r="V80" s="24">
        <v>118.68</v>
      </c>
      <c r="W80" s="24">
        <v>118.68</v>
      </c>
      <c r="X80" s="24">
        <v>118.68</v>
      </c>
      <c r="Y80" s="24">
        <v>118.68</v>
      </c>
      <c r="Z80" s="24">
        <v>118.68</v>
      </c>
      <c r="AA80" s="24" t="s">
        <v>13</v>
      </c>
      <c r="AB80" s="24">
        <v>161.43</v>
      </c>
      <c r="AC80" s="24">
        <v>152.16999999999999</v>
      </c>
      <c r="AD80" s="24">
        <v>97.24</v>
      </c>
      <c r="AE80" s="24">
        <v>97.24</v>
      </c>
      <c r="AF80" s="24">
        <v>97.24</v>
      </c>
      <c r="AG80" s="24">
        <v>97.24</v>
      </c>
      <c r="AH80" s="24">
        <v>97.24</v>
      </c>
      <c r="AI80" s="24">
        <v>97.24</v>
      </c>
      <c r="AJ80" s="24">
        <v>97.25</v>
      </c>
      <c r="AK80" s="24">
        <v>97.24</v>
      </c>
      <c r="AL80" s="24">
        <v>97.24</v>
      </c>
    </row>
    <row r="81" spans="1:38" x14ac:dyDescent="0.25">
      <c r="A81" s="78"/>
      <c r="B81" s="24" t="s">
        <v>20</v>
      </c>
      <c r="C81" s="24" t="s">
        <v>13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 t="s">
        <v>13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 t="s">
        <v>13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</row>
    <row r="82" spans="1:38" x14ac:dyDescent="0.25">
      <c r="A82" s="78"/>
      <c r="B82" s="24" t="s">
        <v>21</v>
      </c>
      <c r="C82" s="24" t="s">
        <v>13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 t="s">
        <v>13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 t="s">
        <v>13</v>
      </c>
      <c r="AB82" s="24">
        <v>0</v>
      </c>
      <c r="AC82" s="24">
        <v>0.01</v>
      </c>
      <c r="AD82" s="24">
        <v>7.0000000000000007E-2</v>
      </c>
      <c r="AE82" s="24">
        <v>7.0000000000000007E-2</v>
      </c>
      <c r="AF82" s="24">
        <v>7.0000000000000007E-2</v>
      </c>
      <c r="AG82" s="24">
        <v>0.01</v>
      </c>
      <c r="AH82" s="24">
        <v>0.01</v>
      </c>
      <c r="AI82" s="24">
        <v>0.01</v>
      </c>
      <c r="AJ82" s="24">
        <v>0.01</v>
      </c>
      <c r="AK82" s="24">
        <v>0.01</v>
      </c>
      <c r="AL82" s="24">
        <v>0.01</v>
      </c>
    </row>
    <row r="83" spans="1:38" x14ac:dyDescent="0.25">
      <c r="A83" s="78"/>
      <c r="B83" s="24" t="s">
        <v>22</v>
      </c>
      <c r="C83" s="24" t="s">
        <v>13</v>
      </c>
      <c r="D83" s="24">
        <v>0.72</v>
      </c>
      <c r="E83" s="24">
        <v>0.72</v>
      </c>
      <c r="F83" s="24">
        <v>0.72</v>
      </c>
      <c r="G83" s="24">
        <v>0.72</v>
      </c>
      <c r="H83" s="24">
        <v>0.72</v>
      </c>
      <c r="I83" s="24">
        <v>0.72</v>
      </c>
      <c r="J83" s="24">
        <v>0.72</v>
      </c>
      <c r="K83" s="24">
        <v>0.72</v>
      </c>
      <c r="L83" s="24">
        <v>0.72</v>
      </c>
      <c r="M83" s="24">
        <v>0</v>
      </c>
      <c r="N83" s="24">
        <v>0</v>
      </c>
      <c r="O83" s="24" t="s">
        <v>13</v>
      </c>
      <c r="P83" s="24">
        <v>1.21</v>
      </c>
      <c r="Q83" s="24">
        <v>1.21</v>
      </c>
      <c r="R83" s="24">
        <v>1.21</v>
      </c>
      <c r="S83" s="24">
        <v>1.21</v>
      </c>
      <c r="T83" s="24">
        <v>1.21</v>
      </c>
      <c r="U83" s="24">
        <v>1.21</v>
      </c>
      <c r="V83" s="24">
        <v>1.21</v>
      </c>
      <c r="W83" s="24">
        <v>1.21</v>
      </c>
      <c r="X83" s="24">
        <v>1.21</v>
      </c>
      <c r="Y83" s="24">
        <v>0</v>
      </c>
      <c r="Z83" s="24">
        <v>0</v>
      </c>
      <c r="AA83" s="24" t="s">
        <v>13</v>
      </c>
      <c r="AB83" s="24">
        <v>2.5299999999999998</v>
      </c>
      <c r="AC83" s="24">
        <v>2.5299999999999998</v>
      </c>
      <c r="AD83" s="24">
        <v>2.5299999999999998</v>
      </c>
      <c r="AE83" s="24">
        <v>2.5299999999999998</v>
      </c>
      <c r="AF83" s="24">
        <v>2.5299999999999998</v>
      </c>
      <c r="AG83" s="24">
        <v>2.5299999999999998</v>
      </c>
      <c r="AH83" s="24">
        <v>2.5299999999999998</v>
      </c>
      <c r="AI83" s="24">
        <v>2.5299999999999998</v>
      </c>
      <c r="AJ83" s="24">
        <v>2.5299999999999998</v>
      </c>
      <c r="AK83" s="24">
        <v>0</v>
      </c>
      <c r="AL83" s="24">
        <v>0</v>
      </c>
    </row>
    <row r="84" spans="1:38" x14ac:dyDescent="0.25">
      <c r="A84" s="78"/>
      <c r="B84" s="24" t="s">
        <v>23</v>
      </c>
      <c r="C84" s="24" t="s">
        <v>13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 t="s">
        <v>13</v>
      </c>
      <c r="P84" s="24">
        <v>7.9</v>
      </c>
      <c r="Q84" s="24">
        <v>10.72</v>
      </c>
      <c r="R84" s="24">
        <v>10.72</v>
      </c>
      <c r="S84" s="24">
        <v>61.19</v>
      </c>
      <c r="T84" s="24">
        <v>61.19</v>
      </c>
      <c r="U84" s="24">
        <v>61.19</v>
      </c>
      <c r="V84" s="24">
        <v>50.47</v>
      </c>
      <c r="W84" s="24">
        <v>50.47</v>
      </c>
      <c r="X84" s="24">
        <v>50.47</v>
      </c>
      <c r="Y84" s="24">
        <v>50.47</v>
      </c>
      <c r="Z84" s="24">
        <v>50.47</v>
      </c>
      <c r="AA84" s="24" t="s">
        <v>13</v>
      </c>
      <c r="AB84" s="24">
        <v>81.05</v>
      </c>
      <c r="AC84" s="24">
        <v>147.09</v>
      </c>
      <c r="AD84" s="24">
        <v>147.09</v>
      </c>
      <c r="AE84" s="24">
        <v>219.05</v>
      </c>
      <c r="AF84" s="24">
        <v>219.05</v>
      </c>
      <c r="AG84" s="24">
        <v>138</v>
      </c>
      <c r="AH84" s="24">
        <v>138</v>
      </c>
      <c r="AI84" s="24">
        <v>138</v>
      </c>
      <c r="AJ84" s="24">
        <v>138</v>
      </c>
      <c r="AK84" s="24">
        <v>138</v>
      </c>
      <c r="AL84" s="24">
        <v>138</v>
      </c>
    </row>
    <row r="85" spans="1:38" x14ac:dyDescent="0.25">
      <c r="A85" s="78"/>
      <c r="B85" s="24" t="s">
        <v>24</v>
      </c>
      <c r="C85" s="24" t="s">
        <v>13</v>
      </c>
      <c r="D85" s="24">
        <v>31.03</v>
      </c>
      <c r="E85" s="24">
        <v>36.33</v>
      </c>
      <c r="F85" s="24">
        <v>25.04</v>
      </c>
      <c r="G85" s="24">
        <v>36.33</v>
      </c>
      <c r="H85" s="24">
        <v>36.33</v>
      </c>
      <c r="I85" s="24">
        <v>36.33</v>
      </c>
      <c r="J85" s="24">
        <v>36.33</v>
      </c>
      <c r="K85" s="24">
        <v>36.33</v>
      </c>
      <c r="L85" s="24">
        <v>36.33</v>
      </c>
      <c r="M85" s="24">
        <v>36.33</v>
      </c>
      <c r="N85" s="24">
        <v>36.33</v>
      </c>
      <c r="O85" s="24" t="s">
        <v>13</v>
      </c>
      <c r="P85" s="24">
        <v>110.96</v>
      </c>
      <c r="Q85" s="24">
        <v>125.19</v>
      </c>
      <c r="R85" s="24">
        <v>129.93</v>
      </c>
      <c r="S85" s="24">
        <v>129.93</v>
      </c>
      <c r="T85" s="24">
        <v>129.93</v>
      </c>
      <c r="U85" s="24">
        <v>129.93</v>
      </c>
      <c r="V85" s="24">
        <v>129.93</v>
      </c>
      <c r="W85" s="24">
        <v>129.93</v>
      </c>
      <c r="X85" s="24">
        <v>129.93</v>
      </c>
      <c r="Y85" s="24">
        <v>129.93</v>
      </c>
      <c r="Z85" s="24">
        <v>129.93</v>
      </c>
      <c r="AA85" s="24" t="s">
        <v>13</v>
      </c>
      <c r="AB85" s="24">
        <v>560.28</v>
      </c>
      <c r="AC85" s="24">
        <v>544.79</v>
      </c>
      <c r="AD85" s="24">
        <v>553.87</v>
      </c>
      <c r="AE85" s="24">
        <v>560.28</v>
      </c>
      <c r="AF85" s="24">
        <v>560.28</v>
      </c>
      <c r="AG85" s="24">
        <v>560.28</v>
      </c>
      <c r="AH85" s="24">
        <v>560.28</v>
      </c>
      <c r="AI85" s="24">
        <v>560.28</v>
      </c>
      <c r="AJ85" s="24">
        <v>560.28</v>
      </c>
      <c r="AK85" s="24">
        <v>560.28</v>
      </c>
      <c r="AL85" s="24">
        <v>560.28</v>
      </c>
    </row>
    <row r="86" spans="1:38" x14ac:dyDescent="0.25">
      <c r="A86" s="78"/>
      <c r="B86" s="24" t="s">
        <v>25</v>
      </c>
      <c r="C86" s="24" t="s">
        <v>13</v>
      </c>
      <c r="D86" s="24">
        <v>21.55</v>
      </c>
      <c r="E86" s="24">
        <v>110.37</v>
      </c>
      <c r="F86" s="24">
        <v>184.36</v>
      </c>
      <c r="G86" s="24">
        <v>184.36</v>
      </c>
      <c r="H86" s="24">
        <v>184.36</v>
      </c>
      <c r="I86" s="24">
        <v>184.36</v>
      </c>
      <c r="J86" s="24">
        <v>184.36</v>
      </c>
      <c r="K86" s="24">
        <v>71.81</v>
      </c>
      <c r="L86" s="24">
        <v>0</v>
      </c>
      <c r="M86" s="24">
        <v>0</v>
      </c>
      <c r="N86" s="24">
        <v>0</v>
      </c>
      <c r="O86" s="24" t="s">
        <v>13</v>
      </c>
      <c r="P86" s="24">
        <v>10.45</v>
      </c>
      <c r="Q86" s="24">
        <v>38.5</v>
      </c>
      <c r="R86" s="24">
        <v>72.7</v>
      </c>
      <c r="S86" s="24">
        <v>72.7</v>
      </c>
      <c r="T86" s="24">
        <v>72.7</v>
      </c>
      <c r="U86" s="24">
        <v>72.7</v>
      </c>
      <c r="V86" s="24">
        <v>72.7</v>
      </c>
      <c r="W86" s="24">
        <v>58.57</v>
      </c>
      <c r="X86" s="24">
        <v>44.85</v>
      </c>
      <c r="Y86" s="24">
        <v>44.85</v>
      </c>
      <c r="Z86" s="24">
        <v>44.85</v>
      </c>
      <c r="AA86" s="24" t="s">
        <v>13</v>
      </c>
      <c r="AB86" s="24">
        <v>25.71</v>
      </c>
      <c r="AC86" s="24">
        <v>55.15</v>
      </c>
      <c r="AD86" s="24">
        <v>103.01</v>
      </c>
      <c r="AE86" s="24">
        <v>103.01</v>
      </c>
      <c r="AF86" s="24">
        <v>103.01</v>
      </c>
      <c r="AG86" s="24">
        <v>77.3</v>
      </c>
      <c r="AH86" s="24">
        <v>77.3</v>
      </c>
      <c r="AI86" s="24">
        <v>72.73</v>
      </c>
      <c r="AJ86" s="24">
        <v>72.73</v>
      </c>
      <c r="AK86" s="24">
        <v>72.73</v>
      </c>
      <c r="AL86" s="24">
        <v>72.73</v>
      </c>
    </row>
    <row r="87" spans="1:38" x14ac:dyDescent="0.25">
      <c r="A87" s="78"/>
      <c r="B87" s="24" t="s">
        <v>26</v>
      </c>
      <c r="C87" s="24" t="s">
        <v>13</v>
      </c>
      <c r="D87" s="24">
        <v>0</v>
      </c>
      <c r="E87" s="24">
        <v>0.02</v>
      </c>
      <c r="F87" s="24">
        <v>3.24</v>
      </c>
      <c r="G87" s="24">
        <v>17.329999999999998</v>
      </c>
      <c r="H87" s="24">
        <v>31.4</v>
      </c>
      <c r="I87" s="24">
        <v>45.49</v>
      </c>
      <c r="J87" s="24">
        <v>59.56</v>
      </c>
      <c r="K87" s="24">
        <v>73.650000000000006</v>
      </c>
      <c r="L87" s="24">
        <v>87.73</v>
      </c>
      <c r="M87" s="24">
        <v>101.8</v>
      </c>
      <c r="N87" s="24">
        <v>115.89</v>
      </c>
      <c r="O87" s="24" t="s">
        <v>13</v>
      </c>
      <c r="P87" s="24">
        <v>1.24</v>
      </c>
      <c r="Q87" s="24">
        <v>0.31</v>
      </c>
      <c r="R87" s="24">
        <v>16.649999999999999</v>
      </c>
      <c r="S87" s="24">
        <v>26.91</v>
      </c>
      <c r="T87" s="24">
        <v>37.159999999999997</v>
      </c>
      <c r="U87" s="24">
        <v>47.42</v>
      </c>
      <c r="V87" s="24">
        <v>57.45</v>
      </c>
      <c r="W87" s="24">
        <v>67.709999999999994</v>
      </c>
      <c r="X87" s="24">
        <v>73.78</v>
      </c>
      <c r="Y87" s="24">
        <v>84.04</v>
      </c>
      <c r="Z87" s="24">
        <v>94.29</v>
      </c>
      <c r="AA87" s="24" t="s">
        <v>13</v>
      </c>
      <c r="AB87" s="24">
        <v>6.34</v>
      </c>
      <c r="AC87" s="24">
        <v>12.38</v>
      </c>
      <c r="AD87" s="24">
        <v>33.58</v>
      </c>
      <c r="AE87" s="24">
        <v>46.44</v>
      </c>
      <c r="AF87" s="24">
        <v>59.29</v>
      </c>
      <c r="AG87" s="24">
        <v>153.55000000000001</v>
      </c>
      <c r="AH87" s="24">
        <v>292.41000000000003</v>
      </c>
      <c r="AI87" s="24">
        <v>319.14999999999998</v>
      </c>
      <c r="AJ87" s="24">
        <v>332</v>
      </c>
      <c r="AK87" s="24">
        <v>344.86</v>
      </c>
      <c r="AL87" s="24">
        <v>357.73</v>
      </c>
    </row>
    <row r="89" spans="1:38" x14ac:dyDescent="0.25">
      <c r="A89" s="78" t="s">
        <v>8</v>
      </c>
      <c r="B89" s="24" t="s">
        <v>35</v>
      </c>
      <c r="C89" t="s">
        <v>13</v>
      </c>
      <c r="D89">
        <v>0</v>
      </c>
      <c r="E89">
        <v>0</v>
      </c>
      <c r="F89">
        <v>0</v>
      </c>
      <c r="G89">
        <v>0</v>
      </c>
      <c r="H89">
        <v>153.26</v>
      </c>
      <c r="I89">
        <v>213.68</v>
      </c>
      <c r="J89">
        <v>431.79</v>
      </c>
      <c r="K89">
        <v>888.31</v>
      </c>
      <c r="L89">
        <v>1363.77</v>
      </c>
      <c r="M89">
        <v>1586.11</v>
      </c>
      <c r="N89">
        <v>1432.85</v>
      </c>
      <c r="O89" t="s">
        <v>13</v>
      </c>
      <c r="P89">
        <v>0</v>
      </c>
      <c r="Q89">
        <v>0</v>
      </c>
      <c r="R89">
        <v>0</v>
      </c>
      <c r="S89">
        <v>0</v>
      </c>
      <c r="T89">
        <v>0</v>
      </c>
      <c r="U89">
        <v>19.77</v>
      </c>
      <c r="V89">
        <v>106.25</v>
      </c>
      <c r="W89">
        <v>208.58</v>
      </c>
      <c r="X89">
        <v>300.47000000000003</v>
      </c>
      <c r="Y89">
        <v>467.96</v>
      </c>
      <c r="Z89">
        <v>568.44000000000005</v>
      </c>
      <c r="AA89" t="s">
        <v>13</v>
      </c>
      <c r="AB89">
        <v>0</v>
      </c>
      <c r="AC89">
        <v>0</v>
      </c>
      <c r="AD89">
        <v>0</v>
      </c>
      <c r="AE89">
        <v>0</v>
      </c>
      <c r="AF89">
        <v>345.47</v>
      </c>
      <c r="AG89">
        <v>543.24</v>
      </c>
      <c r="AH89">
        <v>608.77</v>
      </c>
      <c r="AI89">
        <v>814.82</v>
      </c>
      <c r="AJ89">
        <v>955.98</v>
      </c>
      <c r="AK89">
        <v>1083.56</v>
      </c>
      <c r="AL89">
        <v>1206.94</v>
      </c>
    </row>
    <row r="90" spans="1:38" x14ac:dyDescent="0.25">
      <c r="A90" s="78"/>
      <c r="B90" s="24" t="s">
        <v>14</v>
      </c>
      <c r="C90" t="s">
        <v>13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 t="s">
        <v>13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 t="s">
        <v>13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</row>
    <row r="91" spans="1:38" x14ac:dyDescent="0.25">
      <c r="A91" s="78"/>
      <c r="B91" s="24" t="s">
        <v>15</v>
      </c>
      <c r="C91" t="s">
        <v>13</v>
      </c>
      <c r="D91">
        <v>840.12</v>
      </c>
      <c r="E91">
        <v>832.23</v>
      </c>
      <c r="F91">
        <v>810.12</v>
      </c>
      <c r="G91">
        <v>766.44</v>
      </c>
      <c r="H91">
        <v>780.28</v>
      </c>
      <c r="I91">
        <v>800.55</v>
      </c>
      <c r="J91">
        <v>800.55</v>
      </c>
      <c r="K91">
        <v>800.55</v>
      </c>
      <c r="L91">
        <v>800.55</v>
      </c>
      <c r="M91">
        <v>800.55</v>
      </c>
      <c r="N91">
        <v>800.55</v>
      </c>
      <c r="O91" t="s">
        <v>13</v>
      </c>
      <c r="P91">
        <v>811.16</v>
      </c>
      <c r="Q91">
        <v>701.47</v>
      </c>
      <c r="R91">
        <v>699.34</v>
      </c>
      <c r="S91">
        <v>623.6</v>
      </c>
      <c r="T91">
        <v>624.95000000000005</v>
      </c>
      <c r="U91">
        <v>625.78</v>
      </c>
      <c r="V91">
        <v>626.27</v>
      </c>
      <c r="W91">
        <v>626.27</v>
      </c>
      <c r="X91">
        <v>626.27</v>
      </c>
      <c r="Y91">
        <v>626.27</v>
      </c>
      <c r="Z91">
        <v>626.27</v>
      </c>
      <c r="AA91" t="s">
        <v>13</v>
      </c>
      <c r="AB91">
        <v>65.069999999999993</v>
      </c>
      <c r="AC91">
        <v>61.44</v>
      </c>
      <c r="AD91">
        <v>39.159999999999997</v>
      </c>
      <c r="AE91">
        <v>38.520000000000003</v>
      </c>
      <c r="AF91">
        <v>38.520000000000003</v>
      </c>
      <c r="AG91">
        <v>38.520000000000003</v>
      </c>
      <c r="AH91">
        <v>38.520000000000003</v>
      </c>
      <c r="AI91">
        <v>38.520000000000003</v>
      </c>
      <c r="AJ91">
        <v>38.520000000000003</v>
      </c>
      <c r="AK91">
        <v>38.520000000000003</v>
      </c>
      <c r="AL91">
        <v>38.520000000000003</v>
      </c>
    </row>
    <row r="92" spans="1:38" x14ac:dyDescent="0.25">
      <c r="A92" s="78"/>
      <c r="B92" s="24" t="s">
        <v>16</v>
      </c>
      <c r="C92" t="s">
        <v>13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 t="s">
        <v>13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</row>
    <row r="93" spans="1:38" x14ac:dyDescent="0.25">
      <c r="A93" s="78"/>
      <c r="B93" s="24" t="s">
        <v>17</v>
      </c>
      <c r="C93" t="s">
        <v>13</v>
      </c>
      <c r="D93">
        <v>888.71</v>
      </c>
      <c r="E93">
        <v>893.76</v>
      </c>
      <c r="F93">
        <v>1058.19</v>
      </c>
      <c r="G93">
        <v>1274.9000000000001</v>
      </c>
      <c r="H93">
        <v>1326.82</v>
      </c>
      <c r="I93">
        <v>1355.43</v>
      </c>
      <c r="J93">
        <v>1283.23</v>
      </c>
      <c r="K93">
        <v>1260.4000000000001</v>
      </c>
      <c r="L93">
        <v>1142.96</v>
      </c>
      <c r="M93">
        <v>1216.0899999999999</v>
      </c>
      <c r="N93">
        <v>1616.65</v>
      </c>
      <c r="O93" t="s">
        <v>13</v>
      </c>
      <c r="P93">
        <v>226.04</v>
      </c>
      <c r="Q93">
        <v>319.08999999999997</v>
      </c>
      <c r="R93">
        <v>305.33</v>
      </c>
      <c r="S93">
        <v>253.81</v>
      </c>
      <c r="T93">
        <v>143.43</v>
      </c>
      <c r="U93">
        <v>183.24</v>
      </c>
      <c r="V93">
        <v>181.97</v>
      </c>
      <c r="W93">
        <v>177.37</v>
      </c>
      <c r="X93">
        <v>211.92</v>
      </c>
      <c r="Y93">
        <v>214.03</v>
      </c>
      <c r="Z93">
        <v>218.85</v>
      </c>
      <c r="AA93" t="s">
        <v>13</v>
      </c>
      <c r="AB93">
        <v>364.48</v>
      </c>
      <c r="AC93">
        <v>484.86</v>
      </c>
      <c r="AD93">
        <v>575.29999999999995</v>
      </c>
      <c r="AE93">
        <v>614.92999999999995</v>
      </c>
      <c r="AF93">
        <v>475.01</v>
      </c>
      <c r="AG93">
        <v>429.34</v>
      </c>
      <c r="AH93">
        <v>486.29</v>
      </c>
      <c r="AI93">
        <v>470.56</v>
      </c>
      <c r="AJ93">
        <v>524.66</v>
      </c>
      <c r="AK93">
        <v>558.77</v>
      </c>
      <c r="AL93">
        <v>603.96</v>
      </c>
    </row>
    <row r="94" spans="1:38" x14ac:dyDescent="0.25">
      <c r="A94" s="78"/>
      <c r="B94" s="24" t="s">
        <v>18</v>
      </c>
      <c r="C94" t="s">
        <v>13</v>
      </c>
      <c r="D94">
        <v>5.16</v>
      </c>
      <c r="E94">
        <v>0.73</v>
      </c>
      <c r="F94">
        <v>0.51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 t="s">
        <v>13</v>
      </c>
      <c r="P94">
        <v>0.51</v>
      </c>
      <c r="Q94">
        <v>0.75</v>
      </c>
      <c r="R94">
        <v>0.52</v>
      </c>
      <c r="S94">
        <v>0.03</v>
      </c>
      <c r="T94">
        <v>0.02</v>
      </c>
      <c r="U94">
        <v>0.02</v>
      </c>
      <c r="V94">
        <v>0.02</v>
      </c>
      <c r="W94">
        <v>0.02</v>
      </c>
      <c r="X94">
        <v>0.02</v>
      </c>
      <c r="Y94">
        <v>0.02</v>
      </c>
      <c r="Z94">
        <v>0.02</v>
      </c>
      <c r="AA94" t="s">
        <v>13</v>
      </c>
      <c r="AB94">
        <v>23.57</v>
      </c>
      <c r="AC94">
        <v>25.53</v>
      </c>
      <c r="AD94">
        <v>17.55</v>
      </c>
      <c r="AE94">
        <v>3.51</v>
      </c>
      <c r="AF94">
        <v>3.51</v>
      </c>
      <c r="AG94">
        <v>3.44</v>
      </c>
      <c r="AH94">
        <v>1.59</v>
      </c>
      <c r="AI94">
        <v>0.12</v>
      </c>
      <c r="AJ94">
        <v>0.16</v>
      </c>
      <c r="AK94">
        <v>0.03</v>
      </c>
      <c r="AL94">
        <v>0.03</v>
      </c>
    </row>
    <row r="95" spans="1:38" x14ac:dyDescent="0.25">
      <c r="A95" s="78"/>
      <c r="B95" s="24" t="s">
        <v>19</v>
      </c>
      <c r="C95" t="s">
        <v>13</v>
      </c>
      <c r="D95">
        <v>245.79</v>
      </c>
      <c r="E95">
        <v>275.39</v>
      </c>
      <c r="F95">
        <v>261.01</v>
      </c>
      <c r="G95">
        <v>261</v>
      </c>
      <c r="H95">
        <v>261</v>
      </c>
      <c r="I95">
        <v>261</v>
      </c>
      <c r="J95">
        <v>261</v>
      </c>
      <c r="K95">
        <v>261</v>
      </c>
      <c r="L95">
        <v>261.01</v>
      </c>
      <c r="M95">
        <v>261.01</v>
      </c>
      <c r="N95">
        <v>261.01</v>
      </c>
      <c r="O95" t="s">
        <v>13</v>
      </c>
      <c r="P95">
        <v>93.83</v>
      </c>
      <c r="Q95">
        <v>114.57</v>
      </c>
      <c r="R95">
        <v>118.68</v>
      </c>
      <c r="S95">
        <v>118.68</v>
      </c>
      <c r="T95">
        <v>118.68</v>
      </c>
      <c r="U95">
        <v>118.68</v>
      </c>
      <c r="V95">
        <v>118.68</v>
      </c>
      <c r="W95">
        <v>118.68</v>
      </c>
      <c r="X95">
        <v>118.68</v>
      </c>
      <c r="Y95">
        <v>118.68</v>
      </c>
      <c r="Z95">
        <v>118.68</v>
      </c>
      <c r="AA95" t="s">
        <v>13</v>
      </c>
      <c r="AB95">
        <v>161.43</v>
      </c>
      <c r="AC95">
        <v>152.16999999999999</v>
      </c>
      <c r="AD95">
        <v>97.24</v>
      </c>
      <c r="AE95">
        <v>97.24</v>
      </c>
      <c r="AF95">
        <v>97.24</v>
      </c>
      <c r="AG95">
        <v>97.24</v>
      </c>
      <c r="AH95">
        <v>97.24</v>
      </c>
      <c r="AI95">
        <v>97.24</v>
      </c>
      <c r="AJ95">
        <v>97.25</v>
      </c>
      <c r="AK95">
        <v>97.24</v>
      </c>
      <c r="AL95">
        <v>97.24</v>
      </c>
    </row>
    <row r="96" spans="1:38" x14ac:dyDescent="0.25">
      <c r="A96" s="78"/>
      <c r="B96" s="24" t="s">
        <v>20</v>
      </c>
      <c r="C96" t="s">
        <v>13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 t="s">
        <v>13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 t="s">
        <v>13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</row>
    <row r="97" spans="1:38" x14ac:dyDescent="0.25">
      <c r="A97" s="78"/>
      <c r="B97" s="24" t="s">
        <v>21</v>
      </c>
      <c r="C97" t="s">
        <v>13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 t="s">
        <v>13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>
        <v>0</v>
      </c>
      <c r="AC97">
        <v>7.0000000000000007E-2</v>
      </c>
      <c r="AD97">
        <v>7.0000000000000007E-2</v>
      </c>
      <c r="AE97">
        <v>7.0000000000000007E-2</v>
      </c>
      <c r="AF97">
        <v>7.0000000000000007E-2</v>
      </c>
      <c r="AG97">
        <v>0.01</v>
      </c>
      <c r="AH97">
        <v>0.01</v>
      </c>
      <c r="AI97">
        <v>0.01</v>
      </c>
      <c r="AJ97">
        <v>0.01</v>
      </c>
      <c r="AK97">
        <v>0.01</v>
      </c>
      <c r="AL97">
        <v>0.01</v>
      </c>
    </row>
    <row r="98" spans="1:38" x14ac:dyDescent="0.25">
      <c r="A98" s="78"/>
      <c r="B98" s="24" t="s">
        <v>22</v>
      </c>
      <c r="C98" t="s">
        <v>13</v>
      </c>
      <c r="D98">
        <v>0.72</v>
      </c>
      <c r="E98">
        <v>0.72</v>
      </c>
      <c r="F98">
        <v>0.72</v>
      </c>
      <c r="G98">
        <v>0.72</v>
      </c>
      <c r="H98">
        <v>0.72</v>
      </c>
      <c r="I98">
        <v>0.72</v>
      </c>
      <c r="J98">
        <v>0.72</v>
      </c>
      <c r="K98">
        <v>0.72</v>
      </c>
      <c r="L98">
        <v>0.72</v>
      </c>
      <c r="M98">
        <v>0</v>
      </c>
      <c r="N98">
        <v>0</v>
      </c>
      <c r="O98" t="s">
        <v>13</v>
      </c>
      <c r="P98">
        <v>1.21</v>
      </c>
      <c r="Q98">
        <v>1.21</v>
      </c>
      <c r="R98">
        <v>1.21</v>
      </c>
      <c r="S98">
        <v>1.21</v>
      </c>
      <c r="T98">
        <v>1.26</v>
      </c>
      <c r="U98">
        <v>1.21</v>
      </c>
      <c r="V98">
        <v>1.21</v>
      </c>
      <c r="W98">
        <v>1.21</v>
      </c>
      <c r="X98">
        <v>1.21</v>
      </c>
      <c r="Y98">
        <v>0</v>
      </c>
      <c r="Z98">
        <v>0</v>
      </c>
      <c r="AA98" t="s">
        <v>13</v>
      </c>
      <c r="AB98">
        <v>2.5299999999999998</v>
      </c>
      <c r="AC98">
        <v>2.5299999999999998</v>
      </c>
      <c r="AD98">
        <v>2.5299999999999998</v>
      </c>
      <c r="AE98">
        <v>2.5299999999999998</v>
      </c>
      <c r="AF98">
        <v>5.67</v>
      </c>
      <c r="AG98">
        <v>2.5299999999999998</v>
      </c>
      <c r="AH98">
        <v>2.5299999999999998</v>
      </c>
      <c r="AI98">
        <v>2.5299999999999998</v>
      </c>
      <c r="AJ98">
        <v>2.5299999999999998</v>
      </c>
      <c r="AK98">
        <v>0</v>
      </c>
      <c r="AL98">
        <v>0</v>
      </c>
    </row>
    <row r="99" spans="1:38" x14ac:dyDescent="0.25">
      <c r="A99" s="78"/>
      <c r="B99" s="24" t="s">
        <v>23</v>
      </c>
      <c r="C99" t="s">
        <v>13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 t="s">
        <v>13</v>
      </c>
      <c r="P99">
        <v>7.9</v>
      </c>
      <c r="Q99">
        <v>10.72</v>
      </c>
      <c r="R99">
        <v>9.3800000000000008</v>
      </c>
      <c r="S99">
        <v>61.19</v>
      </c>
      <c r="T99">
        <v>61.19</v>
      </c>
      <c r="U99">
        <v>61.19</v>
      </c>
      <c r="V99">
        <v>50.47</v>
      </c>
      <c r="W99">
        <v>50.47</v>
      </c>
      <c r="X99">
        <v>50.47</v>
      </c>
      <c r="Y99">
        <v>50.47</v>
      </c>
      <c r="Z99">
        <v>50.47</v>
      </c>
      <c r="AA99" t="s">
        <v>13</v>
      </c>
      <c r="AB99">
        <v>81.05</v>
      </c>
      <c r="AC99">
        <v>124.44</v>
      </c>
      <c r="AD99">
        <v>124.44</v>
      </c>
      <c r="AE99">
        <v>219.05</v>
      </c>
      <c r="AF99">
        <v>219.05</v>
      </c>
      <c r="AG99">
        <v>138</v>
      </c>
      <c r="AH99">
        <v>138</v>
      </c>
      <c r="AI99">
        <v>138</v>
      </c>
      <c r="AJ99">
        <v>138</v>
      </c>
      <c r="AK99">
        <v>138</v>
      </c>
      <c r="AL99">
        <v>138</v>
      </c>
    </row>
    <row r="100" spans="1:38" x14ac:dyDescent="0.25">
      <c r="A100" s="78"/>
      <c r="B100" s="24" t="s">
        <v>24</v>
      </c>
      <c r="C100" t="s">
        <v>13</v>
      </c>
      <c r="D100">
        <v>31.03</v>
      </c>
      <c r="E100">
        <v>36.33</v>
      </c>
      <c r="F100">
        <v>25.04</v>
      </c>
      <c r="G100">
        <v>36.33</v>
      </c>
      <c r="H100">
        <v>36.33</v>
      </c>
      <c r="I100">
        <v>36.33</v>
      </c>
      <c r="J100">
        <v>36.33</v>
      </c>
      <c r="K100">
        <v>36.33</v>
      </c>
      <c r="L100">
        <v>36.33</v>
      </c>
      <c r="M100">
        <v>36.33</v>
      </c>
      <c r="N100">
        <v>36.33</v>
      </c>
      <c r="O100" t="s">
        <v>13</v>
      </c>
      <c r="P100">
        <v>108.31</v>
      </c>
      <c r="Q100">
        <v>125.19</v>
      </c>
      <c r="R100">
        <v>129.93</v>
      </c>
      <c r="S100">
        <v>129.93</v>
      </c>
      <c r="T100">
        <v>118.39</v>
      </c>
      <c r="U100">
        <v>129.93</v>
      </c>
      <c r="V100">
        <v>129.93</v>
      </c>
      <c r="W100">
        <v>129.93</v>
      </c>
      <c r="X100">
        <v>129.93</v>
      </c>
      <c r="Y100">
        <v>129.93</v>
      </c>
      <c r="Z100">
        <v>129.93</v>
      </c>
      <c r="AA100" t="s">
        <v>13</v>
      </c>
      <c r="AB100">
        <v>560.28</v>
      </c>
      <c r="AC100">
        <v>544.79</v>
      </c>
      <c r="AD100">
        <v>553.87</v>
      </c>
      <c r="AE100">
        <v>560.28</v>
      </c>
      <c r="AF100">
        <v>560.28</v>
      </c>
      <c r="AG100">
        <v>560.28</v>
      </c>
      <c r="AH100">
        <v>560.28</v>
      </c>
      <c r="AI100">
        <v>560.28</v>
      </c>
      <c r="AJ100">
        <v>560.28</v>
      </c>
      <c r="AK100">
        <v>560.28</v>
      </c>
      <c r="AL100">
        <v>560.28</v>
      </c>
    </row>
    <row r="101" spans="1:38" x14ac:dyDescent="0.25">
      <c r="A101" s="78"/>
      <c r="B101" s="24" t="s">
        <v>25</v>
      </c>
      <c r="C101" t="s">
        <v>13</v>
      </c>
      <c r="D101">
        <v>21.55</v>
      </c>
      <c r="E101">
        <v>110.37</v>
      </c>
      <c r="F101">
        <v>184.36</v>
      </c>
      <c r="G101">
        <v>184.36</v>
      </c>
      <c r="H101">
        <v>184.36</v>
      </c>
      <c r="I101">
        <v>184.36</v>
      </c>
      <c r="J101">
        <v>184.36</v>
      </c>
      <c r="K101">
        <v>71.81</v>
      </c>
      <c r="L101">
        <v>0</v>
      </c>
      <c r="M101">
        <v>0</v>
      </c>
      <c r="N101">
        <v>0</v>
      </c>
      <c r="O101" t="s">
        <v>13</v>
      </c>
      <c r="P101">
        <v>10.45</v>
      </c>
      <c r="Q101">
        <v>38.49</v>
      </c>
      <c r="R101">
        <v>72.7</v>
      </c>
      <c r="S101">
        <v>99.91</v>
      </c>
      <c r="T101">
        <v>148.72999999999999</v>
      </c>
      <c r="U101">
        <v>158.52000000000001</v>
      </c>
      <c r="V101">
        <v>158.52000000000001</v>
      </c>
      <c r="W101">
        <v>144.38999999999999</v>
      </c>
      <c r="X101">
        <v>144.38999999999999</v>
      </c>
      <c r="Y101">
        <v>123.12</v>
      </c>
      <c r="Z101">
        <v>111.27</v>
      </c>
      <c r="AA101" t="s">
        <v>13</v>
      </c>
      <c r="AB101">
        <v>25.71</v>
      </c>
      <c r="AC101">
        <v>55.15</v>
      </c>
      <c r="AD101">
        <v>103.01</v>
      </c>
      <c r="AE101">
        <v>103.01</v>
      </c>
      <c r="AF101">
        <v>103.01</v>
      </c>
      <c r="AG101">
        <v>83.03</v>
      </c>
      <c r="AH101">
        <v>83.03</v>
      </c>
      <c r="AI101">
        <v>78.459999999999994</v>
      </c>
      <c r="AJ101">
        <v>78.459999999999994</v>
      </c>
      <c r="AK101">
        <v>78.459999999999994</v>
      </c>
      <c r="AL101">
        <v>90.39</v>
      </c>
    </row>
    <row r="102" spans="1:38" x14ac:dyDescent="0.25">
      <c r="A102" s="78"/>
      <c r="B102" s="24" t="s">
        <v>26</v>
      </c>
      <c r="C102" t="s">
        <v>13</v>
      </c>
      <c r="D102">
        <v>0</v>
      </c>
      <c r="E102">
        <v>0.02</v>
      </c>
      <c r="F102">
        <v>3.24</v>
      </c>
      <c r="G102">
        <v>17.329999999999998</v>
      </c>
      <c r="H102">
        <v>31.4</v>
      </c>
      <c r="I102">
        <v>45.49</v>
      </c>
      <c r="J102">
        <v>59.56</v>
      </c>
      <c r="K102">
        <v>73.650000000000006</v>
      </c>
      <c r="L102">
        <v>87.73</v>
      </c>
      <c r="M102">
        <v>101.8</v>
      </c>
      <c r="N102">
        <v>115.89</v>
      </c>
      <c r="O102" t="s">
        <v>13</v>
      </c>
      <c r="P102">
        <v>1.24</v>
      </c>
      <c r="Q102">
        <v>0.31</v>
      </c>
      <c r="R102">
        <v>16.649999999999999</v>
      </c>
      <c r="S102">
        <v>26.91</v>
      </c>
      <c r="T102">
        <v>37.159999999999997</v>
      </c>
      <c r="U102">
        <v>47.42</v>
      </c>
      <c r="V102">
        <v>57.45</v>
      </c>
      <c r="W102">
        <v>67.709999999999994</v>
      </c>
      <c r="X102">
        <v>73.78</v>
      </c>
      <c r="Y102">
        <v>84.04</v>
      </c>
      <c r="Z102">
        <v>94.29</v>
      </c>
      <c r="AA102" t="s">
        <v>13</v>
      </c>
      <c r="AB102">
        <v>6.34</v>
      </c>
      <c r="AC102">
        <v>12.38</v>
      </c>
      <c r="AD102">
        <v>113.48</v>
      </c>
      <c r="AE102">
        <v>126.34</v>
      </c>
      <c r="AF102">
        <v>139.19</v>
      </c>
      <c r="AG102">
        <v>240.8</v>
      </c>
      <c r="AH102">
        <v>292.41000000000003</v>
      </c>
      <c r="AI102">
        <v>319.14999999999998</v>
      </c>
      <c r="AJ102">
        <v>334.08</v>
      </c>
      <c r="AK102">
        <v>367.65</v>
      </c>
      <c r="AL102">
        <v>391.44</v>
      </c>
    </row>
    <row r="104" spans="1:38" x14ac:dyDescent="0.25">
      <c r="A104" s="78" t="s">
        <v>9</v>
      </c>
      <c r="B104" s="24" t="s">
        <v>35</v>
      </c>
      <c r="C104" s="24" t="s">
        <v>13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152.35</v>
      </c>
      <c r="J104" s="26">
        <v>388.79</v>
      </c>
      <c r="K104" s="26">
        <v>720.55</v>
      </c>
      <c r="L104" s="26">
        <v>1071.99</v>
      </c>
      <c r="M104" s="26">
        <v>1071.99</v>
      </c>
      <c r="N104" s="26">
        <v>1071.99</v>
      </c>
      <c r="O104" s="27" t="s">
        <v>13</v>
      </c>
      <c r="P104" s="26">
        <v>0</v>
      </c>
      <c r="Q104" s="26">
        <v>0</v>
      </c>
      <c r="R104" s="26">
        <v>0</v>
      </c>
      <c r="S104" s="26">
        <v>35.130000000000003</v>
      </c>
      <c r="T104" s="26">
        <v>89.75</v>
      </c>
      <c r="U104" s="26">
        <v>100.41</v>
      </c>
      <c r="V104" s="26">
        <v>119.63</v>
      </c>
      <c r="W104" s="26">
        <v>193.85</v>
      </c>
      <c r="X104" s="26">
        <v>338.05</v>
      </c>
      <c r="Y104" s="26">
        <v>472.87</v>
      </c>
      <c r="Z104" s="26">
        <v>434.35</v>
      </c>
      <c r="AA104" s="27" t="s">
        <v>13</v>
      </c>
      <c r="AB104" s="26">
        <v>0</v>
      </c>
      <c r="AC104" s="26">
        <v>0</v>
      </c>
      <c r="AD104" s="26">
        <v>0</v>
      </c>
      <c r="AE104" s="26">
        <v>59.22</v>
      </c>
      <c r="AF104" s="26">
        <v>163.18</v>
      </c>
      <c r="AG104" s="26">
        <v>500.79</v>
      </c>
      <c r="AH104" s="26">
        <v>542.79999999999995</v>
      </c>
      <c r="AI104" s="26">
        <v>780.1</v>
      </c>
      <c r="AJ104" s="26">
        <v>922.45</v>
      </c>
      <c r="AK104" s="26">
        <v>1083.45</v>
      </c>
      <c r="AL104" s="26">
        <v>1211.45</v>
      </c>
    </row>
    <row r="105" spans="1:38" x14ac:dyDescent="0.25">
      <c r="A105" s="78"/>
      <c r="B105" s="24" t="s">
        <v>14</v>
      </c>
      <c r="C105" s="24" t="s">
        <v>13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 t="s">
        <v>13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 t="s">
        <v>13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</row>
    <row r="106" spans="1:38" x14ac:dyDescent="0.25">
      <c r="A106" s="78"/>
      <c r="B106" s="24" t="s">
        <v>15</v>
      </c>
      <c r="C106" s="24" t="s">
        <v>13</v>
      </c>
      <c r="D106" s="24">
        <v>840.12</v>
      </c>
      <c r="E106" s="24">
        <v>830.78</v>
      </c>
      <c r="F106" s="24">
        <v>808.61</v>
      </c>
      <c r="G106" s="24">
        <v>763.56</v>
      </c>
      <c r="H106" s="24">
        <v>779</v>
      </c>
      <c r="I106" s="24">
        <v>799.07</v>
      </c>
      <c r="J106" s="24">
        <v>799.07</v>
      </c>
      <c r="K106" s="24">
        <v>799.07</v>
      </c>
      <c r="L106" s="24">
        <v>799.07</v>
      </c>
      <c r="M106" s="24">
        <v>799.07</v>
      </c>
      <c r="N106" s="24">
        <v>799.07</v>
      </c>
      <c r="O106" s="24" t="s">
        <v>13</v>
      </c>
      <c r="P106" s="24">
        <v>811.16</v>
      </c>
      <c r="Q106" s="24">
        <v>701.47</v>
      </c>
      <c r="R106" s="24">
        <v>701.24</v>
      </c>
      <c r="S106" s="24">
        <v>650.44000000000005</v>
      </c>
      <c r="T106" s="24">
        <v>652.21</v>
      </c>
      <c r="U106" s="24">
        <v>653.07000000000005</v>
      </c>
      <c r="V106" s="24">
        <v>653.07000000000005</v>
      </c>
      <c r="W106" s="24">
        <v>653.07000000000005</v>
      </c>
      <c r="X106" s="24">
        <v>653.07000000000005</v>
      </c>
      <c r="Y106" s="24">
        <v>653.07000000000005</v>
      </c>
      <c r="Z106" s="24">
        <v>653.07000000000005</v>
      </c>
      <c r="AA106" s="24" t="s">
        <v>13</v>
      </c>
      <c r="AB106" s="24">
        <v>65.069999999999993</v>
      </c>
      <c r="AC106" s="24">
        <v>61.44</v>
      </c>
      <c r="AD106" s="24">
        <v>39.159999999999997</v>
      </c>
      <c r="AE106" s="24">
        <v>38.520000000000003</v>
      </c>
      <c r="AF106" s="24">
        <v>38.520000000000003</v>
      </c>
      <c r="AG106" s="24">
        <v>38.520000000000003</v>
      </c>
      <c r="AH106" s="24">
        <v>38.520000000000003</v>
      </c>
      <c r="AI106" s="24">
        <v>38.520000000000003</v>
      </c>
      <c r="AJ106" s="24">
        <v>38.520000000000003</v>
      </c>
      <c r="AK106" s="24">
        <v>38.520000000000003</v>
      </c>
      <c r="AL106" s="24">
        <v>38.520000000000003</v>
      </c>
    </row>
    <row r="107" spans="1:38" x14ac:dyDescent="0.25">
      <c r="A107" s="78"/>
      <c r="B107" s="24" t="s">
        <v>16</v>
      </c>
      <c r="C107" s="24" t="s">
        <v>13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 t="s">
        <v>13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 t="s">
        <v>13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</row>
    <row r="108" spans="1:38" x14ac:dyDescent="0.25">
      <c r="A108" s="78"/>
      <c r="B108" s="24" t="s">
        <v>17</v>
      </c>
      <c r="C108" s="24" t="s">
        <v>13</v>
      </c>
      <c r="D108" s="24">
        <v>888.71</v>
      </c>
      <c r="E108" s="24">
        <v>893.76</v>
      </c>
      <c r="F108" s="24">
        <v>1058.2</v>
      </c>
      <c r="G108" s="24">
        <v>1271.76</v>
      </c>
      <c r="H108" s="24">
        <v>1398.13</v>
      </c>
      <c r="I108" s="24">
        <v>1330.49</v>
      </c>
      <c r="J108" s="24">
        <v>1216.93</v>
      </c>
      <c r="K108" s="24">
        <v>1214.4100000000001</v>
      </c>
      <c r="L108" s="24">
        <v>1104.6099999999999</v>
      </c>
      <c r="M108" s="24">
        <v>1320.16</v>
      </c>
      <c r="N108" s="24">
        <v>1520.69</v>
      </c>
      <c r="O108" s="24" t="s">
        <v>13</v>
      </c>
      <c r="P108" s="24">
        <v>226.05</v>
      </c>
      <c r="Q108" s="24">
        <v>319.10000000000002</v>
      </c>
      <c r="R108" s="24">
        <v>302.08</v>
      </c>
      <c r="S108" s="24">
        <v>196.09</v>
      </c>
      <c r="T108" s="24">
        <v>133.22999999999999</v>
      </c>
      <c r="U108" s="24">
        <v>177.97</v>
      </c>
      <c r="V108" s="24">
        <v>219.42</v>
      </c>
      <c r="W108" s="24">
        <v>215.51</v>
      </c>
      <c r="X108" s="24">
        <v>221.66</v>
      </c>
      <c r="Y108" s="24">
        <v>218.94</v>
      </c>
      <c r="Z108" s="24">
        <v>294.7</v>
      </c>
      <c r="AA108" s="24" t="s">
        <v>13</v>
      </c>
      <c r="AB108" s="24">
        <v>363.29</v>
      </c>
      <c r="AC108" s="24">
        <v>484.88</v>
      </c>
      <c r="AD108" s="24">
        <v>575.29999999999995</v>
      </c>
      <c r="AE108" s="24">
        <v>614.53</v>
      </c>
      <c r="AF108" s="24">
        <v>676.43</v>
      </c>
      <c r="AG108" s="24">
        <v>493.23</v>
      </c>
      <c r="AH108" s="24">
        <v>503.57</v>
      </c>
      <c r="AI108" s="24">
        <v>495.27</v>
      </c>
      <c r="AJ108" s="24">
        <v>454.52</v>
      </c>
      <c r="AK108" s="24">
        <v>513.07000000000005</v>
      </c>
      <c r="AL108" s="24">
        <v>538.16999999999996</v>
      </c>
    </row>
    <row r="109" spans="1:38" x14ac:dyDescent="0.25">
      <c r="A109" s="78"/>
      <c r="B109" s="24" t="s">
        <v>18</v>
      </c>
      <c r="C109" s="24" t="s">
        <v>13</v>
      </c>
      <c r="D109" s="24">
        <v>5.16</v>
      </c>
      <c r="E109" s="24">
        <v>0.73</v>
      </c>
      <c r="F109" s="24">
        <v>0.51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 t="s">
        <v>13</v>
      </c>
      <c r="P109" s="24">
        <v>0.51</v>
      </c>
      <c r="Q109" s="24">
        <v>0.75</v>
      </c>
      <c r="R109" s="24">
        <v>0.52</v>
      </c>
      <c r="S109" s="24">
        <v>0.03</v>
      </c>
      <c r="T109" s="24">
        <v>0.02</v>
      </c>
      <c r="U109" s="24">
        <v>0.02</v>
      </c>
      <c r="V109" s="24">
        <v>0.02</v>
      </c>
      <c r="W109" s="24">
        <v>0.02</v>
      </c>
      <c r="X109" s="24">
        <v>0.02</v>
      </c>
      <c r="Y109" s="24">
        <v>0.02</v>
      </c>
      <c r="Z109" s="24">
        <v>0.02</v>
      </c>
      <c r="AA109" s="24" t="s">
        <v>13</v>
      </c>
      <c r="AB109" s="24">
        <v>23.57</v>
      </c>
      <c r="AC109" s="24">
        <v>25.53</v>
      </c>
      <c r="AD109" s="24">
        <v>17.55</v>
      </c>
      <c r="AE109" s="24">
        <v>3.51</v>
      </c>
      <c r="AF109" s="24">
        <v>3.51</v>
      </c>
      <c r="AG109" s="24">
        <v>3.46</v>
      </c>
      <c r="AH109" s="24">
        <v>1.83</v>
      </c>
      <c r="AI109" s="24">
        <v>0.03</v>
      </c>
      <c r="AJ109" s="24">
        <v>0.16</v>
      </c>
      <c r="AK109" s="24">
        <v>0.03</v>
      </c>
      <c r="AL109" s="24">
        <v>0.03</v>
      </c>
    </row>
    <row r="110" spans="1:38" x14ac:dyDescent="0.25">
      <c r="A110" s="78"/>
      <c r="B110" s="24" t="s">
        <v>19</v>
      </c>
      <c r="C110" s="24" t="s">
        <v>13</v>
      </c>
      <c r="D110" s="24">
        <v>245.79</v>
      </c>
      <c r="E110" s="24">
        <v>275.39</v>
      </c>
      <c r="F110" s="24">
        <v>261.01</v>
      </c>
      <c r="G110" s="24">
        <v>261</v>
      </c>
      <c r="H110" s="24">
        <v>261</v>
      </c>
      <c r="I110" s="24">
        <v>261.01</v>
      </c>
      <c r="J110" s="24">
        <v>261</v>
      </c>
      <c r="K110" s="24">
        <v>261</v>
      </c>
      <c r="L110" s="24">
        <v>261.01</v>
      </c>
      <c r="M110" s="24">
        <v>261.01</v>
      </c>
      <c r="N110" s="24">
        <v>261.01</v>
      </c>
      <c r="O110" s="24" t="s">
        <v>13</v>
      </c>
      <c r="P110" s="24">
        <v>93.83</v>
      </c>
      <c r="Q110" s="24">
        <v>114.57</v>
      </c>
      <c r="R110" s="24">
        <v>118.68</v>
      </c>
      <c r="S110" s="24">
        <v>118.68</v>
      </c>
      <c r="T110" s="24">
        <v>118.68</v>
      </c>
      <c r="U110" s="24">
        <v>118.68</v>
      </c>
      <c r="V110" s="24">
        <v>118.68</v>
      </c>
      <c r="W110" s="24">
        <v>118.68</v>
      </c>
      <c r="X110" s="24">
        <v>118.68</v>
      </c>
      <c r="Y110" s="24">
        <v>118.68</v>
      </c>
      <c r="Z110" s="24">
        <v>118.68</v>
      </c>
      <c r="AA110" s="24" t="s">
        <v>13</v>
      </c>
      <c r="AB110" s="24">
        <v>161.43</v>
      </c>
      <c r="AC110" s="24">
        <v>152.16999999999999</v>
      </c>
      <c r="AD110" s="24">
        <v>97.24</v>
      </c>
      <c r="AE110" s="24">
        <v>97.24</v>
      </c>
      <c r="AF110" s="24">
        <v>97.24</v>
      </c>
      <c r="AG110" s="24">
        <v>97.24</v>
      </c>
      <c r="AH110" s="24">
        <v>97.24</v>
      </c>
      <c r="AI110" s="24">
        <v>97.24</v>
      </c>
      <c r="AJ110" s="24">
        <v>97.25</v>
      </c>
      <c r="AK110" s="24">
        <v>97.25</v>
      </c>
      <c r="AL110" s="24">
        <v>97.25</v>
      </c>
    </row>
    <row r="111" spans="1:38" x14ac:dyDescent="0.25">
      <c r="A111" s="78"/>
      <c r="B111" s="24" t="s">
        <v>20</v>
      </c>
      <c r="C111" s="24" t="s">
        <v>13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 t="s">
        <v>13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 t="s">
        <v>13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</row>
    <row r="112" spans="1:38" x14ac:dyDescent="0.25">
      <c r="A112" s="78"/>
      <c r="B112" s="24" t="s">
        <v>21</v>
      </c>
      <c r="C112" s="24" t="s">
        <v>13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 t="s">
        <v>13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 t="s">
        <v>13</v>
      </c>
      <c r="AB112" s="24">
        <v>0</v>
      </c>
      <c r="AC112" s="24">
        <v>7.0000000000000007E-2</v>
      </c>
      <c r="AD112" s="24">
        <v>7.0000000000000007E-2</v>
      </c>
      <c r="AE112" s="24">
        <v>7.0000000000000007E-2</v>
      </c>
      <c r="AF112" s="24">
        <v>7.0000000000000007E-2</v>
      </c>
      <c r="AG112" s="24">
        <v>0.01</v>
      </c>
      <c r="AH112" s="24">
        <v>0.01</v>
      </c>
      <c r="AI112" s="24">
        <v>0.01</v>
      </c>
      <c r="AJ112" s="24">
        <v>0.32</v>
      </c>
      <c r="AK112" s="24">
        <v>0.79</v>
      </c>
      <c r="AL112" s="24">
        <v>1.36</v>
      </c>
    </row>
    <row r="113" spans="1:38" x14ac:dyDescent="0.25">
      <c r="A113" s="78"/>
      <c r="B113" s="24" t="s">
        <v>22</v>
      </c>
      <c r="C113" s="24" t="s">
        <v>13</v>
      </c>
      <c r="D113" s="24">
        <v>0.72</v>
      </c>
      <c r="E113" s="24">
        <v>0.72</v>
      </c>
      <c r="F113" s="24">
        <v>0.72</v>
      </c>
      <c r="G113" s="24">
        <v>0.72</v>
      </c>
      <c r="H113" s="24">
        <v>0.72</v>
      </c>
      <c r="I113" s="24">
        <v>0.72</v>
      </c>
      <c r="J113" s="24">
        <v>0.72</v>
      </c>
      <c r="K113" s="24">
        <v>0.72</v>
      </c>
      <c r="L113" s="24">
        <v>0.72</v>
      </c>
      <c r="M113" s="24">
        <v>0</v>
      </c>
      <c r="N113" s="24">
        <v>0</v>
      </c>
      <c r="O113" s="24" t="s">
        <v>13</v>
      </c>
      <c r="P113" s="24">
        <v>1.21</v>
      </c>
      <c r="Q113" s="24">
        <v>1.21</v>
      </c>
      <c r="R113" s="24">
        <v>1.21</v>
      </c>
      <c r="S113" s="24">
        <v>1.21</v>
      </c>
      <c r="T113" s="24">
        <v>1.26</v>
      </c>
      <c r="U113" s="24">
        <v>1.21</v>
      </c>
      <c r="V113" s="24">
        <v>1.21</v>
      </c>
      <c r="W113" s="24">
        <v>1.21</v>
      </c>
      <c r="X113" s="24">
        <v>1.21</v>
      </c>
      <c r="Y113" s="24">
        <v>0</v>
      </c>
      <c r="Z113" s="24">
        <v>0</v>
      </c>
      <c r="AA113" s="24" t="s">
        <v>13</v>
      </c>
      <c r="AB113" s="24">
        <v>2.5299999999999998</v>
      </c>
      <c r="AC113" s="24">
        <v>2.5299999999999998</v>
      </c>
      <c r="AD113" s="24">
        <v>2.5299999999999998</v>
      </c>
      <c r="AE113" s="24">
        <v>2.5299999999999998</v>
      </c>
      <c r="AF113" s="24">
        <v>5.67</v>
      </c>
      <c r="AG113" s="24">
        <v>2.5299999999999998</v>
      </c>
      <c r="AH113" s="24">
        <v>2.5299999999999998</v>
      </c>
      <c r="AI113" s="24">
        <v>2.5299999999999998</v>
      </c>
      <c r="AJ113" s="24">
        <v>43.69</v>
      </c>
      <c r="AK113" s="24">
        <v>69.67</v>
      </c>
      <c r="AL113" s="24">
        <v>72.38</v>
      </c>
    </row>
    <row r="114" spans="1:38" x14ac:dyDescent="0.25">
      <c r="A114" s="78"/>
      <c r="B114" s="24" t="s">
        <v>23</v>
      </c>
      <c r="C114" s="24" t="s">
        <v>13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 t="s">
        <v>13</v>
      </c>
      <c r="P114" s="24">
        <v>7.9</v>
      </c>
      <c r="Q114" s="24">
        <v>10.72</v>
      </c>
      <c r="R114" s="24">
        <v>9.3800000000000008</v>
      </c>
      <c r="S114" s="24">
        <v>61.19</v>
      </c>
      <c r="T114" s="24">
        <v>61.19</v>
      </c>
      <c r="U114" s="24">
        <v>61.19</v>
      </c>
      <c r="V114" s="24">
        <v>50.47</v>
      </c>
      <c r="W114" s="24">
        <v>50.47</v>
      </c>
      <c r="X114" s="24">
        <v>50.47</v>
      </c>
      <c r="Y114" s="24">
        <v>50.47</v>
      </c>
      <c r="Z114" s="24">
        <v>50.47</v>
      </c>
      <c r="AA114" s="24" t="s">
        <v>13</v>
      </c>
      <c r="AB114" s="24">
        <v>81.05</v>
      </c>
      <c r="AC114" s="24">
        <v>127.83</v>
      </c>
      <c r="AD114" s="24">
        <v>127.83</v>
      </c>
      <c r="AE114" s="24">
        <v>219.05</v>
      </c>
      <c r="AF114" s="24">
        <v>219.05</v>
      </c>
      <c r="AG114" s="24">
        <v>138</v>
      </c>
      <c r="AH114" s="24">
        <v>138</v>
      </c>
      <c r="AI114" s="24">
        <v>138</v>
      </c>
      <c r="AJ114" s="24">
        <v>138</v>
      </c>
      <c r="AK114" s="24">
        <v>138</v>
      </c>
      <c r="AL114" s="24">
        <v>138</v>
      </c>
    </row>
    <row r="115" spans="1:38" x14ac:dyDescent="0.25">
      <c r="A115" s="78"/>
      <c r="B115" s="24" t="s">
        <v>24</v>
      </c>
      <c r="C115" s="24" t="s">
        <v>13</v>
      </c>
      <c r="D115" s="24">
        <v>31.03</v>
      </c>
      <c r="E115" s="24">
        <v>36.33</v>
      </c>
      <c r="F115" s="24">
        <v>25.04</v>
      </c>
      <c r="G115" s="24">
        <v>36.33</v>
      </c>
      <c r="H115" s="24">
        <v>36.33</v>
      </c>
      <c r="I115" s="24">
        <v>36.33</v>
      </c>
      <c r="J115" s="24">
        <v>36.33</v>
      </c>
      <c r="K115" s="24">
        <v>36.33</v>
      </c>
      <c r="L115" s="24">
        <v>36.33</v>
      </c>
      <c r="M115" s="24">
        <v>36.33</v>
      </c>
      <c r="N115" s="24">
        <v>36.33</v>
      </c>
      <c r="O115" s="24" t="s">
        <v>13</v>
      </c>
      <c r="P115" s="24">
        <v>114.16</v>
      </c>
      <c r="Q115" s="24">
        <v>125.19</v>
      </c>
      <c r="R115" s="24">
        <v>128.93</v>
      </c>
      <c r="S115" s="24">
        <v>129.93</v>
      </c>
      <c r="T115" s="24">
        <v>129.93</v>
      </c>
      <c r="U115" s="24">
        <v>129.93</v>
      </c>
      <c r="V115" s="24">
        <v>129.93</v>
      </c>
      <c r="W115" s="24">
        <v>129.93</v>
      </c>
      <c r="X115" s="24">
        <v>129.93</v>
      </c>
      <c r="Y115" s="24">
        <v>129.93</v>
      </c>
      <c r="Z115" s="24">
        <v>129.93</v>
      </c>
      <c r="AA115" s="24" t="s">
        <v>13</v>
      </c>
      <c r="AB115" s="24">
        <v>560.28</v>
      </c>
      <c r="AC115" s="24">
        <v>544.79</v>
      </c>
      <c r="AD115" s="24">
        <v>553.87</v>
      </c>
      <c r="AE115" s="24">
        <v>560.28</v>
      </c>
      <c r="AF115" s="24">
        <v>560.28</v>
      </c>
      <c r="AG115" s="24">
        <v>560.28</v>
      </c>
      <c r="AH115" s="24">
        <v>560.28</v>
      </c>
      <c r="AI115" s="24">
        <v>560.28</v>
      </c>
      <c r="AJ115" s="24">
        <v>560.28</v>
      </c>
      <c r="AK115" s="24">
        <v>560.28</v>
      </c>
      <c r="AL115" s="24">
        <v>560.28</v>
      </c>
    </row>
    <row r="116" spans="1:38" x14ac:dyDescent="0.25">
      <c r="A116" s="78"/>
      <c r="B116" s="24" t="s">
        <v>25</v>
      </c>
      <c r="C116" s="24" t="s">
        <v>13</v>
      </c>
      <c r="D116" s="24">
        <v>21.55</v>
      </c>
      <c r="E116" s="24">
        <v>110.37</v>
      </c>
      <c r="F116" s="24">
        <v>184.36</v>
      </c>
      <c r="G116" s="24">
        <v>184.36</v>
      </c>
      <c r="H116" s="24">
        <v>226.13</v>
      </c>
      <c r="I116" s="24">
        <v>226.39</v>
      </c>
      <c r="J116" s="24">
        <v>230.57</v>
      </c>
      <c r="K116" s="24">
        <v>250.15</v>
      </c>
      <c r="L116" s="24">
        <v>258.56</v>
      </c>
      <c r="M116" s="24">
        <v>266.88</v>
      </c>
      <c r="N116" s="24">
        <v>275.47000000000003</v>
      </c>
      <c r="O116" s="24" t="s">
        <v>13</v>
      </c>
      <c r="P116" s="24">
        <v>10.45</v>
      </c>
      <c r="Q116" s="24">
        <v>38.5</v>
      </c>
      <c r="R116" s="24">
        <v>72.7</v>
      </c>
      <c r="S116" s="24">
        <v>95.23</v>
      </c>
      <c r="T116" s="24">
        <v>154.18</v>
      </c>
      <c r="U116" s="24">
        <v>166.2</v>
      </c>
      <c r="V116" s="24">
        <v>188.21</v>
      </c>
      <c r="W116" s="24">
        <v>212.64</v>
      </c>
      <c r="X116" s="24">
        <v>233.78</v>
      </c>
      <c r="Y116" s="24">
        <v>249.61</v>
      </c>
      <c r="Z116" s="24">
        <v>249.61</v>
      </c>
      <c r="AA116" s="24" t="s">
        <v>13</v>
      </c>
      <c r="AB116" s="24">
        <v>25.71</v>
      </c>
      <c r="AC116" s="24">
        <v>55.17</v>
      </c>
      <c r="AD116" s="24">
        <v>103.01</v>
      </c>
      <c r="AE116" s="24">
        <v>103.01</v>
      </c>
      <c r="AF116" s="24">
        <v>121.56</v>
      </c>
      <c r="AG116" s="24">
        <v>95.85</v>
      </c>
      <c r="AH116" s="24">
        <v>95.85</v>
      </c>
      <c r="AI116" s="24">
        <v>95.85</v>
      </c>
      <c r="AJ116" s="24">
        <v>95.85</v>
      </c>
      <c r="AK116" s="24">
        <v>95.85</v>
      </c>
      <c r="AL116" s="24">
        <v>95.85</v>
      </c>
    </row>
    <row r="117" spans="1:38" x14ac:dyDescent="0.25">
      <c r="A117" s="78"/>
      <c r="B117" s="24" t="s">
        <v>26</v>
      </c>
      <c r="C117" s="24" t="s">
        <v>13</v>
      </c>
      <c r="D117" s="24">
        <v>0</v>
      </c>
      <c r="E117" s="24">
        <v>0.02</v>
      </c>
      <c r="F117" s="24">
        <v>3.24</v>
      </c>
      <c r="G117" s="24">
        <v>17.329999999999998</v>
      </c>
      <c r="H117" s="24">
        <v>31.4</v>
      </c>
      <c r="I117" s="24">
        <v>45.49</v>
      </c>
      <c r="J117" s="24">
        <v>59.56</v>
      </c>
      <c r="K117" s="24">
        <v>73.650000000000006</v>
      </c>
      <c r="L117" s="24">
        <v>94.21</v>
      </c>
      <c r="M117" s="24">
        <v>110.98</v>
      </c>
      <c r="N117" s="24">
        <v>125.07</v>
      </c>
      <c r="O117" s="24" t="s">
        <v>13</v>
      </c>
      <c r="P117" s="24">
        <v>1.24</v>
      </c>
      <c r="Q117" s="24">
        <v>0.31</v>
      </c>
      <c r="R117" s="24">
        <v>16.649999999999999</v>
      </c>
      <c r="S117" s="24">
        <v>26.91</v>
      </c>
      <c r="T117" s="24">
        <v>37.159999999999997</v>
      </c>
      <c r="U117" s="24">
        <v>47.42</v>
      </c>
      <c r="V117" s="24">
        <v>57.45</v>
      </c>
      <c r="W117" s="24">
        <v>67.709999999999994</v>
      </c>
      <c r="X117" s="24">
        <v>73.78</v>
      </c>
      <c r="Y117" s="24">
        <v>99.16</v>
      </c>
      <c r="Z117" s="24">
        <v>128.22999999999999</v>
      </c>
      <c r="AA117" s="24" t="s">
        <v>13</v>
      </c>
      <c r="AB117" s="24">
        <v>6.34</v>
      </c>
      <c r="AC117" s="24">
        <v>12.38</v>
      </c>
      <c r="AD117" s="24">
        <v>98.2</v>
      </c>
      <c r="AE117" s="24">
        <v>138.66999999999999</v>
      </c>
      <c r="AF117" s="24">
        <v>207.52</v>
      </c>
      <c r="AG117" s="24">
        <v>377.97</v>
      </c>
      <c r="AH117" s="24">
        <v>436.45</v>
      </c>
      <c r="AI117" s="24">
        <v>508.74</v>
      </c>
      <c r="AJ117" s="24">
        <v>536.76</v>
      </c>
      <c r="AK117" s="24">
        <v>576.74</v>
      </c>
      <c r="AL117" s="24">
        <v>652.08000000000004</v>
      </c>
    </row>
    <row r="118" spans="1:38" x14ac:dyDescent="0.25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</row>
    <row r="121" spans="1:38" ht="15.75" customHeight="1" x14ac:dyDescent="0.25">
      <c r="A121" s="79" t="s">
        <v>41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</row>
    <row r="122" spans="1:38" x14ac:dyDescent="0.25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</row>
    <row r="123" spans="1:38" x14ac:dyDescent="0.25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1:38" x14ac:dyDescent="0.25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</row>
    <row r="126" spans="1:38" x14ac:dyDescent="0.25"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38" x14ac:dyDescent="0.2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38" x14ac:dyDescent="0.2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3:13" x14ac:dyDescent="0.25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3:13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3:13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3:13" x14ac:dyDescent="0.2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3:13" x14ac:dyDescent="0.2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3:13" x14ac:dyDescent="0.25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3:13" x14ac:dyDescent="0.2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3:13" x14ac:dyDescent="0.2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3:13" x14ac:dyDescent="0.25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3:13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3:13" x14ac:dyDescent="0.2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</sheetData>
  <mergeCells count="11">
    <mergeCell ref="AB58:AL58"/>
    <mergeCell ref="B3:B18"/>
    <mergeCell ref="B20:B36"/>
    <mergeCell ref="B38:B54"/>
    <mergeCell ref="D58:N58"/>
    <mergeCell ref="P58:Z58"/>
    <mergeCell ref="A60:A72"/>
    <mergeCell ref="A74:A87"/>
    <mergeCell ref="A89:A102"/>
    <mergeCell ref="A104:A117"/>
    <mergeCell ref="A121:L12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31" sqref="B31"/>
    </sheetView>
  </sheetViews>
  <sheetFormatPr defaultRowHeight="15" x14ac:dyDescent="0.25"/>
  <cols>
    <col min="1" max="1" width="12.5703125" bestFit="1" customWidth="1"/>
  </cols>
  <sheetData>
    <row r="1" spans="1:4" x14ac:dyDescent="0.25">
      <c r="B1" t="s">
        <v>36</v>
      </c>
      <c r="C1" t="s">
        <v>34</v>
      </c>
      <c r="D1" t="s">
        <v>37</v>
      </c>
    </row>
    <row r="2" spans="1:4" x14ac:dyDescent="0.25">
      <c r="B2" t="s">
        <v>95</v>
      </c>
      <c r="C2" t="s">
        <v>96</v>
      </c>
      <c r="D2" t="s">
        <v>97</v>
      </c>
    </row>
    <row r="3" spans="1:4" x14ac:dyDescent="0.25">
      <c r="A3" t="s">
        <v>38</v>
      </c>
      <c r="B3">
        <v>1336.13</v>
      </c>
      <c r="C3">
        <v>3138.06</v>
      </c>
      <c r="D3">
        <v>3784.6800000000003</v>
      </c>
    </row>
    <row r="4" spans="1:4" x14ac:dyDescent="0.25">
      <c r="A4" t="s">
        <v>8</v>
      </c>
      <c r="B4">
        <v>3080.5200000000004</v>
      </c>
      <c r="C4">
        <v>3137.6299999999997</v>
      </c>
      <c r="D4">
        <v>3732.79</v>
      </c>
    </row>
    <row r="5" spans="1:4" x14ac:dyDescent="0.25">
      <c r="A5" t="s">
        <v>9</v>
      </c>
      <c r="B5">
        <v>0</v>
      </c>
      <c r="C5">
        <v>2628.3100000000004</v>
      </c>
      <c r="D5">
        <v>3090.51</v>
      </c>
    </row>
    <row r="6" spans="1:4" x14ac:dyDescent="0.25">
      <c r="A6" t="s">
        <v>39</v>
      </c>
      <c r="B6">
        <v>1274.32</v>
      </c>
      <c r="C6">
        <v>605.71</v>
      </c>
      <c r="D6">
        <v>401.51</v>
      </c>
    </row>
    <row r="7" spans="1:4" x14ac:dyDescent="0.25">
      <c r="A7" t="s">
        <v>40</v>
      </c>
      <c r="B7">
        <v>920.09</v>
      </c>
      <c r="C7">
        <v>875.97</v>
      </c>
      <c r="D7">
        <v>867.05</v>
      </c>
    </row>
    <row r="29" spans="1:1" ht="15.75" x14ac:dyDescent="0.25">
      <c r="A29" s="28" t="s">
        <v>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opLeftCell="A37" zoomScale="90" zoomScaleNormal="90" workbookViewId="0">
      <selection activeCell="N48" sqref="N48"/>
    </sheetView>
  </sheetViews>
  <sheetFormatPr defaultRowHeight="15" x14ac:dyDescent="0.25"/>
  <cols>
    <col min="1" max="1" width="8.140625" customWidth="1"/>
    <col min="2" max="2" width="9.42578125" customWidth="1"/>
    <col min="4" max="6" width="5.140625" customWidth="1"/>
    <col min="7" max="8" width="6.7109375" customWidth="1"/>
    <col min="9" max="13" width="5.140625" customWidth="1"/>
    <col min="14" max="14" width="6" customWidth="1"/>
    <col min="15" max="15" width="6.5703125" customWidth="1"/>
    <col min="16" max="20" width="5.140625" customWidth="1"/>
    <col min="21" max="22" width="6" customWidth="1"/>
    <col min="23" max="24" width="5.140625" customWidth="1"/>
  </cols>
  <sheetData>
    <row r="1" spans="1:24" ht="15.75" customHeight="1" thickBot="1" x14ac:dyDescent="0.3">
      <c r="A1" s="93" t="s">
        <v>43</v>
      </c>
      <c r="B1" s="95" t="s">
        <v>79</v>
      </c>
      <c r="C1" s="97" t="s">
        <v>42</v>
      </c>
      <c r="D1" s="88" t="s">
        <v>30</v>
      </c>
      <c r="E1" s="89"/>
      <c r="F1" s="89"/>
      <c r="G1" s="89"/>
      <c r="H1" s="89"/>
      <c r="I1" s="89"/>
      <c r="J1" s="90"/>
      <c r="K1" s="89" t="s">
        <v>31</v>
      </c>
      <c r="L1" s="89"/>
      <c r="M1" s="89"/>
      <c r="N1" s="89"/>
      <c r="O1" s="89"/>
      <c r="P1" s="89"/>
      <c r="Q1" s="89"/>
      <c r="R1" s="88" t="s">
        <v>32</v>
      </c>
      <c r="S1" s="89"/>
      <c r="T1" s="89"/>
      <c r="U1" s="89"/>
      <c r="V1" s="89"/>
      <c r="W1" s="89"/>
      <c r="X1" s="90"/>
    </row>
    <row r="2" spans="1:24" ht="32.25" customHeight="1" thickBot="1" x14ac:dyDescent="0.3">
      <c r="A2" s="94"/>
      <c r="B2" s="96"/>
      <c r="C2" s="98"/>
      <c r="D2" s="34" t="s">
        <v>84</v>
      </c>
      <c r="E2" s="35" t="s">
        <v>80</v>
      </c>
      <c r="F2" s="35" t="s">
        <v>85</v>
      </c>
      <c r="G2" s="35" t="s">
        <v>82</v>
      </c>
      <c r="H2" s="35" t="s">
        <v>83</v>
      </c>
      <c r="I2" s="35" t="s">
        <v>81</v>
      </c>
      <c r="J2" s="36" t="s">
        <v>86</v>
      </c>
      <c r="K2" s="35" t="s">
        <v>84</v>
      </c>
      <c r="L2" s="35" t="s">
        <v>80</v>
      </c>
      <c r="M2" s="35" t="s">
        <v>85</v>
      </c>
      <c r="N2" s="37" t="s">
        <v>82</v>
      </c>
      <c r="O2" s="37" t="s">
        <v>83</v>
      </c>
      <c r="P2" s="35" t="s">
        <v>81</v>
      </c>
      <c r="Q2" s="35" t="s">
        <v>86</v>
      </c>
      <c r="R2" s="34" t="s">
        <v>84</v>
      </c>
      <c r="S2" s="35" t="s">
        <v>80</v>
      </c>
      <c r="T2" s="35" t="s">
        <v>85</v>
      </c>
      <c r="U2" s="37" t="s">
        <v>82</v>
      </c>
      <c r="V2" s="37" t="s">
        <v>83</v>
      </c>
      <c r="W2" s="35" t="s">
        <v>81</v>
      </c>
      <c r="X2" s="36" t="s">
        <v>86</v>
      </c>
    </row>
    <row r="3" spans="1:24" ht="15.75" customHeight="1" x14ac:dyDescent="0.25">
      <c r="A3" s="83" t="s">
        <v>45</v>
      </c>
      <c r="B3" s="86">
        <v>0.3</v>
      </c>
      <c r="C3" s="38">
        <v>700</v>
      </c>
      <c r="D3" s="44">
        <v>-2.3021393881026107E-2</v>
      </c>
      <c r="E3" s="45">
        <v>2.2417243891865918E-2</v>
      </c>
      <c r="F3" s="45">
        <v>1.2571067919980932E-3</v>
      </c>
      <c r="G3" s="45">
        <v>6.0478993629546861E-3</v>
      </c>
      <c r="H3" s="45">
        <v>5.4634146341463637E-3</v>
      </c>
      <c r="I3" s="45">
        <v>4.1507024265644635E-3</v>
      </c>
      <c r="J3" s="46">
        <v>-2.7525179650948479E-2</v>
      </c>
      <c r="K3" s="45">
        <v>5.1462554537973618E-2</v>
      </c>
      <c r="L3" s="45">
        <v>1.1170627819791468E-2</v>
      </c>
      <c r="M3" s="45">
        <v>-1.0221732976883917E-3</v>
      </c>
      <c r="N3" s="45">
        <v>9.6349427256186085E-4</v>
      </c>
      <c r="O3" s="45">
        <v>9.2487925187548464E-4</v>
      </c>
      <c r="P3" s="45">
        <v>9.9403578528816099E-4</v>
      </c>
      <c r="Q3" s="45">
        <v>0.12799183612329379</v>
      </c>
      <c r="R3" s="44">
        <v>-1.0754218748026699E-2</v>
      </c>
      <c r="S3" s="45">
        <v>-0.54513831544178359</v>
      </c>
      <c r="T3" s="45">
        <v>-0.84709351305812974</v>
      </c>
      <c r="U3" s="45">
        <v>-0.96400592465692303</v>
      </c>
      <c r="V3" s="45">
        <v>-0.44808510638297877</v>
      </c>
      <c r="W3" s="45">
        <v>-0.75212947189097112</v>
      </c>
      <c r="X3" s="46">
        <v>4.9340322800539065E-2</v>
      </c>
    </row>
    <row r="4" spans="1:24" x14ac:dyDescent="0.25">
      <c r="A4" s="84"/>
      <c r="B4" s="91"/>
      <c r="C4" s="39">
        <v>800</v>
      </c>
      <c r="D4" s="47">
        <v>4.594440357758716E-2</v>
      </c>
      <c r="E4" s="48">
        <v>2.0033019433504551E-2</v>
      </c>
      <c r="F4" s="48">
        <v>2.5142135839960394E-3</v>
      </c>
      <c r="G4" s="48">
        <v>4.1125715668091411E-3</v>
      </c>
      <c r="H4" s="48">
        <v>4.8390243902438545E-3</v>
      </c>
      <c r="I4" s="48">
        <v>3.8314176245210761E-3</v>
      </c>
      <c r="J4" s="49">
        <v>5.7967841373801114E-2</v>
      </c>
      <c r="K4" s="48">
        <v>7.2436026108988305E-2</v>
      </c>
      <c r="L4" s="48">
        <v>1.6192716797596853E-2</v>
      </c>
      <c r="M4" s="48">
        <v>-3.2237773234794015E-4</v>
      </c>
      <c r="N4" s="48">
        <v>1.6058237876031014E-3</v>
      </c>
      <c r="O4" s="48">
        <v>1.6442297811119118E-3</v>
      </c>
      <c r="P4" s="48">
        <v>1.4910536779324621E-3</v>
      </c>
      <c r="Q4" s="48">
        <v>0.17395156417343274</v>
      </c>
      <c r="R4" s="47">
        <v>-7.52155307314445E-3</v>
      </c>
      <c r="S4" s="48">
        <v>-0.54471511147811724</v>
      </c>
      <c r="T4" s="48">
        <v>-0.84706111075108548</v>
      </c>
      <c r="U4" s="48">
        <v>-0.96389885254385488</v>
      </c>
      <c r="V4" s="48">
        <v>-0.44765957446808513</v>
      </c>
      <c r="W4" s="48">
        <v>-0.75127768313458254</v>
      </c>
      <c r="X4" s="49">
        <v>5.8305582068837902E-2</v>
      </c>
    </row>
    <row r="5" spans="1:24" x14ac:dyDescent="0.25">
      <c r="A5" s="84"/>
      <c r="B5" s="91"/>
      <c r="C5" s="39">
        <v>900</v>
      </c>
      <c r="D5" s="47">
        <v>4.906112350683868E-2</v>
      </c>
      <c r="E5" s="48">
        <v>1.9599524077438871E-2</v>
      </c>
      <c r="F5" s="48">
        <v>2.0744848707456788E-3</v>
      </c>
      <c r="G5" s="48">
        <v>4.5157648576728444E-3</v>
      </c>
      <c r="H5" s="48">
        <v>3.473170731707264E-3</v>
      </c>
      <c r="I5" s="48">
        <v>2.5542784163473842E-3</v>
      </c>
      <c r="J5" s="49">
        <v>5.9836754113109347E-2</v>
      </c>
      <c r="K5" s="48">
        <v>8.4197258488536153E-2</v>
      </c>
      <c r="L5" s="48">
        <v>3.938467676169128E-2</v>
      </c>
      <c r="M5" s="48">
        <v>-1.4389054882843759E-3</v>
      </c>
      <c r="N5" s="48">
        <v>1.8413446097848261E-2</v>
      </c>
      <c r="O5" s="48">
        <v>1.8857260302127268E-2</v>
      </c>
      <c r="P5" s="48">
        <v>1.8389662027832963E-2</v>
      </c>
      <c r="Q5" s="48">
        <v>0.18051590806193452</v>
      </c>
      <c r="R5" s="47">
        <v>0.1110939239536589</v>
      </c>
      <c r="S5" s="48">
        <v>-0.51183938893476466</v>
      </c>
      <c r="T5" s="48">
        <v>-0.84698010498347476</v>
      </c>
      <c r="U5" s="48">
        <v>-0.96363117226118467</v>
      </c>
      <c r="V5" s="48">
        <v>-0.44446808510638297</v>
      </c>
      <c r="W5" s="48">
        <v>-0.74914821124361153</v>
      </c>
      <c r="X5" s="49">
        <v>0.16524955093104171</v>
      </c>
    </row>
    <row r="6" spans="1:24" ht="15.75" thickBot="1" x14ac:dyDescent="0.3">
      <c r="A6" s="84"/>
      <c r="B6" s="87"/>
      <c r="C6" s="40">
        <v>1000</v>
      </c>
      <c r="D6" s="50">
        <v>4.4943534504067406E-2</v>
      </c>
      <c r="E6" s="51">
        <v>7.350974442220575E-3</v>
      </c>
      <c r="F6" s="51">
        <v>2.4986937470577188E-3</v>
      </c>
      <c r="G6" s="51">
        <v>5.6447060720909836E-3</v>
      </c>
      <c r="H6" s="51">
        <v>5.1512195121951789E-3</v>
      </c>
      <c r="I6" s="51">
        <v>4.1507024265644635E-3</v>
      </c>
      <c r="J6" s="52">
        <v>5.4612434750195935E-2</v>
      </c>
      <c r="K6" s="51">
        <v>6.8261684742852963E-2</v>
      </c>
      <c r="L6" s="51">
        <v>3.5882121715254511E-2</v>
      </c>
      <c r="M6" s="51">
        <v>-1.4703569743671318E-3</v>
      </c>
      <c r="N6" s="51">
        <v>1.8306391178674785E-2</v>
      </c>
      <c r="O6" s="51">
        <v>1.8548967218168774E-2</v>
      </c>
      <c r="P6" s="51">
        <v>1.7892644135188884E-2</v>
      </c>
      <c r="Q6" s="51">
        <v>0.14121745019743145</v>
      </c>
      <c r="R6" s="50">
        <v>0.11107478451465269</v>
      </c>
      <c r="S6" s="51">
        <v>-0.51183938893476466</v>
      </c>
      <c r="T6" s="51">
        <v>-0.84698010498347476</v>
      </c>
      <c r="U6" s="51">
        <v>-0.96363117226118467</v>
      </c>
      <c r="V6" s="51">
        <v>-0.44446808510638297</v>
      </c>
      <c r="W6" s="51">
        <v>-0.74914821124361153</v>
      </c>
      <c r="X6" s="52">
        <v>0.15855808380155059</v>
      </c>
    </row>
    <row r="7" spans="1:24" x14ac:dyDescent="0.25">
      <c r="A7" s="84"/>
      <c r="B7" s="92">
        <v>0.25</v>
      </c>
      <c r="C7" s="39">
        <v>700</v>
      </c>
      <c r="D7" s="47">
        <v>5.3487766631344733E-2</v>
      </c>
      <c r="E7" s="48">
        <v>2.2329622490107934E-2</v>
      </c>
      <c r="F7" s="48">
        <v>3.3678046155995599E-3</v>
      </c>
      <c r="G7" s="48">
        <v>4.6770421740182106E-3</v>
      </c>
      <c r="H7" s="48">
        <v>5.5804878048780751E-3</v>
      </c>
      <c r="I7" s="48">
        <v>4.1507024265644635E-3</v>
      </c>
      <c r="J7" s="49">
        <v>6.2564847739569773E-2</v>
      </c>
      <c r="K7" s="48">
        <v>8.6779483063995702E-2</v>
      </c>
      <c r="L7" s="48">
        <v>3.8668911743826577E-2</v>
      </c>
      <c r="M7" s="48">
        <v>-1.5253970750118149E-3</v>
      </c>
      <c r="N7" s="48">
        <v>1.74499518252864E-2</v>
      </c>
      <c r="O7" s="48">
        <v>1.7829616688932345E-2</v>
      </c>
      <c r="P7" s="48">
        <v>1.7395626242544801E-2</v>
      </c>
      <c r="Q7" s="48">
        <v>0.19541487097427138</v>
      </c>
      <c r="R7" s="47">
        <v>7.6575404704008948E-2</v>
      </c>
      <c r="S7" s="48">
        <v>-0.52128406275805117</v>
      </c>
      <c r="T7" s="48">
        <v>-0.84699630613699695</v>
      </c>
      <c r="U7" s="48">
        <v>-0.96368470831771857</v>
      </c>
      <c r="V7" s="48">
        <v>-0.4451063829787234</v>
      </c>
      <c r="W7" s="48">
        <v>-0.74957410562180571</v>
      </c>
      <c r="X7" s="49">
        <v>0.11971389412500068</v>
      </c>
    </row>
    <row r="8" spans="1:24" x14ac:dyDescent="0.25">
      <c r="A8" s="84"/>
      <c r="B8" s="92"/>
      <c r="C8" s="39">
        <v>800</v>
      </c>
      <c r="D8" s="47">
        <v>4.919497986681047E-2</v>
      </c>
      <c r="E8" s="48">
        <v>8.1949068907314383E-3</v>
      </c>
      <c r="F8" s="48">
        <v>1.8054743638161105E-3</v>
      </c>
      <c r="G8" s="48">
        <v>4.8383194903637208E-3</v>
      </c>
      <c r="H8" s="48">
        <v>3.3170731707317406E-3</v>
      </c>
      <c r="I8" s="48">
        <v>2.5542784163473842E-3</v>
      </c>
      <c r="J8" s="49">
        <v>6.0093612492580439E-2</v>
      </c>
      <c r="K8" s="48">
        <v>8.3041685507109927E-2</v>
      </c>
      <c r="L8" s="48">
        <v>3.8715847154833991E-2</v>
      </c>
      <c r="M8" s="48">
        <v>-1.4703569743671318E-3</v>
      </c>
      <c r="N8" s="48">
        <v>1.8092281340327643E-2</v>
      </c>
      <c r="O8" s="48">
        <v>1.8497585037508962E-2</v>
      </c>
      <c r="P8" s="48">
        <v>1.7892644135188884E-2</v>
      </c>
      <c r="Q8" s="48">
        <v>0.17853234277192886</v>
      </c>
      <c r="R8" s="47">
        <v>0.11906512760971506</v>
      </c>
      <c r="S8" s="48">
        <v>-0.50971304706853837</v>
      </c>
      <c r="T8" s="48">
        <v>-0.84698010498347476</v>
      </c>
      <c r="U8" s="48">
        <v>-0.96363117226118467</v>
      </c>
      <c r="V8" s="48">
        <v>-0.44446808510638297</v>
      </c>
      <c r="W8" s="48">
        <v>-0.74914821124361153</v>
      </c>
      <c r="X8" s="49">
        <v>0.17364516037116615</v>
      </c>
    </row>
    <row r="9" spans="1:24" x14ac:dyDescent="0.25">
      <c r="A9" s="84"/>
      <c r="B9" s="92"/>
      <c r="C9" s="39">
        <v>900</v>
      </c>
      <c r="D9" s="47">
        <v>4.7444979537436337E-2</v>
      </c>
      <c r="E9" s="48">
        <v>1.9161417068649066E-2</v>
      </c>
      <c r="F9" s="48">
        <v>2.4573075152224911E-3</v>
      </c>
      <c r="G9" s="48">
        <v>5.8059833884364937E-3</v>
      </c>
      <c r="H9" s="48">
        <v>5.1512195121951789E-3</v>
      </c>
      <c r="I9" s="48">
        <v>4.1507024265644635E-3</v>
      </c>
      <c r="J9" s="49">
        <v>5.6351550587589568E-2</v>
      </c>
      <c r="K9" s="48">
        <v>6.6002340375470397E-2</v>
      </c>
      <c r="L9" s="48">
        <v>3.4010572201329428E-2</v>
      </c>
      <c r="M9" s="48">
        <v>-1.3602767730775422E-3</v>
      </c>
      <c r="N9" s="48">
        <v>1.7021732148592303E-2</v>
      </c>
      <c r="O9" s="48">
        <v>1.7367177062994604E-2</v>
      </c>
      <c r="P9" s="48">
        <v>1.68986083499005E-2</v>
      </c>
      <c r="Q9" s="48">
        <v>0.13825871172228343</v>
      </c>
      <c r="R9" s="47">
        <v>0.10921194123304989</v>
      </c>
      <c r="S9" s="48">
        <v>-0.51284062758051197</v>
      </c>
      <c r="T9" s="48">
        <v>-0.84701250729051913</v>
      </c>
      <c r="U9" s="48">
        <v>-0.96373824437425271</v>
      </c>
      <c r="V9" s="48">
        <v>-0.44574468085106383</v>
      </c>
      <c r="W9" s="48">
        <v>-0.75</v>
      </c>
      <c r="X9" s="49">
        <v>0.15653313102333899</v>
      </c>
    </row>
    <row r="10" spans="1:24" ht="15.75" thickBot="1" x14ac:dyDescent="0.3">
      <c r="A10" s="84"/>
      <c r="B10" s="92"/>
      <c r="C10" s="39">
        <v>1000</v>
      </c>
      <c r="D10" s="47">
        <v>4.6823710138294158E-2</v>
      </c>
      <c r="E10" s="48">
        <v>1.8174523385690842E-2</v>
      </c>
      <c r="F10" s="48">
        <v>1.7589148530012956E-3</v>
      </c>
      <c r="G10" s="48">
        <v>5.6447060720909836E-3</v>
      </c>
      <c r="H10" s="48">
        <v>4.0585365853658224E-3</v>
      </c>
      <c r="I10" s="48">
        <v>3.192848020434159E-3</v>
      </c>
      <c r="J10" s="49">
        <v>5.5855887676479483E-2</v>
      </c>
      <c r="K10" s="48">
        <v>6.4019148930055766E-2</v>
      </c>
      <c r="L10" s="48">
        <v>3.5776517040487572E-2</v>
      </c>
      <c r="M10" s="48">
        <v>-1.4467683598050928E-3</v>
      </c>
      <c r="N10" s="48">
        <v>1.8627555936195406E-2</v>
      </c>
      <c r="O10" s="48">
        <v>1.9114171205425953E-2</v>
      </c>
      <c r="P10" s="48">
        <v>1.8389662027832963E-2</v>
      </c>
      <c r="Q10" s="48">
        <v>0.13139866189057153</v>
      </c>
      <c r="R10" s="47">
        <v>9.2138563791765341E-2</v>
      </c>
      <c r="S10" s="48">
        <v>-0.51777456647398834</v>
      </c>
      <c r="T10" s="48">
        <v>-0.84702870844404121</v>
      </c>
      <c r="U10" s="48">
        <v>-0.96382747113514289</v>
      </c>
      <c r="V10" s="48">
        <v>-0.44680851063829785</v>
      </c>
      <c r="W10" s="48">
        <v>-0.75042589437819429</v>
      </c>
      <c r="X10" s="49">
        <v>0.13733360559882124</v>
      </c>
    </row>
    <row r="11" spans="1:24" x14ac:dyDescent="0.25">
      <c r="A11" s="84"/>
      <c r="B11" s="86">
        <v>0.2</v>
      </c>
      <c r="C11" s="38">
        <v>700</v>
      </c>
      <c r="D11" s="44">
        <v>5.0245423127336923E-2</v>
      </c>
      <c r="E11" s="45">
        <v>1.0731315888988287E-2</v>
      </c>
      <c r="F11" s="45">
        <v>3.5799090537555799E-3</v>
      </c>
      <c r="G11" s="45">
        <v>4.2738488831546512E-3</v>
      </c>
      <c r="H11" s="45">
        <v>5.3853658536586017E-3</v>
      </c>
      <c r="I11" s="45">
        <v>4.4699872286078513E-3</v>
      </c>
      <c r="J11" s="46">
        <v>6.0925546355888663E-2</v>
      </c>
      <c r="K11" s="45">
        <v>7.2525279171625351E-2</v>
      </c>
      <c r="L11" s="45">
        <v>3.6509882837480183E-2</v>
      </c>
      <c r="M11" s="45">
        <v>-1.4624941028464149E-3</v>
      </c>
      <c r="N11" s="45">
        <v>1.7878171501980497E-2</v>
      </c>
      <c r="O11" s="45">
        <v>1.8343438495529715E-2</v>
      </c>
      <c r="P11" s="45">
        <v>1.7892644135188884E-2</v>
      </c>
      <c r="Q11" s="45">
        <v>0.15369392132717538</v>
      </c>
      <c r="R11" s="44">
        <v>0.11672878759113704</v>
      </c>
      <c r="S11" s="45">
        <v>-0.51082782824112305</v>
      </c>
      <c r="T11" s="45">
        <v>-0.84701250729051913</v>
      </c>
      <c r="U11" s="45">
        <v>-0.96373824437425271</v>
      </c>
      <c r="V11" s="45">
        <v>-0.44574468085106383</v>
      </c>
      <c r="W11" s="45">
        <v>-0.75</v>
      </c>
      <c r="X11" s="46">
        <v>0.16498088339639957</v>
      </c>
    </row>
    <row r="12" spans="1:24" x14ac:dyDescent="0.25">
      <c r="A12" s="84"/>
      <c r="B12" s="91"/>
      <c r="C12" s="39">
        <v>800</v>
      </c>
      <c r="D12" s="47">
        <v>5.0412390191834341E-2</v>
      </c>
      <c r="E12" s="48">
        <v>2.0812388743877922E-2</v>
      </c>
      <c r="F12" s="48">
        <v>2.9953285290816281E-3</v>
      </c>
      <c r="G12" s="48">
        <v>5.6447060720909836E-3</v>
      </c>
      <c r="H12" s="48">
        <v>5.8926829268292607E-3</v>
      </c>
      <c r="I12" s="48">
        <v>4.4699872286078513E-3</v>
      </c>
      <c r="J12" s="49">
        <v>6.0222323731664161E-2</v>
      </c>
      <c r="K12" s="48">
        <v>6.8165082520364004E-2</v>
      </c>
      <c r="L12" s="48">
        <v>3.5811718598743214E-2</v>
      </c>
      <c r="M12" s="48">
        <v>-1.454631231325698E-3</v>
      </c>
      <c r="N12" s="48">
        <v>1.8199336259501118E-2</v>
      </c>
      <c r="O12" s="48">
        <v>1.8497585037508962E-2</v>
      </c>
      <c r="P12" s="48">
        <v>1.7892644135188884E-2</v>
      </c>
      <c r="Q12" s="48">
        <v>0.14311478965556071</v>
      </c>
      <c r="R12" s="47">
        <v>0.1009283451442928</v>
      </c>
      <c r="S12" s="48">
        <v>-0.51542113955408753</v>
      </c>
      <c r="T12" s="48">
        <v>-0.84702870844404121</v>
      </c>
      <c r="U12" s="48">
        <v>-0.96382747113514289</v>
      </c>
      <c r="V12" s="48">
        <v>-0.44680851063829785</v>
      </c>
      <c r="W12" s="48">
        <v>-0.75042589437819429</v>
      </c>
      <c r="X12" s="49">
        <v>0.14724252413180627</v>
      </c>
    </row>
    <row r="13" spans="1:24" x14ac:dyDescent="0.25">
      <c r="A13" s="84"/>
      <c r="B13" s="91"/>
      <c r="C13" s="39">
        <v>900</v>
      </c>
      <c r="D13" s="47">
        <v>4.9412191350131383E-2</v>
      </c>
      <c r="E13" s="48">
        <v>1.9161417068649066E-2</v>
      </c>
      <c r="F13" s="48">
        <v>1.8520338746307785E-3</v>
      </c>
      <c r="G13" s="48">
        <v>6.3704539956455633E-3</v>
      </c>
      <c r="H13" s="48">
        <v>4.8000000000000429E-3</v>
      </c>
      <c r="I13" s="48">
        <v>4.1507024265644635E-3</v>
      </c>
      <c r="J13" s="49">
        <v>5.8496457367671506E-2</v>
      </c>
      <c r="K13" s="48">
        <v>6.6654934628201767E-2</v>
      </c>
      <c r="L13" s="48">
        <v>3.5547706911825946E-2</v>
      </c>
      <c r="M13" s="48">
        <v>-1.4703569743671318E-3</v>
      </c>
      <c r="N13" s="48">
        <v>1.8092281340327643E-2</v>
      </c>
      <c r="O13" s="48">
        <v>1.8497585037508962E-2</v>
      </c>
      <c r="P13" s="48">
        <v>1.7892644135188884E-2</v>
      </c>
      <c r="Q13" s="48">
        <v>0.14064003336911718</v>
      </c>
      <c r="R13" s="47">
        <v>9.9469570044224451E-2</v>
      </c>
      <c r="S13" s="48">
        <v>-0.51581337737407096</v>
      </c>
      <c r="T13" s="48">
        <v>-0.84702870844404121</v>
      </c>
      <c r="U13" s="48">
        <v>-0.96382747113514289</v>
      </c>
      <c r="V13" s="48">
        <v>-0.44680851063829785</v>
      </c>
      <c r="W13" s="48">
        <v>-0.75042589437819429</v>
      </c>
      <c r="X13" s="49">
        <v>0.14557352082423006</v>
      </c>
    </row>
    <row r="14" spans="1:24" ht="15.75" thickBot="1" x14ac:dyDescent="0.3">
      <c r="A14" s="84"/>
      <c r="B14" s="87"/>
      <c r="C14" s="40">
        <v>1000</v>
      </c>
      <c r="D14" s="50">
        <v>4.9499960398904211E-2</v>
      </c>
      <c r="E14" s="51">
        <v>1.8681805185342265E-2</v>
      </c>
      <c r="F14" s="51">
        <v>1.2364136760803324E-3</v>
      </c>
      <c r="G14" s="51">
        <v>6.6123699701637565E-3</v>
      </c>
      <c r="H14" s="51">
        <v>4.2146341463414842E-3</v>
      </c>
      <c r="I14" s="51">
        <v>3.192848020434159E-3</v>
      </c>
      <c r="J14" s="52">
        <v>6.1848230069702054E-2</v>
      </c>
      <c r="K14" s="51">
        <v>6.2544465492795173E-2</v>
      </c>
      <c r="L14" s="51">
        <v>2.3062887583823612E-2</v>
      </c>
      <c r="M14" s="51">
        <v>-9.9072181160563596E-4</v>
      </c>
      <c r="N14" s="51">
        <v>8.7785033722300333E-3</v>
      </c>
      <c r="O14" s="51">
        <v>8.8377350734765488E-3</v>
      </c>
      <c r="P14" s="51">
        <v>8.44930417495025E-3</v>
      </c>
      <c r="Q14" s="51">
        <v>0.14596336775625826</v>
      </c>
      <c r="R14" s="50">
        <v>9.8620149237972396E-2</v>
      </c>
      <c r="S14" s="51">
        <v>-0.51307803468208091</v>
      </c>
      <c r="T14" s="51">
        <v>-0.84673708768064282</v>
      </c>
      <c r="U14" s="51">
        <v>-0.96350625479593832</v>
      </c>
      <c r="V14" s="51">
        <v>-0.44297872340425537</v>
      </c>
      <c r="W14" s="51">
        <v>-0.74446337308347521</v>
      </c>
      <c r="X14" s="52">
        <v>0.14763008030701091</v>
      </c>
    </row>
    <row r="15" spans="1:24" x14ac:dyDescent="0.25">
      <c r="A15" s="84"/>
      <c r="B15" s="92">
        <v>0.15</v>
      </c>
      <c r="C15" s="39">
        <v>700</v>
      </c>
      <c r="D15" s="47">
        <v>5.2220823878305907E-2</v>
      </c>
      <c r="E15" s="48">
        <v>2.1342728807149842E-2</v>
      </c>
      <c r="F15" s="48">
        <v>2.850476717658037E-3</v>
      </c>
      <c r="G15" s="48">
        <v>5.080235464881914E-3</v>
      </c>
      <c r="H15" s="48">
        <v>5.1121951219512286E-3</v>
      </c>
      <c r="I15" s="48">
        <v>4.1507024265644635E-3</v>
      </c>
      <c r="J15" s="49">
        <v>6.2406292407870219E-2</v>
      </c>
      <c r="K15" s="48">
        <v>6.968603827363519E-2</v>
      </c>
      <c r="L15" s="48">
        <v>3.5993593316397419E-2</v>
      </c>
      <c r="M15" s="48">
        <v>-1.4624941028464149E-3</v>
      </c>
      <c r="N15" s="48">
        <v>1.7878171501980497E-2</v>
      </c>
      <c r="O15" s="48">
        <v>1.8394820676189524E-2</v>
      </c>
      <c r="P15" s="48">
        <v>1.7892644135188884E-2</v>
      </c>
      <c r="Q15" s="48">
        <v>0.14791814815991772</v>
      </c>
      <c r="R15" s="47">
        <v>0.10682819744060147</v>
      </c>
      <c r="S15" s="48">
        <v>-0.51385218827415358</v>
      </c>
      <c r="T15" s="48">
        <v>-0.84702870844404121</v>
      </c>
      <c r="U15" s="48">
        <v>-0.96382747113514289</v>
      </c>
      <c r="V15" s="48">
        <v>-0.44680851063829785</v>
      </c>
      <c r="W15" s="48">
        <v>-0.75042589437819429</v>
      </c>
      <c r="X15" s="49">
        <v>0.15385945596171807</v>
      </c>
    </row>
    <row r="16" spans="1:24" x14ac:dyDescent="0.25">
      <c r="A16" s="84"/>
      <c r="B16" s="92"/>
      <c r="C16" s="39">
        <v>800</v>
      </c>
      <c r="D16" s="47">
        <v>5.210407200133798E-2</v>
      </c>
      <c r="E16" s="48">
        <v>8.7021886903828616E-3</v>
      </c>
      <c r="F16" s="48">
        <v>1.5571569728041561E-3</v>
      </c>
      <c r="G16" s="48">
        <v>6.3704539956455633E-3</v>
      </c>
      <c r="H16" s="48">
        <v>4.5658536585366201E-3</v>
      </c>
      <c r="I16" s="48">
        <v>3.5121328224775468E-3</v>
      </c>
      <c r="J16" s="49">
        <v>6.2674259582724934E-2</v>
      </c>
      <c r="K16" s="48">
        <v>6.9417777690105695E-2</v>
      </c>
      <c r="L16" s="48">
        <v>3.4644200249931069E-2</v>
      </c>
      <c r="M16" s="48">
        <v>-1.5096713319704927E-3</v>
      </c>
      <c r="N16" s="48">
        <v>1.6914677229418827E-2</v>
      </c>
      <c r="O16" s="48">
        <v>1.7315794882334794E-2</v>
      </c>
      <c r="P16" s="48">
        <v>1.68986083499005E-2</v>
      </c>
      <c r="Q16" s="48">
        <v>0.14894397314462537</v>
      </c>
      <c r="R16" s="47">
        <v>0.10616373310381716</v>
      </c>
      <c r="S16" s="48">
        <v>-0.51260322047894302</v>
      </c>
      <c r="T16" s="48">
        <v>-0.84673708768064282</v>
      </c>
      <c r="U16" s="48">
        <v>-0.96354194550029448</v>
      </c>
      <c r="V16" s="48">
        <v>-0.44404255319148939</v>
      </c>
      <c r="W16" s="48">
        <v>-0.7448892674616695</v>
      </c>
      <c r="X16" s="49">
        <v>0.15294155127846304</v>
      </c>
    </row>
    <row r="17" spans="1:24" x14ac:dyDescent="0.25">
      <c r="A17" s="84"/>
      <c r="B17" s="92"/>
      <c r="C17" s="39">
        <v>900</v>
      </c>
      <c r="D17" s="47">
        <v>5.083659890910442E-2</v>
      </c>
      <c r="E17" s="48">
        <v>8.1211204471458281E-3</v>
      </c>
      <c r="F17" s="48">
        <v>1.2053740022038382E-3</v>
      </c>
      <c r="G17" s="48">
        <v>5.4834287557454734E-3</v>
      </c>
      <c r="H17" s="48">
        <v>3.0829268292683169E-3</v>
      </c>
      <c r="I17" s="48">
        <v>2.2349936143038545E-3</v>
      </c>
      <c r="J17" s="49">
        <v>6.3546145577342464E-2</v>
      </c>
      <c r="K17" s="48">
        <v>5.9353518781218986E-2</v>
      </c>
      <c r="L17" s="48">
        <v>2.3960527319342687E-2</v>
      </c>
      <c r="M17" s="48">
        <v>-1.1008020128951137E-3</v>
      </c>
      <c r="N17" s="48">
        <v>9.9561074831388471E-3</v>
      </c>
      <c r="O17" s="48">
        <v>1.0122289589970156E-2</v>
      </c>
      <c r="P17" s="48">
        <v>9.9403578528827127E-3</v>
      </c>
      <c r="Q17" s="48">
        <v>0.13807498023880826</v>
      </c>
      <c r="R17" s="47">
        <v>0.10594258962969538</v>
      </c>
      <c r="S17" s="48">
        <v>-0.51111684558216353</v>
      </c>
      <c r="T17" s="48">
        <v>-0.84673708768064282</v>
      </c>
      <c r="U17" s="48">
        <v>-0.96350625479593832</v>
      </c>
      <c r="V17" s="48">
        <v>-0.44297872340425537</v>
      </c>
      <c r="W17" s="48">
        <v>-0.74446337308347521</v>
      </c>
      <c r="X17" s="49">
        <v>0.15411912275824613</v>
      </c>
    </row>
    <row r="18" spans="1:24" ht="15.75" thickBot="1" x14ac:dyDescent="0.3">
      <c r="A18" s="85"/>
      <c r="B18" s="92"/>
      <c r="C18" s="39">
        <v>1000</v>
      </c>
      <c r="D18" s="47">
        <v>4.5106557431797915E-2</v>
      </c>
      <c r="E18" s="48">
        <v>1.7183018050008755E-2</v>
      </c>
      <c r="F18" s="48">
        <v>1.272626628936267E-3</v>
      </c>
      <c r="G18" s="48">
        <v>4.9189581485364038E-3</v>
      </c>
      <c r="H18" s="48">
        <v>4.9170731707317552E-3</v>
      </c>
      <c r="I18" s="48">
        <v>3.8314176245210761E-3</v>
      </c>
      <c r="J18" s="49">
        <v>5.7568759901200008E-2</v>
      </c>
      <c r="K18" s="48">
        <v>4.4518225222371401E-2</v>
      </c>
      <c r="L18" s="48">
        <v>1.1727985825505848E-2</v>
      </c>
      <c r="M18" s="48">
        <v>-4.9536090580281798E-4</v>
      </c>
      <c r="N18" s="48">
        <v>2.3552082218178186E-3</v>
      </c>
      <c r="O18" s="48">
        <v>2.4663446716679592E-3</v>
      </c>
      <c r="P18" s="48">
        <v>2.4850894632206231E-3</v>
      </c>
      <c r="Q18" s="48">
        <v>0.11682939411786704</v>
      </c>
      <c r="R18" s="47">
        <v>9.5599742586567629E-2</v>
      </c>
      <c r="S18" s="48">
        <v>-0.5150495458298926</v>
      </c>
      <c r="T18" s="48">
        <v>-0.84672088652712074</v>
      </c>
      <c r="U18" s="48">
        <v>-0.9634527187394043</v>
      </c>
      <c r="V18" s="48">
        <v>-0.44297872340425537</v>
      </c>
      <c r="W18" s="48">
        <v>-0.74446337308347521</v>
      </c>
      <c r="X18" s="49">
        <v>0.14318613037771541</v>
      </c>
    </row>
    <row r="19" spans="1:24" ht="15" customHeight="1" x14ac:dyDescent="0.25">
      <c r="A19" s="83" t="s">
        <v>75</v>
      </c>
      <c r="B19" s="86">
        <v>0.3</v>
      </c>
      <c r="C19" s="38">
        <v>700</v>
      </c>
      <c r="D19" s="44">
        <v>-7.2151975118773318E-2</v>
      </c>
      <c r="E19" s="45">
        <v>-2.5922099962184489E-2</v>
      </c>
      <c r="F19" s="45">
        <v>1.2415869550597727E-4</v>
      </c>
      <c r="G19" s="45">
        <v>1.209579872590966E-3</v>
      </c>
      <c r="H19" s="45">
        <v>5.4634146341463637E-3</v>
      </c>
      <c r="I19" s="45">
        <v>4.4699872286078513E-3</v>
      </c>
      <c r="J19" s="46">
        <v>-9.0875140578331737E-2</v>
      </c>
      <c r="K19" s="45">
        <v>-2.0956948728365749E-2</v>
      </c>
      <c r="L19" s="45">
        <v>-8.6009140671294195E-3</v>
      </c>
      <c r="M19" s="45">
        <v>-9.7499606856431384E-4</v>
      </c>
      <c r="N19" s="45">
        <v>-3.6398672519001095E-3</v>
      </c>
      <c r="O19" s="45">
        <v>-3.6481348268421285E-3</v>
      </c>
      <c r="P19" s="45">
        <v>-3.4791252485090046E-3</v>
      </c>
      <c r="Q19" s="45">
        <v>-6.5827401977502406E-2</v>
      </c>
      <c r="R19" s="44">
        <v>-0.14889163502703198</v>
      </c>
      <c r="S19" s="45">
        <v>-4.1515276630883481E-2</v>
      </c>
      <c r="T19" s="45">
        <v>-4.8603460566394174E-5</v>
      </c>
      <c r="U19" s="45">
        <v>-4.2828845227262184E-4</v>
      </c>
      <c r="V19" s="45">
        <v>-5.3191489361702881E-3</v>
      </c>
      <c r="W19" s="45">
        <v>-2.129471890970994E-3</v>
      </c>
      <c r="X19" s="46">
        <v>-0.17313025643748042</v>
      </c>
    </row>
    <row r="20" spans="1:24" ht="15.75" thickBot="1" x14ac:dyDescent="0.3">
      <c r="A20" s="84"/>
      <c r="B20" s="87"/>
      <c r="C20" s="40">
        <v>800</v>
      </c>
      <c r="D20" s="50">
        <v>1.1762004640563572E-3</v>
      </c>
      <c r="E20" s="51">
        <v>-2.8131081617033162E-4</v>
      </c>
      <c r="F20" s="51">
        <v>1.0863885856780362E-4</v>
      </c>
      <c r="G20" s="51">
        <v>1.048302556245456E-3</v>
      </c>
      <c r="H20" s="51">
        <v>4.7609756097560935E-3</v>
      </c>
      <c r="I20" s="51">
        <v>3.8314176245210761E-3</v>
      </c>
      <c r="J20" s="52">
        <v>-4.202257968005101E-4</v>
      </c>
      <c r="K20" s="51">
        <v>-1.1007193722567785E-2</v>
      </c>
      <c r="L20" s="51">
        <v>-2.6987861329323643E-4</v>
      </c>
      <c r="M20" s="51">
        <v>-4.4032080515813489E-4</v>
      </c>
      <c r="N20" s="51">
        <v>1.4987688684296246E-3</v>
      </c>
      <c r="O20" s="51">
        <v>1.5928476004521018E-3</v>
      </c>
      <c r="P20" s="51">
        <v>1.4910536779324621E-3</v>
      </c>
      <c r="Q20" s="51">
        <v>-3.9194934259014456E-2</v>
      </c>
      <c r="R20" s="50">
        <v>-0.13888731080019853</v>
      </c>
      <c r="S20" s="51">
        <v>-3.849091659785301E-2</v>
      </c>
      <c r="T20" s="51">
        <v>-1.1340807465488137E-4</v>
      </c>
      <c r="U20" s="51">
        <v>-3.3906169138245003E-4</v>
      </c>
      <c r="V20" s="51">
        <v>-3.8297872340425092E-3</v>
      </c>
      <c r="W20" s="51">
        <v>-2.5553662691651549E-3</v>
      </c>
      <c r="X20" s="52">
        <v>-0.14762220115102617</v>
      </c>
    </row>
    <row r="21" spans="1:24" ht="15.75" thickBot="1" x14ac:dyDescent="0.3">
      <c r="A21" s="85"/>
      <c r="B21" s="41">
        <v>0.25</v>
      </c>
      <c r="C21" s="39">
        <v>700</v>
      </c>
      <c r="D21" s="47">
        <v>5.7959392541724565E-4</v>
      </c>
      <c r="E21" s="48">
        <v>-2.1674767803297085E-4</v>
      </c>
      <c r="F21" s="48">
        <v>7.7599184691309311E-5</v>
      </c>
      <c r="G21" s="48">
        <v>-4.0319329086355984E-4</v>
      </c>
      <c r="H21" s="48">
        <v>2.2243902439023845E-3</v>
      </c>
      <c r="I21" s="48">
        <v>1.5964240102170795E-3</v>
      </c>
      <c r="J21" s="49">
        <v>-8.0964679846308701E-4</v>
      </c>
      <c r="K21" s="48">
        <v>7.9250220048840436E-4</v>
      </c>
      <c r="L21" s="48">
        <v>2.0475573052033155E-3</v>
      </c>
      <c r="M21" s="48">
        <v>-1.415316873722337E-4</v>
      </c>
      <c r="N21" s="48">
        <v>1.6058237876031014E-3</v>
      </c>
      <c r="O21" s="48">
        <v>1.5928476004521018E-3</v>
      </c>
      <c r="P21" s="48">
        <v>1.4910536779324621E-3</v>
      </c>
      <c r="Q21" s="48">
        <v>-1.2685644165790618E-3</v>
      </c>
      <c r="R21" s="47">
        <v>-1.8459508031179746E-2</v>
      </c>
      <c r="S21" s="48">
        <v>-5.1197357555738555E-3</v>
      </c>
      <c r="T21" s="48">
        <v>-3.2402307044186035E-5</v>
      </c>
      <c r="U21" s="48">
        <v>-5.353605653407773E-5</v>
      </c>
      <c r="V21" s="48">
        <v>-4.2553191489357013E-4</v>
      </c>
      <c r="W21" s="48">
        <v>-4.2589437819416095E-4</v>
      </c>
      <c r="X21" s="49">
        <v>-2.4090843245535606E-2</v>
      </c>
    </row>
    <row r="22" spans="1:24" ht="15" customHeight="1" x14ac:dyDescent="0.25">
      <c r="A22" s="99" t="s">
        <v>62</v>
      </c>
      <c r="B22" s="86">
        <v>0.3</v>
      </c>
      <c r="C22" s="38">
        <v>700</v>
      </c>
      <c r="D22" s="44">
        <v>-2.1941525146992324E-2</v>
      </c>
      <c r="E22" s="45">
        <v>7.4727220741369185E-2</v>
      </c>
      <c r="F22" s="45">
        <v>-1.9399796172808212E-3</v>
      </c>
      <c r="G22" s="45">
        <v>3.3061849850818783E-3</v>
      </c>
      <c r="H22" s="45">
        <v>7.0634146341463783E-3</v>
      </c>
      <c r="I22" s="45">
        <v>6.066411238824931E-3</v>
      </c>
      <c r="J22" s="46">
        <v>-2.9384571124556953E-2</v>
      </c>
      <c r="K22" s="45">
        <v>2.7832610056999748E-3</v>
      </c>
      <c r="L22" s="45">
        <v>-5.2139374702986852E-2</v>
      </c>
      <c r="M22" s="45">
        <v>1.8399119358389264E-3</v>
      </c>
      <c r="N22" s="45">
        <v>-4.2714912750240787E-2</v>
      </c>
      <c r="O22" s="45">
        <v>-4.4291439728702003E-2</v>
      </c>
      <c r="P22" s="45">
        <v>-4.3240556660039745E-2</v>
      </c>
      <c r="Q22" s="45">
        <v>0.10082010106292254</v>
      </c>
      <c r="R22" s="44">
        <v>-2.767118056670324E-2</v>
      </c>
      <c r="S22" s="45">
        <v>-0.5497729149463253</v>
      </c>
      <c r="T22" s="45">
        <v>-0.84702870844404121</v>
      </c>
      <c r="U22" s="45">
        <v>-0.96382747113514289</v>
      </c>
      <c r="V22" s="45">
        <v>-0.44680851063829785</v>
      </c>
      <c r="W22" s="45">
        <v>-0.75042589437819429</v>
      </c>
      <c r="X22" s="46">
        <v>3.3379382283777931E-2</v>
      </c>
    </row>
    <row r="23" spans="1:24" x14ac:dyDescent="0.25">
      <c r="A23" s="100"/>
      <c r="B23" s="91"/>
      <c r="C23" s="39">
        <v>800</v>
      </c>
      <c r="D23" s="47">
        <v>4.9978581082370495E-3</v>
      </c>
      <c r="E23" s="48">
        <v>7.0276975862609531E-2</v>
      </c>
      <c r="F23" s="48">
        <v>-6.62179709365114E-4</v>
      </c>
      <c r="G23" s="48">
        <v>3.1449076687363681E-3</v>
      </c>
      <c r="H23" s="48">
        <v>8.2341463414633571E-3</v>
      </c>
      <c r="I23" s="48">
        <v>6.7049808429118472E-3</v>
      </c>
      <c r="J23" s="49">
        <v>-7.3402200448971066E-4</v>
      </c>
      <c r="K23" s="48">
        <v>4.7041354753132964E-3</v>
      </c>
      <c r="L23" s="48">
        <v>-2.6577176483012322E-2</v>
      </c>
      <c r="M23" s="48">
        <v>2.1937411542695107E-3</v>
      </c>
      <c r="N23" s="48">
        <v>-2.1946258430574895E-2</v>
      </c>
      <c r="O23" s="48">
        <v>-2.276230603226808E-2</v>
      </c>
      <c r="P23" s="48">
        <v>-2.1868787276341967E-2</v>
      </c>
      <c r="Q23" s="48">
        <v>6.6079728685191727E-2</v>
      </c>
      <c r="R23" s="47">
        <v>-2.8864215616648432E-2</v>
      </c>
      <c r="S23" s="48">
        <v>-0.54949421965317913</v>
      </c>
      <c r="T23" s="48">
        <v>-0.84699630613699695</v>
      </c>
      <c r="U23" s="48">
        <v>-0.96370255366989666</v>
      </c>
      <c r="V23" s="48">
        <v>-0.44531914893617019</v>
      </c>
      <c r="W23" s="48">
        <v>-0.74957410562180571</v>
      </c>
      <c r="X23" s="49">
        <v>2.9317392973192618E-2</v>
      </c>
    </row>
    <row r="24" spans="1:24" x14ac:dyDescent="0.25">
      <c r="A24" s="100"/>
      <c r="B24" s="91"/>
      <c r="C24" s="39">
        <v>900</v>
      </c>
      <c r="D24" s="47">
        <v>4.1148036780242541E-3</v>
      </c>
      <c r="E24" s="48">
        <v>3.8175261250126782E-2</v>
      </c>
      <c r="F24" s="48">
        <v>3.9834248141498588E-4</v>
      </c>
      <c r="G24" s="48">
        <v>3.9512942504636309E-3</v>
      </c>
      <c r="H24" s="48">
        <v>8.9365853658536273E-3</v>
      </c>
      <c r="I24" s="48">
        <v>7.3435504469986229E-3</v>
      </c>
      <c r="J24" s="49">
        <v>-2.4975401456247314E-3</v>
      </c>
      <c r="K24" s="48">
        <v>1.2826763064493093E-2</v>
      </c>
      <c r="L24" s="48">
        <v>-1.5488685632484584E-3</v>
      </c>
      <c r="M24" s="48">
        <v>2.0757980814593156E-3</v>
      </c>
      <c r="N24" s="48">
        <v>-3.3187024943794894E-3</v>
      </c>
      <c r="O24" s="48">
        <v>-3.391223923543261E-3</v>
      </c>
      <c r="P24" s="48">
        <v>-3.4791252485090046E-3</v>
      </c>
      <c r="Q24" s="48">
        <v>4.6113980145189928E-2</v>
      </c>
      <c r="R24" s="47">
        <v>-3.8255446626593533E-2</v>
      </c>
      <c r="S24" s="48">
        <v>-0.5529108175061932</v>
      </c>
      <c r="T24" s="48">
        <v>-0.84706111075108548</v>
      </c>
      <c r="U24" s="48">
        <v>-0.96389885254385488</v>
      </c>
      <c r="V24" s="48">
        <v>-0.44765957446808513</v>
      </c>
      <c r="W24" s="48">
        <v>-0.75127768313458254</v>
      </c>
      <c r="X24" s="49">
        <v>1.3695446289338564E-2</v>
      </c>
    </row>
    <row r="25" spans="1:24" ht="15.75" thickBot="1" x14ac:dyDescent="0.3">
      <c r="A25" s="100"/>
      <c r="B25" s="87"/>
      <c r="C25" s="40">
        <v>1000</v>
      </c>
      <c r="D25" s="50">
        <v>3.1297153274710398E-3</v>
      </c>
      <c r="E25" s="51">
        <v>3.9175989891257118E-2</v>
      </c>
      <c r="F25" s="51">
        <v>9.8292300608923171E-5</v>
      </c>
      <c r="G25" s="51">
        <v>8.8702523990008943E-4</v>
      </c>
      <c r="H25" s="51">
        <v>4.0195121951220108E-3</v>
      </c>
      <c r="I25" s="51">
        <v>3.192848020434159E-3</v>
      </c>
      <c r="J25" s="52">
        <v>-5.7731020709989457E-4</v>
      </c>
      <c r="K25" s="51">
        <v>9.0696432060886571E-3</v>
      </c>
      <c r="L25" s="51">
        <v>3.5201558255646781E-4</v>
      </c>
      <c r="M25" s="51">
        <v>-2.0443465953774538E-4</v>
      </c>
      <c r="N25" s="51">
        <v>-9.6349427256167068E-4</v>
      </c>
      <c r="O25" s="51">
        <v>-1.1304079745143596E-3</v>
      </c>
      <c r="P25" s="51">
        <v>-9.9403578528838151E-4</v>
      </c>
      <c r="Q25" s="51">
        <v>2.7698999405808087E-2</v>
      </c>
      <c r="R25" s="50">
        <v>-3.8456855559805402E-2</v>
      </c>
      <c r="S25" s="51">
        <v>-0.55079479768786122</v>
      </c>
      <c r="T25" s="51">
        <v>-0.84670468537359866</v>
      </c>
      <c r="U25" s="51">
        <v>-0.96343487338722633</v>
      </c>
      <c r="V25" s="51">
        <v>-0.44276595744680847</v>
      </c>
      <c r="W25" s="51">
        <v>-0.74403747870528103</v>
      </c>
      <c r="X25" s="52">
        <v>2.2777863033928428E-2</v>
      </c>
    </row>
    <row r="26" spans="1:24" x14ac:dyDescent="0.25">
      <c r="A26" s="100"/>
      <c r="B26" s="91">
        <v>0.25</v>
      </c>
      <c r="C26" s="39">
        <v>700</v>
      </c>
      <c r="D26" s="47">
        <v>4.4369241882647893E-3</v>
      </c>
      <c r="E26" s="48">
        <v>3.7525018216028258E-2</v>
      </c>
      <c r="F26" s="48">
        <v>3.9316920243569268E-4</v>
      </c>
      <c r="G26" s="48">
        <v>5.1608741230545971E-3</v>
      </c>
      <c r="H26" s="48">
        <v>9.9902439024390326E-3</v>
      </c>
      <c r="I26" s="48">
        <v>8.301404853128927E-3</v>
      </c>
      <c r="J26" s="49">
        <v>-2.7446757753895796E-3</v>
      </c>
      <c r="K26" s="48">
        <v>1.2025834632083419E-2</v>
      </c>
      <c r="L26" s="48">
        <v>-2.1120934953388071E-3</v>
      </c>
      <c r="M26" s="48">
        <v>2.0757980814593156E-3</v>
      </c>
      <c r="N26" s="48">
        <v>-3.7469221710737764E-3</v>
      </c>
      <c r="O26" s="48">
        <v>-3.699517007501756E-3</v>
      </c>
      <c r="P26" s="48">
        <v>-3.4791252485090046E-3</v>
      </c>
      <c r="Q26" s="48">
        <v>4.2438172594077561E-2</v>
      </c>
      <c r="R26" s="47">
        <v>-4.118672624842961E-2</v>
      </c>
      <c r="S26" s="48">
        <v>-0.55255986787778699</v>
      </c>
      <c r="T26" s="48">
        <v>-0.84659127729894368</v>
      </c>
      <c r="U26" s="48">
        <v>-0.96372039902207463</v>
      </c>
      <c r="V26" s="48">
        <v>-0.44702127659574464</v>
      </c>
      <c r="W26" s="48">
        <v>-0.74361158432708696</v>
      </c>
      <c r="X26" s="49">
        <v>1.1677338379841218E-2</v>
      </c>
    </row>
    <row r="27" spans="1:24" x14ac:dyDescent="0.25">
      <c r="A27" s="100"/>
      <c r="B27" s="91"/>
      <c r="C27" s="39">
        <v>800</v>
      </c>
      <c r="D27" s="47">
        <v>2.3928027525906958E-3</v>
      </c>
      <c r="E27" s="48">
        <v>3.5163852021287384E-2</v>
      </c>
      <c r="F27" s="48">
        <v>3.7764936549737203E-4</v>
      </c>
      <c r="G27" s="48">
        <v>1.209579872590966E-3</v>
      </c>
      <c r="H27" s="48">
        <v>5.0731707317072782E-3</v>
      </c>
      <c r="I27" s="48">
        <v>4.1507024265644635E-3</v>
      </c>
      <c r="J27" s="49">
        <v>-2.1196856141495533E-3</v>
      </c>
      <c r="K27" s="48">
        <v>1.1937394016050297E-2</v>
      </c>
      <c r="L27" s="48">
        <v>4.2476546961811561E-3</v>
      </c>
      <c r="M27" s="48">
        <v>-4.4818367667874001E-4</v>
      </c>
      <c r="N27" s="48">
        <v>1.4987688684296246E-3</v>
      </c>
      <c r="O27" s="48">
        <v>1.5414654197924743E-3</v>
      </c>
      <c r="P27" s="48">
        <v>1.4910536779324621E-3</v>
      </c>
      <c r="Q27" s="48">
        <v>3.0710353511403631E-2</v>
      </c>
      <c r="R27" s="47">
        <v>-4.2584308041624573E-2</v>
      </c>
      <c r="S27" s="48">
        <v>-0.55359207266721722</v>
      </c>
      <c r="T27" s="48">
        <v>-0.84663988075951002</v>
      </c>
      <c r="U27" s="48">
        <v>-0.96388100719167691</v>
      </c>
      <c r="V27" s="48">
        <v>-0.44893617021276599</v>
      </c>
      <c r="W27" s="48">
        <v>-0.7448892674616695</v>
      </c>
      <c r="X27" s="49">
        <v>1.9624578556551274E-2</v>
      </c>
    </row>
    <row r="28" spans="1:24" x14ac:dyDescent="0.25">
      <c r="A28" s="100"/>
      <c r="B28" s="91"/>
      <c r="C28" s="39">
        <v>900</v>
      </c>
      <c r="D28" s="47">
        <v>1.9479797090637034E-3</v>
      </c>
      <c r="E28" s="48">
        <v>3.2461423524962812E-2</v>
      </c>
      <c r="F28" s="48">
        <v>2.0175788019728656E-4</v>
      </c>
      <c r="G28" s="48">
        <v>-5.4834287557454734E-3</v>
      </c>
      <c r="H28" s="48">
        <v>4.68292682926847E-4</v>
      </c>
      <c r="I28" s="48">
        <v>6.3856960408677514E-4</v>
      </c>
      <c r="J28" s="49">
        <v>9.7336851799240717E-4</v>
      </c>
      <c r="K28" s="48">
        <v>4.0832173550326442E-4</v>
      </c>
      <c r="L28" s="48">
        <v>1.9712872623160529E-3</v>
      </c>
      <c r="M28" s="48">
        <v>1.5725743041322054E-5</v>
      </c>
      <c r="N28" s="48">
        <v>1.6058237876031014E-3</v>
      </c>
      <c r="O28" s="48">
        <v>1.5928476004521018E-3</v>
      </c>
      <c r="P28" s="48">
        <v>1.4910536779324621E-3</v>
      </c>
      <c r="Q28" s="48">
        <v>-2.2178051406293781E-3</v>
      </c>
      <c r="R28" s="47">
        <v>-4.7930931968112572E-2</v>
      </c>
      <c r="S28" s="48">
        <v>-0.55054706853839797</v>
      </c>
      <c r="T28" s="48">
        <v>-0.84626725422850113</v>
      </c>
      <c r="U28" s="48">
        <v>-0.96284597676535144</v>
      </c>
      <c r="V28" s="48">
        <v>-0.43702127659574475</v>
      </c>
      <c r="W28" s="48">
        <v>-0.73594548551959105</v>
      </c>
      <c r="X28" s="49">
        <v>9.9801703479324485E-3</v>
      </c>
    </row>
    <row r="29" spans="1:24" ht="15.75" thickBot="1" x14ac:dyDescent="0.3">
      <c r="A29" s="100"/>
      <c r="B29" s="91"/>
      <c r="C29" s="39">
        <v>1000</v>
      </c>
      <c r="D29" s="47">
        <v>3.2020168457154392E-4</v>
      </c>
      <c r="E29" s="48">
        <v>3.8147591333782156E-2</v>
      </c>
      <c r="F29" s="48">
        <v>2.4314411203266135E-4</v>
      </c>
      <c r="G29" s="48">
        <v>1.6127731634550988E-4</v>
      </c>
      <c r="H29" s="48">
        <v>7.0243902439027053E-4</v>
      </c>
      <c r="I29" s="48">
        <v>6.3856960408677514E-4</v>
      </c>
      <c r="J29" s="49">
        <v>-1.1403592701618565E-3</v>
      </c>
      <c r="K29" s="48">
        <v>1.7356505715624025E-3</v>
      </c>
      <c r="L29" s="48">
        <v>2.2352989492334875E-3</v>
      </c>
      <c r="M29" s="48">
        <v>-1.415316873722337E-4</v>
      </c>
      <c r="N29" s="48">
        <v>1.6058237876031014E-3</v>
      </c>
      <c r="O29" s="48">
        <v>1.5928476004521018E-3</v>
      </c>
      <c r="P29" s="48">
        <v>1.4910536779324621E-3</v>
      </c>
      <c r="Q29" s="48">
        <v>1.137858107777223E-3</v>
      </c>
      <c r="R29" s="47">
        <v>-5.2520874807252406E-2</v>
      </c>
      <c r="S29" s="48">
        <v>-0.55451073492981007</v>
      </c>
      <c r="T29" s="48">
        <v>-0.84670468537359866</v>
      </c>
      <c r="U29" s="48">
        <v>-0.96343487338722633</v>
      </c>
      <c r="V29" s="48">
        <v>-0.44276595744680847</v>
      </c>
      <c r="W29" s="48">
        <v>-0.74403747870528103</v>
      </c>
      <c r="X29" s="49">
        <v>5.8253944899091265E-3</v>
      </c>
    </row>
    <row r="30" spans="1:24" x14ac:dyDescent="0.25">
      <c r="A30" s="100"/>
      <c r="B30" s="86">
        <v>0.2</v>
      </c>
      <c r="C30" s="38">
        <v>700</v>
      </c>
      <c r="D30" s="44">
        <v>1.090563211810381E-3</v>
      </c>
      <c r="E30" s="45">
        <v>5.0728179965129087E-4</v>
      </c>
      <c r="F30" s="45">
        <v>1.9658460121784634E-4</v>
      </c>
      <c r="G30" s="45">
        <v>-6.4510926538182464E-3</v>
      </c>
      <c r="H30" s="45">
        <v>-1.560975609756619E-4</v>
      </c>
      <c r="I30" s="45">
        <v>-3.1928480204352933E-4</v>
      </c>
      <c r="J30" s="46">
        <v>7.4618798426055288E-4</v>
      </c>
      <c r="K30" s="45">
        <v>5.8994301318462006E-4</v>
      </c>
      <c r="L30" s="45">
        <v>2.0534242315792847E-3</v>
      </c>
      <c r="M30" s="45">
        <v>-1.3366881585162853E-4</v>
      </c>
      <c r="N30" s="45">
        <v>1.7128787067765779E-3</v>
      </c>
      <c r="O30" s="45">
        <v>1.5928476004521018E-3</v>
      </c>
      <c r="P30" s="45">
        <v>1.4910536779324621E-3</v>
      </c>
      <c r="Q30" s="45">
        <v>-1.7458429677887303E-3</v>
      </c>
      <c r="R30" s="44">
        <v>-1.7839135335448144E-2</v>
      </c>
      <c r="S30" s="45">
        <v>-0.22342072667217172</v>
      </c>
      <c r="T30" s="45">
        <v>-0.34386948350722563</v>
      </c>
      <c r="U30" s="45">
        <v>-0.39124150115102524</v>
      </c>
      <c r="V30" s="45">
        <v>-0.17787234042553196</v>
      </c>
      <c r="W30" s="45">
        <v>-0.29982964224872233</v>
      </c>
      <c r="X30" s="46">
        <v>8.2833372264696625E-3</v>
      </c>
    </row>
    <row r="31" spans="1:24" x14ac:dyDescent="0.25">
      <c r="A31" s="100"/>
      <c r="B31" s="91"/>
      <c r="C31" s="39">
        <v>800</v>
      </c>
      <c r="D31" s="47">
        <v>3.0220982299366524E-5</v>
      </c>
      <c r="E31" s="48">
        <v>3.22815690687197E-4</v>
      </c>
      <c r="F31" s="48">
        <v>-5.1732789792931913E-6</v>
      </c>
      <c r="G31" s="48">
        <v>-1.6127731634550988E-4</v>
      </c>
      <c r="H31" s="48">
        <v>-4.2926829268289686E-4</v>
      </c>
      <c r="I31" s="48">
        <v>-3.1928480204352933E-4</v>
      </c>
      <c r="J31" s="49">
        <v>-8.0240168254249974E-4</v>
      </c>
      <c r="K31" s="48">
        <v>7.0689818374119161E-4</v>
      </c>
      <c r="L31" s="48">
        <v>-8.8003895639200328E-5</v>
      </c>
      <c r="M31" s="48">
        <v>0</v>
      </c>
      <c r="N31" s="48">
        <v>-2.1410983834695339E-4</v>
      </c>
      <c r="O31" s="48">
        <v>-2.0552872263905744E-4</v>
      </c>
      <c r="P31" s="48">
        <v>0</v>
      </c>
      <c r="Q31" s="48">
        <v>2.3320308596658239E-3</v>
      </c>
      <c r="R31" s="47">
        <v>-7.5231279892937668E-3</v>
      </c>
      <c r="S31" s="48">
        <v>-0.13751032204789418</v>
      </c>
      <c r="T31" s="48">
        <v>-0.21519992223446302</v>
      </c>
      <c r="U31" s="48">
        <v>-0.24462408765636987</v>
      </c>
      <c r="V31" s="48">
        <v>-0.10744680851063827</v>
      </c>
      <c r="W31" s="48">
        <v>-0.18483816013628618</v>
      </c>
      <c r="X31" s="49">
        <v>7.4723845000990346E-3</v>
      </c>
    </row>
    <row r="32" spans="1:24" ht="15.75" thickBot="1" x14ac:dyDescent="0.3">
      <c r="A32" s="101"/>
      <c r="B32" s="87"/>
      <c r="C32" s="40">
        <v>900</v>
      </c>
      <c r="D32" s="50">
        <v>-5.4157236346594473E-5</v>
      </c>
      <c r="E32" s="51">
        <v>-7.8398096309867678E-5</v>
      </c>
      <c r="F32" s="51">
        <v>5.6906068773695438E-5</v>
      </c>
      <c r="G32" s="51">
        <v>-2.3385210870091053E-3</v>
      </c>
      <c r="H32" s="51">
        <v>-4.68292682926847E-4</v>
      </c>
      <c r="I32" s="51">
        <v>-3.1928480204352933E-4</v>
      </c>
      <c r="J32" s="52">
        <v>-6.3096862861061504E-4</v>
      </c>
      <c r="K32" s="51">
        <v>-1.3926031174987367E-3</v>
      </c>
      <c r="L32" s="51">
        <v>-4.2065862115497074E-3</v>
      </c>
      <c r="M32" s="51">
        <v>1.8870891649619986E-4</v>
      </c>
      <c r="N32" s="51">
        <v>-3.2116475752060124E-3</v>
      </c>
      <c r="O32" s="51">
        <v>-3.2884595622238236E-3</v>
      </c>
      <c r="P32" s="51">
        <v>-2.9821073558649242E-3</v>
      </c>
      <c r="Q32" s="51">
        <v>2.8401444243123571E-3</v>
      </c>
      <c r="R32" s="50">
        <v>3.5010626446171575E-4</v>
      </c>
      <c r="S32" s="51">
        <v>-3.0966143682907865E-5</v>
      </c>
      <c r="T32" s="51">
        <v>-3.2402307044186035E-5</v>
      </c>
      <c r="U32" s="51">
        <v>-3.5690704356094085E-5</v>
      </c>
      <c r="V32" s="51">
        <v>-2.1276595744687955E-4</v>
      </c>
      <c r="W32" s="51">
        <v>-4.2589437819416095E-4</v>
      </c>
      <c r="X32" s="52">
        <v>8.5907488614022894E-4</v>
      </c>
    </row>
    <row r="34" spans="1:24" ht="15.75" x14ac:dyDescent="0.25">
      <c r="A34" s="28" t="s">
        <v>87</v>
      </c>
    </row>
    <row r="35" spans="1:24" ht="15.75" x14ac:dyDescent="0.25">
      <c r="B35" s="28" t="s">
        <v>88</v>
      </c>
    </row>
    <row r="36" spans="1:24" ht="15.75" thickBot="1" x14ac:dyDescent="0.3"/>
    <row r="37" spans="1:24" ht="15.75" thickBot="1" x14ac:dyDescent="0.3">
      <c r="A37" s="93" t="s">
        <v>43</v>
      </c>
      <c r="B37" s="95" t="s">
        <v>79</v>
      </c>
      <c r="C37" s="97" t="s">
        <v>42</v>
      </c>
      <c r="D37" s="88" t="s">
        <v>30</v>
      </c>
      <c r="E37" s="89"/>
      <c r="F37" s="89"/>
      <c r="G37" s="89"/>
      <c r="H37" s="89"/>
      <c r="I37" s="89"/>
      <c r="J37" s="90"/>
      <c r="K37" s="89" t="s">
        <v>31</v>
      </c>
      <c r="L37" s="89"/>
      <c r="M37" s="89"/>
      <c r="N37" s="89"/>
      <c r="O37" s="89"/>
      <c r="P37" s="89"/>
      <c r="Q37" s="89"/>
      <c r="R37" s="88" t="s">
        <v>32</v>
      </c>
      <c r="S37" s="89"/>
      <c r="T37" s="89"/>
      <c r="U37" s="89"/>
      <c r="V37" s="89"/>
      <c r="W37" s="89"/>
      <c r="X37" s="90"/>
    </row>
    <row r="38" spans="1:24" ht="30.75" customHeight="1" thickBot="1" x14ac:dyDescent="0.3">
      <c r="A38" s="94"/>
      <c r="B38" s="96"/>
      <c r="C38" s="98"/>
      <c r="D38" s="62" t="s">
        <v>93</v>
      </c>
      <c r="E38" s="63" t="s">
        <v>80</v>
      </c>
      <c r="F38" s="63" t="s">
        <v>85</v>
      </c>
      <c r="G38" s="63" t="s">
        <v>82</v>
      </c>
      <c r="H38" s="63" t="s">
        <v>83</v>
      </c>
      <c r="I38" s="63" t="s">
        <v>81</v>
      </c>
      <c r="J38" s="64" t="s">
        <v>94</v>
      </c>
      <c r="K38" s="63" t="s">
        <v>84</v>
      </c>
      <c r="L38" s="63" t="s">
        <v>80</v>
      </c>
      <c r="M38" s="63" t="s">
        <v>85</v>
      </c>
      <c r="N38" s="65" t="s">
        <v>82</v>
      </c>
      <c r="O38" s="65" t="s">
        <v>83</v>
      </c>
      <c r="P38" s="63" t="s">
        <v>81</v>
      </c>
      <c r="Q38" s="63" t="s">
        <v>86</v>
      </c>
      <c r="R38" s="62" t="s">
        <v>84</v>
      </c>
      <c r="S38" s="63" t="s">
        <v>80</v>
      </c>
      <c r="T38" s="63" t="s">
        <v>85</v>
      </c>
      <c r="U38" s="65" t="s">
        <v>82</v>
      </c>
      <c r="V38" s="65" t="s">
        <v>83</v>
      </c>
      <c r="W38" s="63" t="s">
        <v>81</v>
      </c>
      <c r="X38" s="64" t="s">
        <v>86</v>
      </c>
    </row>
    <row r="39" spans="1:24" x14ac:dyDescent="0.25">
      <c r="A39" s="83" t="s">
        <v>45</v>
      </c>
      <c r="B39" s="86">
        <v>0.3</v>
      </c>
      <c r="C39" s="38">
        <v>700</v>
      </c>
      <c r="D39" s="53">
        <f>D3*100</f>
        <v>-2.3021393881026109</v>
      </c>
      <c r="E39" s="54">
        <f t="shared" ref="E39:X52" si="0">E3*100</f>
        <v>2.2417243891865919</v>
      </c>
      <c r="F39" s="54">
        <f t="shared" si="0"/>
        <v>0.12571067919980933</v>
      </c>
      <c r="G39" s="54">
        <f t="shared" si="0"/>
        <v>0.60478993629546862</v>
      </c>
      <c r="H39" s="54">
        <f t="shared" si="0"/>
        <v>0.54634146341463641</v>
      </c>
      <c r="I39" s="54">
        <f t="shared" si="0"/>
        <v>0.41507024265644632</v>
      </c>
      <c r="J39" s="55">
        <f t="shared" si="0"/>
        <v>-2.7525179650948481</v>
      </c>
      <c r="K39" s="54">
        <f t="shared" si="0"/>
        <v>5.1462554537973615</v>
      </c>
      <c r="L39" s="54">
        <f t="shared" si="0"/>
        <v>1.1170627819791468</v>
      </c>
      <c r="M39" s="54">
        <f t="shared" si="0"/>
        <v>-0.10221732976883917</v>
      </c>
      <c r="N39" s="54">
        <f t="shared" si="0"/>
        <v>9.6349427256186088E-2</v>
      </c>
      <c r="O39" s="54">
        <f t="shared" si="0"/>
        <v>9.2487925187548461E-2</v>
      </c>
      <c r="P39" s="54">
        <f t="shared" si="0"/>
        <v>9.9403578528816094E-2</v>
      </c>
      <c r="Q39" s="54">
        <f t="shared" si="0"/>
        <v>12.799183612329379</v>
      </c>
      <c r="R39" s="53">
        <f t="shared" si="0"/>
        <v>-1.0754218748026698</v>
      </c>
      <c r="S39" s="54">
        <f t="shared" si="0"/>
        <v>-54.513831544178359</v>
      </c>
      <c r="T39" s="54">
        <f t="shared" si="0"/>
        <v>-84.709351305812973</v>
      </c>
      <c r="U39" s="54">
        <f t="shared" si="0"/>
        <v>-96.400592465692299</v>
      </c>
      <c r="V39" s="54">
        <f t="shared" si="0"/>
        <v>-44.808510638297875</v>
      </c>
      <c r="W39" s="54">
        <f t="shared" si="0"/>
        <v>-75.212947189097108</v>
      </c>
      <c r="X39" s="55">
        <f t="shared" si="0"/>
        <v>4.9340322800539065</v>
      </c>
    </row>
    <row r="40" spans="1:24" x14ac:dyDescent="0.25">
      <c r="A40" s="84"/>
      <c r="B40" s="91"/>
      <c r="C40" s="39">
        <v>800</v>
      </c>
      <c r="D40" s="56">
        <f t="shared" ref="D40:S68" si="1">D4*100</f>
        <v>4.5944403577587156</v>
      </c>
      <c r="E40" s="57">
        <f t="shared" si="1"/>
        <v>2.0033019433504551</v>
      </c>
      <c r="F40" s="57">
        <f t="shared" si="1"/>
        <v>0.25142135839960394</v>
      </c>
      <c r="G40" s="57">
        <f t="shared" si="1"/>
        <v>0.41125715668091412</v>
      </c>
      <c r="H40" s="57">
        <f t="shared" si="1"/>
        <v>0.48390243902438546</v>
      </c>
      <c r="I40" s="57">
        <f t="shared" si="1"/>
        <v>0.38314176245210763</v>
      </c>
      <c r="J40" s="58">
        <f t="shared" si="1"/>
        <v>5.7967841373801114</v>
      </c>
      <c r="K40" s="57">
        <f t="shared" si="1"/>
        <v>7.2436026108988303</v>
      </c>
      <c r="L40" s="57">
        <f t="shared" si="1"/>
        <v>1.6192716797596853</v>
      </c>
      <c r="M40" s="57">
        <f t="shared" si="1"/>
        <v>-3.2237773234794015E-2</v>
      </c>
      <c r="N40" s="57">
        <f t="shared" si="1"/>
        <v>0.16058237876031015</v>
      </c>
      <c r="O40" s="57">
        <f t="shared" si="1"/>
        <v>0.16442297811119116</v>
      </c>
      <c r="P40" s="57">
        <f t="shared" si="1"/>
        <v>0.14910536779324621</v>
      </c>
      <c r="Q40" s="57">
        <f t="shared" si="1"/>
        <v>17.395156417343273</v>
      </c>
      <c r="R40" s="56">
        <f t="shared" si="1"/>
        <v>-0.75215530731444502</v>
      </c>
      <c r="S40" s="57">
        <f t="shared" si="1"/>
        <v>-54.471511147811725</v>
      </c>
      <c r="T40" s="57">
        <f t="shared" si="0"/>
        <v>-84.706111075108552</v>
      </c>
      <c r="U40" s="57">
        <f t="shared" si="0"/>
        <v>-96.38988525438549</v>
      </c>
      <c r="V40" s="57">
        <f t="shared" si="0"/>
        <v>-44.765957446808514</v>
      </c>
      <c r="W40" s="57">
        <f t="shared" si="0"/>
        <v>-75.127768313458247</v>
      </c>
      <c r="X40" s="58">
        <f t="shared" si="0"/>
        <v>5.83055820688379</v>
      </c>
    </row>
    <row r="41" spans="1:24" x14ac:dyDescent="0.25">
      <c r="A41" s="84"/>
      <c r="B41" s="91"/>
      <c r="C41" s="39">
        <v>900</v>
      </c>
      <c r="D41" s="56">
        <f t="shared" si="1"/>
        <v>4.906112350683868</v>
      </c>
      <c r="E41" s="57">
        <f t="shared" si="0"/>
        <v>1.9599524077438872</v>
      </c>
      <c r="F41" s="57">
        <f t="shared" si="0"/>
        <v>0.20744848707456789</v>
      </c>
      <c r="G41" s="57">
        <f t="shared" si="0"/>
        <v>0.45157648576728443</v>
      </c>
      <c r="H41" s="57">
        <f t="shared" si="0"/>
        <v>0.34731707317072641</v>
      </c>
      <c r="I41" s="57">
        <f t="shared" si="0"/>
        <v>0.25542784163473842</v>
      </c>
      <c r="J41" s="58">
        <f t="shared" si="0"/>
        <v>5.9836754113109345</v>
      </c>
      <c r="K41" s="57">
        <f t="shared" si="0"/>
        <v>8.4197258488536146</v>
      </c>
      <c r="L41" s="57">
        <f t="shared" si="0"/>
        <v>3.938467676169128</v>
      </c>
      <c r="M41" s="57">
        <f t="shared" si="0"/>
        <v>-0.1438905488284376</v>
      </c>
      <c r="N41" s="57">
        <f t="shared" si="0"/>
        <v>1.8413446097848261</v>
      </c>
      <c r="O41" s="57">
        <f t="shared" si="0"/>
        <v>1.8857260302127268</v>
      </c>
      <c r="P41" s="57">
        <f t="shared" si="0"/>
        <v>1.8389662027832963</v>
      </c>
      <c r="Q41" s="57">
        <f t="shared" si="0"/>
        <v>18.051590806193452</v>
      </c>
      <c r="R41" s="56">
        <f t="shared" si="0"/>
        <v>11.109392395365889</v>
      </c>
      <c r="S41" s="57">
        <f t="shared" si="0"/>
        <v>-51.183938893476466</v>
      </c>
      <c r="T41" s="57">
        <f t="shared" si="0"/>
        <v>-84.698010498347472</v>
      </c>
      <c r="U41" s="57">
        <f t="shared" si="0"/>
        <v>-96.363117226118462</v>
      </c>
      <c r="V41" s="57">
        <f t="shared" si="0"/>
        <v>-44.446808510638299</v>
      </c>
      <c r="W41" s="57">
        <f t="shared" si="0"/>
        <v>-74.914821124361154</v>
      </c>
      <c r="X41" s="58">
        <f t="shared" si="0"/>
        <v>16.524955093104172</v>
      </c>
    </row>
    <row r="42" spans="1:24" ht="15.75" thickBot="1" x14ac:dyDescent="0.3">
      <c r="A42" s="84"/>
      <c r="B42" s="87"/>
      <c r="C42" s="40">
        <v>1000</v>
      </c>
      <c r="D42" s="59">
        <f t="shared" si="1"/>
        <v>4.4943534504067406</v>
      </c>
      <c r="E42" s="60">
        <f t="shared" si="0"/>
        <v>0.73509744422205747</v>
      </c>
      <c r="F42" s="60">
        <f t="shared" si="0"/>
        <v>0.24986937470577189</v>
      </c>
      <c r="G42" s="60">
        <f t="shared" si="0"/>
        <v>0.56447060720909836</v>
      </c>
      <c r="H42" s="60">
        <f t="shared" si="0"/>
        <v>0.51512195121951787</v>
      </c>
      <c r="I42" s="60">
        <f t="shared" si="0"/>
        <v>0.41507024265644632</v>
      </c>
      <c r="J42" s="61">
        <f t="shared" si="0"/>
        <v>5.4612434750195931</v>
      </c>
      <c r="K42" s="60">
        <f t="shared" si="0"/>
        <v>6.8261684742852964</v>
      </c>
      <c r="L42" s="60">
        <f t="shared" si="0"/>
        <v>3.5882121715254511</v>
      </c>
      <c r="M42" s="60">
        <f t="shared" si="0"/>
        <v>-0.14703569743671319</v>
      </c>
      <c r="N42" s="60">
        <f t="shared" si="0"/>
        <v>1.8306391178674786</v>
      </c>
      <c r="O42" s="60">
        <f t="shared" si="0"/>
        <v>1.8548967218168775</v>
      </c>
      <c r="P42" s="60">
        <f t="shared" si="0"/>
        <v>1.7892644135188884</v>
      </c>
      <c r="Q42" s="60">
        <f t="shared" si="0"/>
        <v>14.121745019743145</v>
      </c>
      <c r="R42" s="59">
        <f t="shared" si="0"/>
        <v>11.107478451465269</v>
      </c>
      <c r="S42" s="60">
        <f t="shared" si="0"/>
        <v>-51.183938893476466</v>
      </c>
      <c r="T42" s="60">
        <f t="shared" si="0"/>
        <v>-84.698010498347472</v>
      </c>
      <c r="U42" s="60">
        <f t="shared" si="0"/>
        <v>-96.363117226118462</v>
      </c>
      <c r="V42" s="60">
        <f t="shared" si="0"/>
        <v>-44.446808510638299</v>
      </c>
      <c r="W42" s="60">
        <f t="shared" si="0"/>
        <v>-74.914821124361154</v>
      </c>
      <c r="X42" s="61">
        <f t="shared" si="0"/>
        <v>15.855808380155059</v>
      </c>
    </row>
    <row r="43" spans="1:24" x14ac:dyDescent="0.25">
      <c r="A43" s="84"/>
      <c r="B43" s="92">
        <v>0.25</v>
      </c>
      <c r="C43" s="39">
        <v>700</v>
      </c>
      <c r="D43" s="56">
        <f t="shared" si="1"/>
        <v>5.3487766631344735</v>
      </c>
      <c r="E43" s="57">
        <f t="shared" si="0"/>
        <v>2.2329622490107934</v>
      </c>
      <c r="F43" s="57">
        <f t="shared" si="0"/>
        <v>0.336780461559956</v>
      </c>
      <c r="G43" s="57">
        <f t="shared" si="0"/>
        <v>0.46770421740182105</v>
      </c>
      <c r="H43" s="57">
        <f t="shared" si="0"/>
        <v>0.55804878048780748</v>
      </c>
      <c r="I43" s="57">
        <f t="shared" si="0"/>
        <v>0.41507024265644632</v>
      </c>
      <c r="J43" s="58">
        <f t="shared" si="0"/>
        <v>6.2564847739569771</v>
      </c>
      <c r="K43" s="57">
        <f t="shared" si="0"/>
        <v>8.6779483063995695</v>
      </c>
      <c r="L43" s="57">
        <f t="shared" si="0"/>
        <v>3.8668911743826575</v>
      </c>
      <c r="M43" s="57">
        <f t="shared" si="0"/>
        <v>-0.15253970750118148</v>
      </c>
      <c r="N43" s="57">
        <f t="shared" si="0"/>
        <v>1.7449951825286401</v>
      </c>
      <c r="O43" s="57">
        <f t="shared" si="0"/>
        <v>1.7829616688932344</v>
      </c>
      <c r="P43" s="57">
        <f t="shared" si="0"/>
        <v>1.7395626242544802</v>
      </c>
      <c r="Q43" s="57">
        <f t="shared" si="0"/>
        <v>19.541487097427137</v>
      </c>
      <c r="R43" s="56">
        <f t="shared" si="0"/>
        <v>7.6575404704008951</v>
      </c>
      <c r="S43" s="57">
        <f t="shared" si="0"/>
        <v>-52.128406275805119</v>
      </c>
      <c r="T43" s="57">
        <f t="shared" si="0"/>
        <v>-84.699630613699696</v>
      </c>
      <c r="U43" s="57">
        <f t="shared" si="0"/>
        <v>-96.368470831771859</v>
      </c>
      <c r="V43" s="57">
        <f t="shared" si="0"/>
        <v>-44.51063829787234</v>
      </c>
      <c r="W43" s="57">
        <f t="shared" si="0"/>
        <v>-74.95741056218057</v>
      </c>
      <c r="X43" s="58">
        <f t="shared" si="0"/>
        <v>11.971389412500068</v>
      </c>
    </row>
    <row r="44" spans="1:24" x14ac:dyDescent="0.25">
      <c r="A44" s="84"/>
      <c r="B44" s="92"/>
      <c r="C44" s="39">
        <v>800</v>
      </c>
      <c r="D44" s="56">
        <f t="shared" si="1"/>
        <v>4.9194979866810469</v>
      </c>
      <c r="E44" s="57">
        <f t="shared" si="0"/>
        <v>0.81949068907314382</v>
      </c>
      <c r="F44" s="57">
        <f t="shared" si="0"/>
        <v>0.18054743638161105</v>
      </c>
      <c r="G44" s="57">
        <f t="shared" si="0"/>
        <v>0.48383194903637206</v>
      </c>
      <c r="H44" s="57">
        <f t="shared" si="0"/>
        <v>0.33170731707317408</v>
      </c>
      <c r="I44" s="57">
        <f t="shared" si="0"/>
        <v>0.25542784163473842</v>
      </c>
      <c r="J44" s="58">
        <f t="shared" si="0"/>
        <v>6.0093612492580437</v>
      </c>
      <c r="K44" s="57">
        <f t="shared" si="0"/>
        <v>8.3041685507109921</v>
      </c>
      <c r="L44" s="57">
        <f t="shared" si="0"/>
        <v>3.8715847154833991</v>
      </c>
      <c r="M44" s="57">
        <f t="shared" si="0"/>
        <v>-0.14703569743671319</v>
      </c>
      <c r="N44" s="57">
        <f t="shared" si="0"/>
        <v>1.8092281340327643</v>
      </c>
      <c r="O44" s="57">
        <f t="shared" si="0"/>
        <v>1.8497585037508961</v>
      </c>
      <c r="P44" s="57">
        <f t="shared" si="0"/>
        <v>1.7892644135188884</v>
      </c>
      <c r="Q44" s="57">
        <f t="shared" si="0"/>
        <v>17.853234277192886</v>
      </c>
      <c r="R44" s="56">
        <f t="shared" si="0"/>
        <v>11.906512760971506</v>
      </c>
      <c r="S44" s="57">
        <f t="shared" si="0"/>
        <v>-50.971304706853836</v>
      </c>
      <c r="T44" s="57">
        <f t="shared" si="0"/>
        <v>-84.698010498347472</v>
      </c>
      <c r="U44" s="57">
        <f t="shared" si="0"/>
        <v>-96.363117226118462</v>
      </c>
      <c r="V44" s="57">
        <f t="shared" si="0"/>
        <v>-44.446808510638299</v>
      </c>
      <c r="W44" s="57">
        <f t="shared" si="0"/>
        <v>-74.914821124361154</v>
      </c>
      <c r="X44" s="58">
        <f t="shared" si="0"/>
        <v>17.364516037116616</v>
      </c>
    </row>
    <row r="45" spans="1:24" x14ac:dyDescent="0.25">
      <c r="A45" s="84"/>
      <c r="B45" s="92"/>
      <c r="C45" s="39">
        <v>900</v>
      </c>
      <c r="D45" s="56">
        <f t="shared" si="1"/>
        <v>4.7444979537436334</v>
      </c>
      <c r="E45" s="57">
        <f t="shared" si="0"/>
        <v>1.9161417068649065</v>
      </c>
      <c r="F45" s="57">
        <f t="shared" si="0"/>
        <v>0.2457307515222491</v>
      </c>
      <c r="G45" s="57">
        <f t="shared" si="0"/>
        <v>0.58059833884364942</v>
      </c>
      <c r="H45" s="57">
        <f t="shared" si="0"/>
        <v>0.51512195121951787</v>
      </c>
      <c r="I45" s="57">
        <f t="shared" si="0"/>
        <v>0.41507024265644632</v>
      </c>
      <c r="J45" s="58">
        <f t="shared" si="0"/>
        <v>5.6351550587589569</v>
      </c>
      <c r="K45" s="57">
        <f t="shared" si="0"/>
        <v>6.6002340375470396</v>
      </c>
      <c r="L45" s="57">
        <f t="shared" si="0"/>
        <v>3.4010572201329428</v>
      </c>
      <c r="M45" s="57">
        <f t="shared" si="0"/>
        <v>-0.13602767730775422</v>
      </c>
      <c r="N45" s="57">
        <f t="shared" si="0"/>
        <v>1.7021732148592303</v>
      </c>
      <c r="O45" s="57">
        <f t="shared" si="0"/>
        <v>1.7367177062994603</v>
      </c>
      <c r="P45" s="57">
        <f t="shared" si="0"/>
        <v>1.6898608349900499</v>
      </c>
      <c r="Q45" s="57">
        <f t="shared" si="0"/>
        <v>13.825871172228343</v>
      </c>
      <c r="R45" s="56">
        <f t="shared" si="0"/>
        <v>10.921194123304989</v>
      </c>
      <c r="S45" s="57">
        <f t="shared" si="0"/>
        <v>-51.284062758051199</v>
      </c>
      <c r="T45" s="57">
        <f t="shared" si="0"/>
        <v>-84.701250729051907</v>
      </c>
      <c r="U45" s="57">
        <f t="shared" si="0"/>
        <v>-96.37382443742527</v>
      </c>
      <c r="V45" s="57">
        <f t="shared" si="0"/>
        <v>-44.574468085106382</v>
      </c>
      <c r="W45" s="57">
        <f t="shared" si="0"/>
        <v>-75</v>
      </c>
      <c r="X45" s="58">
        <f t="shared" si="0"/>
        <v>15.653313102333898</v>
      </c>
    </row>
    <row r="46" spans="1:24" ht="15.75" thickBot="1" x14ac:dyDescent="0.3">
      <c r="A46" s="84"/>
      <c r="B46" s="92"/>
      <c r="C46" s="39">
        <v>1000</v>
      </c>
      <c r="D46" s="56">
        <f t="shared" si="1"/>
        <v>4.6823710138294157</v>
      </c>
      <c r="E46" s="57">
        <f t="shared" si="0"/>
        <v>1.8174523385690842</v>
      </c>
      <c r="F46" s="57">
        <f t="shared" si="0"/>
        <v>0.17589148530012955</v>
      </c>
      <c r="G46" s="57">
        <f t="shared" si="0"/>
        <v>0.56447060720909836</v>
      </c>
      <c r="H46" s="57">
        <f t="shared" si="0"/>
        <v>0.40585365853658223</v>
      </c>
      <c r="I46" s="57">
        <f t="shared" si="0"/>
        <v>0.31928480204341592</v>
      </c>
      <c r="J46" s="58">
        <f t="shared" si="0"/>
        <v>5.5855887676479483</v>
      </c>
      <c r="K46" s="57">
        <f t="shared" si="0"/>
        <v>6.4019148930055767</v>
      </c>
      <c r="L46" s="57">
        <f t="shared" si="0"/>
        <v>3.5776517040487574</v>
      </c>
      <c r="M46" s="57">
        <f t="shared" si="0"/>
        <v>-0.14467683598050929</v>
      </c>
      <c r="N46" s="57">
        <f t="shared" si="0"/>
        <v>1.8627555936195406</v>
      </c>
      <c r="O46" s="57">
        <f t="shared" si="0"/>
        <v>1.9114171205425954</v>
      </c>
      <c r="P46" s="57">
        <f t="shared" si="0"/>
        <v>1.8389662027832963</v>
      </c>
      <c r="Q46" s="57">
        <f t="shared" si="0"/>
        <v>13.139866189057154</v>
      </c>
      <c r="R46" s="56">
        <f t="shared" si="0"/>
        <v>9.2138563791765336</v>
      </c>
      <c r="S46" s="57">
        <f t="shared" si="0"/>
        <v>-51.777456647398836</v>
      </c>
      <c r="T46" s="57">
        <f t="shared" si="0"/>
        <v>-84.702870844404117</v>
      </c>
      <c r="U46" s="57">
        <f t="shared" si="0"/>
        <v>-96.382747113514284</v>
      </c>
      <c r="V46" s="57">
        <f t="shared" si="0"/>
        <v>-44.680851063829785</v>
      </c>
      <c r="W46" s="57">
        <f t="shared" si="0"/>
        <v>-75.04258943781943</v>
      </c>
      <c r="X46" s="58">
        <f t="shared" si="0"/>
        <v>13.733360559882124</v>
      </c>
    </row>
    <row r="47" spans="1:24" x14ac:dyDescent="0.25">
      <c r="A47" s="84"/>
      <c r="B47" s="86">
        <v>0.2</v>
      </c>
      <c r="C47" s="38">
        <v>700</v>
      </c>
      <c r="D47" s="53">
        <f t="shared" si="1"/>
        <v>5.0245423127336926</v>
      </c>
      <c r="E47" s="54">
        <f t="shared" si="0"/>
        <v>1.0731315888988286</v>
      </c>
      <c r="F47" s="54">
        <f t="shared" si="0"/>
        <v>0.357990905375558</v>
      </c>
      <c r="G47" s="54">
        <f t="shared" si="0"/>
        <v>0.42738488831546512</v>
      </c>
      <c r="H47" s="54">
        <f t="shared" si="0"/>
        <v>0.53853658536586013</v>
      </c>
      <c r="I47" s="54">
        <f t="shared" si="0"/>
        <v>0.44699872286078512</v>
      </c>
      <c r="J47" s="55">
        <f t="shared" si="0"/>
        <v>6.0925546355888667</v>
      </c>
      <c r="K47" s="54">
        <f t="shared" si="0"/>
        <v>7.252527917162535</v>
      </c>
      <c r="L47" s="54">
        <f t="shared" si="0"/>
        <v>3.6509882837480183</v>
      </c>
      <c r="M47" s="54">
        <f t="shared" si="0"/>
        <v>-0.1462494102846415</v>
      </c>
      <c r="N47" s="54">
        <f t="shared" si="0"/>
        <v>1.7878171501980498</v>
      </c>
      <c r="O47" s="54">
        <f t="shared" si="0"/>
        <v>1.8343438495529714</v>
      </c>
      <c r="P47" s="54">
        <f t="shared" si="0"/>
        <v>1.7892644135188884</v>
      </c>
      <c r="Q47" s="54">
        <f t="shared" si="0"/>
        <v>15.369392132717538</v>
      </c>
      <c r="R47" s="53">
        <f t="shared" si="0"/>
        <v>11.672878759113704</v>
      </c>
      <c r="S47" s="54">
        <f t="shared" si="0"/>
        <v>-51.082782824112307</v>
      </c>
      <c r="T47" s="54">
        <f t="shared" si="0"/>
        <v>-84.701250729051907</v>
      </c>
      <c r="U47" s="54">
        <f t="shared" si="0"/>
        <v>-96.37382443742527</v>
      </c>
      <c r="V47" s="54">
        <f t="shared" si="0"/>
        <v>-44.574468085106382</v>
      </c>
      <c r="W47" s="54">
        <f t="shared" si="0"/>
        <v>-75</v>
      </c>
      <c r="X47" s="55">
        <f t="shared" si="0"/>
        <v>16.498088339639956</v>
      </c>
    </row>
    <row r="48" spans="1:24" x14ac:dyDescent="0.25">
      <c r="A48" s="84"/>
      <c r="B48" s="91"/>
      <c r="C48" s="39">
        <v>800</v>
      </c>
      <c r="D48" s="56">
        <f t="shared" si="1"/>
        <v>5.0412390191834344</v>
      </c>
      <c r="E48" s="57">
        <f t="shared" si="0"/>
        <v>2.0812388743877923</v>
      </c>
      <c r="F48" s="57">
        <f t="shared" si="0"/>
        <v>0.29953285290816284</v>
      </c>
      <c r="G48" s="57">
        <f t="shared" si="0"/>
        <v>0.56447060720909836</v>
      </c>
      <c r="H48" s="57">
        <f t="shared" si="0"/>
        <v>0.58926829268292602</v>
      </c>
      <c r="I48" s="57">
        <f t="shared" si="0"/>
        <v>0.44699872286078512</v>
      </c>
      <c r="J48" s="58">
        <f t="shared" si="0"/>
        <v>6.0222323731664158</v>
      </c>
      <c r="K48" s="57">
        <f t="shared" si="0"/>
        <v>6.8165082520364004</v>
      </c>
      <c r="L48" s="57">
        <f t="shared" si="0"/>
        <v>3.5811718598743214</v>
      </c>
      <c r="M48" s="57">
        <f t="shared" si="0"/>
        <v>-0.14546312313256982</v>
      </c>
      <c r="N48" s="57">
        <f t="shared" si="0"/>
        <v>1.8199336259501118</v>
      </c>
      <c r="O48" s="57">
        <f t="shared" si="0"/>
        <v>1.8497585037508961</v>
      </c>
      <c r="P48" s="57">
        <f t="shared" si="0"/>
        <v>1.7892644135188884</v>
      </c>
      <c r="Q48" s="57">
        <f t="shared" si="0"/>
        <v>14.311478965556072</v>
      </c>
      <c r="R48" s="56">
        <f t="shared" si="0"/>
        <v>10.092834514429279</v>
      </c>
      <c r="S48" s="57">
        <f t="shared" si="0"/>
        <v>-51.542113955408752</v>
      </c>
      <c r="T48" s="57">
        <f t="shared" si="0"/>
        <v>-84.702870844404117</v>
      </c>
      <c r="U48" s="57">
        <f t="shared" si="0"/>
        <v>-96.382747113514284</v>
      </c>
      <c r="V48" s="57">
        <f t="shared" si="0"/>
        <v>-44.680851063829785</v>
      </c>
      <c r="W48" s="57">
        <f t="shared" si="0"/>
        <v>-75.04258943781943</v>
      </c>
      <c r="X48" s="58">
        <f t="shared" si="0"/>
        <v>14.724252413180627</v>
      </c>
    </row>
    <row r="49" spans="1:24" x14ac:dyDescent="0.25">
      <c r="A49" s="84"/>
      <c r="B49" s="91"/>
      <c r="C49" s="39">
        <v>900</v>
      </c>
      <c r="D49" s="56">
        <f t="shared" si="1"/>
        <v>4.9412191350131387</v>
      </c>
      <c r="E49" s="57">
        <f t="shared" si="0"/>
        <v>1.9161417068649065</v>
      </c>
      <c r="F49" s="57">
        <f t="shared" si="0"/>
        <v>0.18520338746307785</v>
      </c>
      <c r="G49" s="57">
        <f t="shared" si="0"/>
        <v>0.6370453995645563</v>
      </c>
      <c r="H49" s="57">
        <f t="shared" si="0"/>
        <v>0.48000000000000431</v>
      </c>
      <c r="I49" s="57">
        <f t="shared" si="0"/>
        <v>0.41507024265644632</v>
      </c>
      <c r="J49" s="58">
        <f t="shared" si="0"/>
        <v>5.849645736767151</v>
      </c>
      <c r="K49" s="57">
        <f t="shared" si="0"/>
        <v>6.6654934628201765</v>
      </c>
      <c r="L49" s="57">
        <f t="shared" si="0"/>
        <v>3.5547706911825947</v>
      </c>
      <c r="M49" s="57">
        <f t="shared" si="0"/>
        <v>-0.14703569743671319</v>
      </c>
      <c r="N49" s="57">
        <f t="shared" si="0"/>
        <v>1.8092281340327643</v>
      </c>
      <c r="O49" s="57">
        <f t="shared" si="0"/>
        <v>1.8497585037508961</v>
      </c>
      <c r="P49" s="57">
        <f t="shared" si="0"/>
        <v>1.7892644135188884</v>
      </c>
      <c r="Q49" s="57">
        <f t="shared" si="0"/>
        <v>14.064003336911718</v>
      </c>
      <c r="R49" s="56">
        <f t="shared" si="0"/>
        <v>9.9469570044224458</v>
      </c>
      <c r="S49" s="57">
        <f t="shared" si="0"/>
        <v>-51.581337737407097</v>
      </c>
      <c r="T49" s="57">
        <f t="shared" si="0"/>
        <v>-84.702870844404117</v>
      </c>
      <c r="U49" s="57">
        <f t="shared" si="0"/>
        <v>-96.382747113514284</v>
      </c>
      <c r="V49" s="57">
        <f t="shared" si="0"/>
        <v>-44.680851063829785</v>
      </c>
      <c r="W49" s="57">
        <f t="shared" si="0"/>
        <v>-75.04258943781943</v>
      </c>
      <c r="X49" s="58">
        <f t="shared" si="0"/>
        <v>14.557352082423005</v>
      </c>
    </row>
    <row r="50" spans="1:24" ht="15.75" thickBot="1" x14ac:dyDescent="0.3">
      <c r="A50" s="84"/>
      <c r="B50" s="87"/>
      <c r="C50" s="40">
        <v>1000</v>
      </c>
      <c r="D50" s="59">
        <f t="shared" si="1"/>
        <v>4.9499960398904213</v>
      </c>
      <c r="E50" s="60">
        <f t="shared" si="0"/>
        <v>1.8681805185342264</v>
      </c>
      <c r="F50" s="60">
        <f t="shared" si="0"/>
        <v>0.12364136760803324</v>
      </c>
      <c r="G50" s="60">
        <f t="shared" si="0"/>
        <v>0.66123699701637562</v>
      </c>
      <c r="H50" s="60">
        <f t="shared" si="0"/>
        <v>0.42146341463414844</v>
      </c>
      <c r="I50" s="60">
        <f t="shared" si="0"/>
        <v>0.31928480204341592</v>
      </c>
      <c r="J50" s="61">
        <f t="shared" si="0"/>
        <v>6.1848230069702055</v>
      </c>
      <c r="K50" s="60">
        <f t="shared" si="0"/>
        <v>6.2544465492795176</v>
      </c>
      <c r="L50" s="60">
        <f t="shared" si="0"/>
        <v>2.3062887583823612</v>
      </c>
      <c r="M50" s="60">
        <f t="shared" si="0"/>
        <v>-9.9072181160563599E-2</v>
      </c>
      <c r="N50" s="60">
        <f t="shared" si="0"/>
        <v>0.87785033722300332</v>
      </c>
      <c r="O50" s="60">
        <f t="shared" si="0"/>
        <v>0.88377350734765492</v>
      </c>
      <c r="P50" s="60">
        <f t="shared" si="0"/>
        <v>0.84493041749502495</v>
      </c>
      <c r="Q50" s="60">
        <f t="shared" si="0"/>
        <v>14.596336775625826</v>
      </c>
      <c r="R50" s="59">
        <f t="shared" si="0"/>
        <v>9.8620149237972399</v>
      </c>
      <c r="S50" s="60">
        <f t="shared" si="0"/>
        <v>-51.307803468208093</v>
      </c>
      <c r="T50" s="60">
        <f t="shared" si="0"/>
        <v>-84.673708768064287</v>
      </c>
      <c r="U50" s="60">
        <f t="shared" si="0"/>
        <v>-96.35062547959383</v>
      </c>
      <c r="V50" s="60">
        <f t="shared" si="0"/>
        <v>-44.297872340425535</v>
      </c>
      <c r="W50" s="60">
        <f t="shared" si="0"/>
        <v>-74.446337308347523</v>
      </c>
      <c r="X50" s="61">
        <f t="shared" si="0"/>
        <v>14.763008030701091</v>
      </c>
    </row>
    <row r="51" spans="1:24" x14ac:dyDescent="0.25">
      <c r="A51" s="84"/>
      <c r="B51" s="92">
        <v>0.15</v>
      </c>
      <c r="C51" s="39">
        <v>700</v>
      </c>
      <c r="D51" s="56">
        <f t="shared" si="1"/>
        <v>5.2220823878305911</v>
      </c>
      <c r="E51" s="57">
        <f t="shared" si="0"/>
        <v>2.1342728807149842</v>
      </c>
      <c r="F51" s="57">
        <f t="shared" si="0"/>
        <v>0.2850476717658037</v>
      </c>
      <c r="G51" s="57">
        <f t="shared" si="0"/>
        <v>0.50802354648819137</v>
      </c>
      <c r="H51" s="57">
        <f t="shared" si="0"/>
        <v>0.51121951219512285</v>
      </c>
      <c r="I51" s="57">
        <f t="shared" si="0"/>
        <v>0.41507024265644632</v>
      </c>
      <c r="J51" s="58">
        <f t="shared" si="0"/>
        <v>6.2406292407870216</v>
      </c>
      <c r="K51" s="57">
        <f t="shared" si="0"/>
        <v>6.9686038273635189</v>
      </c>
      <c r="L51" s="57">
        <f t="shared" si="0"/>
        <v>3.5993593316397421</v>
      </c>
      <c r="M51" s="57">
        <f t="shared" si="0"/>
        <v>-0.1462494102846415</v>
      </c>
      <c r="N51" s="57">
        <f t="shared" si="0"/>
        <v>1.7878171501980498</v>
      </c>
      <c r="O51" s="57">
        <f t="shared" si="0"/>
        <v>1.8394820676189523</v>
      </c>
      <c r="P51" s="57">
        <f t="shared" si="0"/>
        <v>1.7892644135188884</v>
      </c>
      <c r="Q51" s="57">
        <f t="shared" si="0"/>
        <v>14.791814815991772</v>
      </c>
      <c r="R51" s="56">
        <f t="shared" si="0"/>
        <v>10.682819744060147</v>
      </c>
      <c r="S51" s="57">
        <f t="shared" si="0"/>
        <v>-51.385218827415358</v>
      </c>
      <c r="T51" s="57">
        <f t="shared" si="0"/>
        <v>-84.702870844404117</v>
      </c>
      <c r="U51" s="57">
        <f t="shared" si="0"/>
        <v>-96.382747113514284</v>
      </c>
      <c r="V51" s="57">
        <f t="shared" si="0"/>
        <v>-44.680851063829785</v>
      </c>
      <c r="W51" s="57">
        <f t="shared" si="0"/>
        <v>-75.04258943781943</v>
      </c>
      <c r="X51" s="58">
        <f t="shared" si="0"/>
        <v>15.385945596171807</v>
      </c>
    </row>
    <row r="52" spans="1:24" x14ac:dyDescent="0.25">
      <c r="A52" s="84"/>
      <c r="B52" s="92"/>
      <c r="C52" s="39">
        <v>800</v>
      </c>
      <c r="D52" s="56">
        <f t="shared" si="1"/>
        <v>5.2104072001337975</v>
      </c>
      <c r="E52" s="57">
        <f t="shared" si="0"/>
        <v>0.87021886903828616</v>
      </c>
      <c r="F52" s="57">
        <f t="shared" si="0"/>
        <v>0.15571569728041562</v>
      </c>
      <c r="G52" s="57">
        <f t="shared" si="0"/>
        <v>0.6370453995645563</v>
      </c>
      <c r="H52" s="57">
        <f t="shared" si="0"/>
        <v>0.456585365853662</v>
      </c>
      <c r="I52" s="57">
        <f t="shared" si="0"/>
        <v>0.35121328224775467</v>
      </c>
      <c r="J52" s="58">
        <f t="shared" si="0"/>
        <v>6.2674259582724936</v>
      </c>
      <c r="K52" s="57">
        <f t="shared" si="0"/>
        <v>6.9417777690105691</v>
      </c>
      <c r="L52" s="57">
        <f t="shared" si="0"/>
        <v>3.4644200249931068</v>
      </c>
      <c r="M52" s="57">
        <f t="shared" si="0"/>
        <v>-0.15096713319704927</v>
      </c>
      <c r="N52" s="57">
        <f t="shared" si="0"/>
        <v>1.6914677229418826</v>
      </c>
      <c r="O52" s="57">
        <f t="shared" ref="E52:X65" si="2">O16*100</f>
        <v>1.7315794882334794</v>
      </c>
      <c r="P52" s="57">
        <f t="shared" si="2"/>
        <v>1.6898608349900499</v>
      </c>
      <c r="Q52" s="57">
        <f t="shared" si="2"/>
        <v>14.894397314462537</v>
      </c>
      <c r="R52" s="56">
        <f t="shared" si="2"/>
        <v>10.616373310381716</v>
      </c>
      <c r="S52" s="57">
        <f t="shared" si="2"/>
        <v>-51.260322047894306</v>
      </c>
      <c r="T52" s="57">
        <f t="shared" si="2"/>
        <v>-84.673708768064287</v>
      </c>
      <c r="U52" s="57">
        <f t="shared" si="2"/>
        <v>-96.354194550029447</v>
      </c>
      <c r="V52" s="57">
        <f t="shared" si="2"/>
        <v>-44.404255319148938</v>
      </c>
      <c r="W52" s="57">
        <f t="shared" si="2"/>
        <v>-74.488926746166953</v>
      </c>
      <c r="X52" s="58">
        <f t="shared" si="2"/>
        <v>15.294155127846304</v>
      </c>
    </row>
    <row r="53" spans="1:24" x14ac:dyDescent="0.25">
      <c r="A53" s="84"/>
      <c r="B53" s="92"/>
      <c r="C53" s="39">
        <v>900</v>
      </c>
      <c r="D53" s="56">
        <f t="shared" si="1"/>
        <v>5.0836598909104422</v>
      </c>
      <c r="E53" s="57">
        <f t="shared" si="2"/>
        <v>0.81211204471458276</v>
      </c>
      <c r="F53" s="57">
        <f t="shared" si="2"/>
        <v>0.12053740022038381</v>
      </c>
      <c r="G53" s="57">
        <f t="shared" si="2"/>
        <v>0.54834287557454731</v>
      </c>
      <c r="H53" s="57">
        <f t="shared" si="2"/>
        <v>0.30829268292683171</v>
      </c>
      <c r="I53" s="57">
        <f t="shared" si="2"/>
        <v>0.22349936143038546</v>
      </c>
      <c r="J53" s="58">
        <f t="shared" si="2"/>
        <v>6.3546145577342461</v>
      </c>
      <c r="K53" s="57">
        <f t="shared" si="2"/>
        <v>5.9353518781218986</v>
      </c>
      <c r="L53" s="57">
        <f t="shared" si="2"/>
        <v>2.3960527319342688</v>
      </c>
      <c r="M53" s="57">
        <f t="shared" si="2"/>
        <v>-0.11008020128951138</v>
      </c>
      <c r="N53" s="57">
        <f t="shared" si="2"/>
        <v>0.99561074831388474</v>
      </c>
      <c r="O53" s="57">
        <f t="shared" si="2"/>
        <v>1.0122289589970155</v>
      </c>
      <c r="P53" s="57">
        <f t="shared" si="2"/>
        <v>0.9940357852882713</v>
      </c>
      <c r="Q53" s="57">
        <f t="shared" si="2"/>
        <v>13.807498023880827</v>
      </c>
      <c r="R53" s="56">
        <f t="shared" si="2"/>
        <v>10.594258962969539</v>
      </c>
      <c r="S53" s="57">
        <f t="shared" si="2"/>
        <v>-51.111684558216353</v>
      </c>
      <c r="T53" s="57">
        <f t="shared" si="2"/>
        <v>-84.673708768064287</v>
      </c>
      <c r="U53" s="57">
        <f t="shared" si="2"/>
        <v>-96.35062547959383</v>
      </c>
      <c r="V53" s="57">
        <f t="shared" si="2"/>
        <v>-44.297872340425535</v>
      </c>
      <c r="W53" s="57">
        <f t="shared" si="2"/>
        <v>-74.446337308347523</v>
      </c>
      <c r="X53" s="58">
        <f t="shared" si="2"/>
        <v>15.411912275824612</v>
      </c>
    </row>
    <row r="54" spans="1:24" ht="15.75" thickBot="1" x14ac:dyDescent="0.3">
      <c r="A54" s="85"/>
      <c r="B54" s="92"/>
      <c r="C54" s="39">
        <v>1000</v>
      </c>
      <c r="D54" s="56">
        <f t="shared" si="1"/>
        <v>4.5106557431797913</v>
      </c>
      <c r="E54" s="57">
        <f t="shared" si="2"/>
        <v>1.7183018050008756</v>
      </c>
      <c r="F54" s="57">
        <f t="shared" si="2"/>
        <v>0.1272626628936267</v>
      </c>
      <c r="G54" s="57">
        <f t="shared" si="2"/>
        <v>0.49189581485364037</v>
      </c>
      <c r="H54" s="57">
        <f t="shared" si="2"/>
        <v>0.4917073170731755</v>
      </c>
      <c r="I54" s="57">
        <f t="shared" si="2"/>
        <v>0.38314176245210763</v>
      </c>
      <c r="J54" s="58">
        <f t="shared" si="2"/>
        <v>5.7568759901200011</v>
      </c>
      <c r="K54" s="57">
        <f t="shared" si="2"/>
        <v>4.4518225222371397</v>
      </c>
      <c r="L54" s="57">
        <f t="shared" si="2"/>
        <v>1.1727985825505847</v>
      </c>
      <c r="M54" s="57">
        <f t="shared" si="2"/>
        <v>-4.95360905802818E-2</v>
      </c>
      <c r="N54" s="57">
        <f t="shared" si="2"/>
        <v>0.23552082218178186</v>
      </c>
      <c r="O54" s="57">
        <f t="shared" si="2"/>
        <v>0.24663446716679591</v>
      </c>
      <c r="P54" s="57">
        <f t="shared" si="2"/>
        <v>0.2485089463220623</v>
      </c>
      <c r="Q54" s="57">
        <f t="shared" si="2"/>
        <v>11.682939411786704</v>
      </c>
      <c r="R54" s="56">
        <f t="shared" si="2"/>
        <v>9.5599742586567622</v>
      </c>
      <c r="S54" s="57">
        <f t="shared" si="2"/>
        <v>-51.504954582989257</v>
      </c>
      <c r="T54" s="57">
        <f t="shared" si="2"/>
        <v>-84.672088652712077</v>
      </c>
      <c r="U54" s="57">
        <f t="shared" si="2"/>
        <v>-96.345271873940433</v>
      </c>
      <c r="V54" s="57">
        <f t="shared" si="2"/>
        <v>-44.297872340425535</v>
      </c>
      <c r="W54" s="57">
        <f t="shared" si="2"/>
        <v>-74.446337308347523</v>
      </c>
      <c r="X54" s="58">
        <f t="shared" si="2"/>
        <v>14.318613037771541</v>
      </c>
    </row>
    <row r="55" spans="1:24" x14ac:dyDescent="0.25">
      <c r="A55" s="83" t="s">
        <v>75</v>
      </c>
      <c r="B55" s="86">
        <v>0.3</v>
      </c>
      <c r="C55" s="38">
        <v>700</v>
      </c>
      <c r="D55" s="53">
        <f t="shared" si="1"/>
        <v>-7.2151975118773315</v>
      </c>
      <c r="E55" s="54">
        <f t="shared" si="2"/>
        <v>-2.5922099962184491</v>
      </c>
      <c r="F55" s="54">
        <f t="shared" si="2"/>
        <v>1.2415869550597727E-2</v>
      </c>
      <c r="G55" s="54">
        <f t="shared" si="2"/>
        <v>0.12095798725909659</v>
      </c>
      <c r="H55" s="54">
        <f t="shared" si="2"/>
        <v>0.54634146341463641</v>
      </c>
      <c r="I55" s="54">
        <f t="shared" si="2"/>
        <v>0.44699872286078512</v>
      </c>
      <c r="J55" s="55">
        <f t="shared" si="2"/>
        <v>-9.0875140578331735</v>
      </c>
      <c r="K55" s="54">
        <f t="shared" si="2"/>
        <v>-2.095694872836575</v>
      </c>
      <c r="L55" s="54">
        <f t="shared" si="2"/>
        <v>-0.86009140671294193</v>
      </c>
      <c r="M55" s="54">
        <f t="shared" si="2"/>
        <v>-9.7499606856431387E-2</v>
      </c>
      <c r="N55" s="54">
        <f t="shared" si="2"/>
        <v>-0.36398672519001096</v>
      </c>
      <c r="O55" s="54">
        <f t="shared" si="2"/>
        <v>-0.36481348268421288</v>
      </c>
      <c r="P55" s="54">
        <f t="shared" si="2"/>
        <v>-0.34791252485090046</v>
      </c>
      <c r="Q55" s="54">
        <f t="shared" si="2"/>
        <v>-6.5827401977502404</v>
      </c>
      <c r="R55" s="53">
        <f t="shared" si="2"/>
        <v>-14.889163502703198</v>
      </c>
      <c r="S55" s="54">
        <f t="shared" si="2"/>
        <v>-4.1515276630883484</v>
      </c>
      <c r="T55" s="54">
        <f t="shared" si="2"/>
        <v>-4.8603460566394177E-3</v>
      </c>
      <c r="U55" s="54">
        <f t="shared" si="2"/>
        <v>-4.2828845227262186E-2</v>
      </c>
      <c r="V55" s="54">
        <f t="shared" si="2"/>
        <v>-0.53191489361702882</v>
      </c>
      <c r="W55" s="54">
        <f t="shared" si="2"/>
        <v>-0.21294718909709939</v>
      </c>
      <c r="X55" s="55">
        <f t="shared" si="2"/>
        <v>-17.313025643748041</v>
      </c>
    </row>
    <row r="56" spans="1:24" ht="15.75" thickBot="1" x14ac:dyDescent="0.3">
      <c r="A56" s="84"/>
      <c r="B56" s="87"/>
      <c r="C56" s="40">
        <v>800</v>
      </c>
      <c r="D56" s="59">
        <f t="shared" si="1"/>
        <v>0.11762004640563573</v>
      </c>
      <c r="E56" s="60">
        <f t="shared" si="2"/>
        <v>-2.8131081617033163E-2</v>
      </c>
      <c r="F56" s="60">
        <f t="shared" si="2"/>
        <v>1.0863885856780362E-2</v>
      </c>
      <c r="G56" s="60">
        <f t="shared" si="2"/>
        <v>0.10483025562454561</v>
      </c>
      <c r="H56" s="60">
        <f t="shared" si="2"/>
        <v>0.47609756097560935</v>
      </c>
      <c r="I56" s="60">
        <f t="shared" si="2"/>
        <v>0.38314176245210763</v>
      </c>
      <c r="J56" s="61">
        <f t="shared" si="2"/>
        <v>-4.2022579680051013E-2</v>
      </c>
      <c r="K56" s="60">
        <f t="shared" si="2"/>
        <v>-1.1007193722567785</v>
      </c>
      <c r="L56" s="60">
        <f t="shared" si="2"/>
        <v>-2.6987861329323643E-2</v>
      </c>
      <c r="M56" s="60">
        <f t="shared" si="2"/>
        <v>-4.403208051581349E-2</v>
      </c>
      <c r="N56" s="60">
        <f t="shared" si="2"/>
        <v>0.14987688684296246</v>
      </c>
      <c r="O56" s="60">
        <f t="shared" si="2"/>
        <v>0.15928476004521017</v>
      </c>
      <c r="P56" s="60">
        <f t="shared" si="2"/>
        <v>0.14910536779324621</v>
      </c>
      <c r="Q56" s="60">
        <f t="shared" si="2"/>
        <v>-3.9194934259014458</v>
      </c>
      <c r="R56" s="59">
        <f t="shared" si="2"/>
        <v>-13.888731080019854</v>
      </c>
      <c r="S56" s="60">
        <f t="shared" si="2"/>
        <v>-3.8490916597853011</v>
      </c>
      <c r="T56" s="60">
        <f t="shared" si="2"/>
        <v>-1.1340807465488137E-2</v>
      </c>
      <c r="U56" s="60">
        <f t="shared" si="2"/>
        <v>-3.3906169138245006E-2</v>
      </c>
      <c r="V56" s="60">
        <f t="shared" si="2"/>
        <v>-0.38297872340425093</v>
      </c>
      <c r="W56" s="60">
        <f t="shared" si="2"/>
        <v>-0.25553662691651546</v>
      </c>
      <c r="X56" s="61">
        <f t="shared" si="2"/>
        <v>-14.762220115102616</v>
      </c>
    </row>
    <row r="57" spans="1:24" ht="15.75" thickBot="1" x14ac:dyDescent="0.3">
      <c r="A57" s="85"/>
      <c r="B57" s="43">
        <v>0.25</v>
      </c>
      <c r="C57" s="39">
        <v>700</v>
      </c>
      <c r="D57" s="56">
        <f t="shared" si="1"/>
        <v>5.7959392541724566E-2</v>
      </c>
      <c r="E57" s="57">
        <f t="shared" si="2"/>
        <v>-2.1674767803297086E-2</v>
      </c>
      <c r="F57" s="57">
        <f t="shared" si="2"/>
        <v>7.7599184691309313E-3</v>
      </c>
      <c r="G57" s="57">
        <f t="shared" si="2"/>
        <v>-4.0319329086355986E-2</v>
      </c>
      <c r="H57" s="57">
        <f t="shared" si="2"/>
        <v>0.22243902439023847</v>
      </c>
      <c r="I57" s="57">
        <f t="shared" si="2"/>
        <v>0.15964240102170796</v>
      </c>
      <c r="J57" s="58">
        <f t="shared" si="2"/>
        <v>-8.0964679846308701E-2</v>
      </c>
      <c r="K57" s="57">
        <f t="shared" si="2"/>
        <v>7.9250220048840442E-2</v>
      </c>
      <c r="L57" s="57">
        <f t="shared" si="2"/>
        <v>0.20475573052033155</v>
      </c>
      <c r="M57" s="57">
        <f t="shared" si="2"/>
        <v>-1.415316873722337E-2</v>
      </c>
      <c r="N57" s="57">
        <f t="shared" si="2"/>
        <v>0.16058237876031015</v>
      </c>
      <c r="O57" s="57">
        <f t="shared" si="2"/>
        <v>0.15928476004521017</v>
      </c>
      <c r="P57" s="57">
        <f t="shared" si="2"/>
        <v>0.14910536779324621</v>
      </c>
      <c r="Q57" s="57">
        <f t="shared" si="2"/>
        <v>-0.12685644165790619</v>
      </c>
      <c r="R57" s="56">
        <f t="shared" si="2"/>
        <v>-1.8459508031179745</v>
      </c>
      <c r="S57" s="57">
        <f t="shared" si="2"/>
        <v>-0.51197357555738554</v>
      </c>
      <c r="T57" s="57">
        <f t="shared" si="2"/>
        <v>-3.2402307044186035E-3</v>
      </c>
      <c r="U57" s="57">
        <f t="shared" si="2"/>
        <v>-5.3536056534077732E-3</v>
      </c>
      <c r="V57" s="57">
        <f t="shared" si="2"/>
        <v>-4.255319148935701E-2</v>
      </c>
      <c r="W57" s="57">
        <f t="shared" si="2"/>
        <v>-4.2589437819416098E-2</v>
      </c>
      <c r="X57" s="58">
        <f t="shared" si="2"/>
        <v>-2.4090843245535605</v>
      </c>
    </row>
    <row r="58" spans="1:24" x14ac:dyDescent="0.25">
      <c r="A58" s="99" t="s">
        <v>62</v>
      </c>
      <c r="B58" s="86">
        <v>0.3</v>
      </c>
      <c r="C58" s="38">
        <v>700</v>
      </c>
      <c r="D58" s="53">
        <f t="shared" si="1"/>
        <v>-2.1941525146992324</v>
      </c>
      <c r="E58" s="54">
        <f t="shared" si="2"/>
        <v>7.4727220741369189</v>
      </c>
      <c r="F58" s="54">
        <f t="shared" si="2"/>
        <v>-0.19399796172808212</v>
      </c>
      <c r="G58" s="54">
        <f t="shared" si="2"/>
        <v>0.33061849850818781</v>
      </c>
      <c r="H58" s="54">
        <f t="shared" si="2"/>
        <v>0.70634146341463788</v>
      </c>
      <c r="I58" s="54">
        <f t="shared" si="2"/>
        <v>0.60664112388249314</v>
      </c>
      <c r="J58" s="55">
        <f t="shared" si="2"/>
        <v>-2.9384571124556955</v>
      </c>
      <c r="K58" s="54">
        <f t="shared" si="2"/>
        <v>0.27832610056999746</v>
      </c>
      <c r="L58" s="54">
        <f t="shared" si="2"/>
        <v>-5.2139374702986849</v>
      </c>
      <c r="M58" s="54">
        <f t="shared" si="2"/>
        <v>0.18399119358389263</v>
      </c>
      <c r="N58" s="54">
        <f t="shared" si="2"/>
        <v>-4.2714912750240783</v>
      </c>
      <c r="O58" s="54">
        <f t="shared" si="2"/>
        <v>-4.4291439728702002</v>
      </c>
      <c r="P58" s="54">
        <f t="shared" si="2"/>
        <v>-4.3240556660039742</v>
      </c>
      <c r="Q58" s="54">
        <f t="shared" si="2"/>
        <v>10.082010106292254</v>
      </c>
      <c r="R58" s="53">
        <f t="shared" si="2"/>
        <v>-2.767118056670324</v>
      </c>
      <c r="S58" s="54">
        <f t="shared" si="2"/>
        <v>-54.977291494632532</v>
      </c>
      <c r="T58" s="54">
        <f t="shared" si="2"/>
        <v>-84.702870844404117</v>
      </c>
      <c r="U58" s="54">
        <f t="shared" si="2"/>
        <v>-96.382747113514284</v>
      </c>
      <c r="V58" s="54">
        <f t="shared" si="2"/>
        <v>-44.680851063829785</v>
      </c>
      <c r="W58" s="54">
        <f t="shared" si="2"/>
        <v>-75.04258943781943</v>
      </c>
      <c r="X58" s="55">
        <f t="shared" si="2"/>
        <v>3.337938228377793</v>
      </c>
    </row>
    <row r="59" spans="1:24" x14ac:dyDescent="0.25">
      <c r="A59" s="100"/>
      <c r="B59" s="91"/>
      <c r="C59" s="39">
        <v>800</v>
      </c>
      <c r="D59" s="56">
        <f t="shared" si="1"/>
        <v>0.49978581082370493</v>
      </c>
      <c r="E59" s="57">
        <f t="shared" si="2"/>
        <v>7.0276975862609534</v>
      </c>
      <c r="F59" s="57">
        <f t="shared" si="2"/>
        <v>-6.6217970936511397E-2</v>
      </c>
      <c r="G59" s="57">
        <f t="shared" si="2"/>
        <v>0.31449076687363681</v>
      </c>
      <c r="H59" s="57">
        <f t="shared" si="2"/>
        <v>0.82341463414633576</v>
      </c>
      <c r="I59" s="57">
        <f t="shared" si="2"/>
        <v>0.67049808429118474</v>
      </c>
      <c r="J59" s="58">
        <f t="shared" si="2"/>
        <v>-7.3402200448971069E-2</v>
      </c>
      <c r="K59" s="57">
        <f t="shared" si="2"/>
        <v>0.47041354753132963</v>
      </c>
      <c r="L59" s="57">
        <f t="shared" si="2"/>
        <v>-2.6577176483012321</v>
      </c>
      <c r="M59" s="57">
        <f t="shared" si="2"/>
        <v>0.21937411542695107</v>
      </c>
      <c r="N59" s="57">
        <f t="shared" si="2"/>
        <v>-2.1946258430574894</v>
      </c>
      <c r="O59" s="57">
        <f t="shared" si="2"/>
        <v>-2.276230603226808</v>
      </c>
      <c r="P59" s="57">
        <f t="shared" si="2"/>
        <v>-2.1868787276341966</v>
      </c>
      <c r="Q59" s="57">
        <f t="shared" si="2"/>
        <v>6.6079728685191723</v>
      </c>
      <c r="R59" s="56">
        <f t="shared" si="2"/>
        <v>-2.8864215616648434</v>
      </c>
      <c r="S59" s="57">
        <f t="shared" si="2"/>
        <v>-54.94942196531791</v>
      </c>
      <c r="T59" s="57">
        <f t="shared" si="2"/>
        <v>-84.699630613699696</v>
      </c>
      <c r="U59" s="57">
        <f t="shared" si="2"/>
        <v>-96.370255366989667</v>
      </c>
      <c r="V59" s="57">
        <f t="shared" si="2"/>
        <v>-44.531914893617021</v>
      </c>
      <c r="W59" s="57">
        <f t="shared" si="2"/>
        <v>-74.95741056218057</v>
      </c>
      <c r="X59" s="58">
        <f t="shared" si="2"/>
        <v>2.931739297319262</v>
      </c>
    </row>
    <row r="60" spans="1:24" x14ac:dyDescent="0.25">
      <c r="A60" s="100"/>
      <c r="B60" s="91"/>
      <c r="C60" s="39">
        <v>900</v>
      </c>
      <c r="D60" s="56">
        <f t="shared" si="1"/>
        <v>0.41148036780242542</v>
      </c>
      <c r="E60" s="57">
        <f t="shared" si="2"/>
        <v>3.8175261250126784</v>
      </c>
      <c r="F60" s="57">
        <f t="shared" si="2"/>
        <v>3.9834248141498586E-2</v>
      </c>
      <c r="G60" s="57">
        <f t="shared" si="2"/>
        <v>0.39512942504636311</v>
      </c>
      <c r="H60" s="57">
        <f t="shared" si="2"/>
        <v>0.89365853658536276</v>
      </c>
      <c r="I60" s="57">
        <f t="shared" si="2"/>
        <v>0.73435504469986235</v>
      </c>
      <c r="J60" s="58">
        <f t="shared" si="2"/>
        <v>-0.24975401456247315</v>
      </c>
      <c r="K60" s="57">
        <f t="shared" si="2"/>
        <v>1.2826763064493092</v>
      </c>
      <c r="L60" s="57">
        <f t="shared" si="2"/>
        <v>-0.15488685632484583</v>
      </c>
      <c r="M60" s="57">
        <f t="shared" si="2"/>
        <v>0.20757980814593158</v>
      </c>
      <c r="N60" s="57">
        <f t="shared" si="2"/>
        <v>-0.33187024943794896</v>
      </c>
      <c r="O60" s="57">
        <f t="shared" si="2"/>
        <v>-0.33912239235432612</v>
      </c>
      <c r="P60" s="57">
        <f t="shared" si="2"/>
        <v>-0.34791252485090046</v>
      </c>
      <c r="Q60" s="57">
        <f t="shared" si="2"/>
        <v>4.6113980145189926</v>
      </c>
      <c r="R60" s="56">
        <f t="shared" si="2"/>
        <v>-3.8255446626593534</v>
      </c>
      <c r="S60" s="57">
        <f t="shared" si="2"/>
        <v>-55.29108175061932</v>
      </c>
      <c r="T60" s="57">
        <f t="shared" si="2"/>
        <v>-84.706111075108552</v>
      </c>
      <c r="U60" s="57">
        <f t="shared" si="2"/>
        <v>-96.38988525438549</v>
      </c>
      <c r="V60" s="57">
        <f t="shared" si="2"/>
        <v>-44.765957446808514</v>
      </c>
      <c r="W60" s="57">
        <f t="shared" si="2"/>
        <v>-75.127768313458247</v>
      </c>
      <c r="X60" s="58">
        <f t="shared" si="2"/>
        <v>1.3695446289338564</v>
      </c>
    </row>
    <row r="61" spans="1:24" ht="15.75" thickBot="1" x14ac:dyDescent="0.3">
      <c r="A61" s="100"/>
      <c r="B61" s="87"/>
      <c r="C61" s="40">
        <v>1000</v>
      </c>
      <c r="D61" s="59">
        <f t="shared" si="1"/>
        <v>0.31297153274710399</v>
      </c>
      <c r="E61" s="60">
        <f t="shared" si="2"/>
        <v>3.9175989891257119</v>
      </c>
      <c r="F61" s="60">
        <f t="shared" si="2"/>
        <v>9.8292300608923168E-3</v>
      </c>
      <c r="G61" s="60">
        <f t="shared" si="2"/>
        <v>8.8702523990008941E-2</v>
      </c>
      <c r="H61" s="60">
        <f t="shared" si="2"/>
        <v>0.40195121951220109</v>
      </c>
      <c r="I61" s="60">
        <f t="shared" si="2"/>
        <v>0.31928480204341592</v>
      </c>
      <c r="J61" s="61">
        <f t="shared" si="2"/>
        <v>-5.7731020709989457E-2</v>
      </c>
      <c r="K61" s="60">
        <f t="shared" si="2"/>
        <v>0.90696432060886567</v>
      </c>
      <c r="L61" s="60">
        <f t="shared" si="2"/>
        <v>3.5201558255646782E-2</v>
      </c>
      <c r="M61" s="60">
        <f t="shared" si="2"/>
        <v>-2.0443465953774539E-2</v>
      </c>
      <c r="N61" s="60">
        <f t="shared" si="2"/>
        <v>-9.6349427256167061E-2</v>
      </c>
      <c r="O61" s="60">
        <f t="shared" si="2"/>
        <v>-0.11304079745143596</v>
      </c>
      <c r="P61" s="60">
        <f t="shared" si="2"/>
        <v>-9.9403578528838146E-2</v>
      </c>
      <c r="Q61" s="60">
        <f t="shared" si="2"/>
        <v>2.7698999405808089</v>
      </c>
      <c r="R61" s="59">
        <f t="shared" si="2"/>
        <v>-3.8456855559805403</v>
      </c>
      <c r="S61" s="60">
        <f t="shared" si="2"/>
        <v>-55.079479768786122</v>
      </c>
      <c r="T61" s="60">
        <f t="shared" si="2"/>
        <v>-84.670468537359866</v>
      </c>
      <c r="U61" s="60">
        <f t="shared" si="2"/>
        <v>-96.343487338722639</v>
      </c>
      <c r="V61" s="60">
        <f t="shared" si="2"/>
        <v>-44.276595744680847</v>
      </c>
      <c r="W61" s="60">
        <f t="shared" si="2"/>
        <v>-74.403747870528107</v>
      </c>
      <c r="X61" s="61">
        <f t="shared" si="2"/>
        <v>2.2777863033928427</v>
      </c>
    </row>
    <row r="62" spans="1:24" x14ac:dyDescent="0.25">
      <c r="A62" s="100"/>
      <c r="B62" s="91">
        <v>0.25</v>
      </c>
      <c r="C62" s="39">
        <v>700</v>
      </c>
      <c r="D62" s="56">
        <f t="shared" si="1"/>
        <v>0.44369241882647892</v>
      </c>
      <c r="E62" s="57">
        <f t="shared" si="2"/>
        <v>3.7525018216028259</v>
      </c>
      <c r="F62" s="57">
        <f t="shared" si="2"/>
        <v>3.9316920243569267E-2</v>
      </c>
      <c r="G62" s="57">
        <f t="shared" si="2"/>
        <v>0.51608741230545974</v>
      </c>
      <c r="H62" s="57">
        <f t="shared" si="2"/>
        <v>0.99902439024390322</v>
      </c>
      <c r="I62" s="57">
        <f t="shared" si="2"/>
        <v>0.83014048531289264</v>
      </c>
      <c r="J62" s="58">
        <f t="shared" si="2"/>
        <v>-0.27446757753895795</v>
      </c>
      <c r="K62" s="57">
        <f t="shared" si="2"/>
        <v>1.2025834632083419</v>
      </c>
      <c r="L62" s="57">
        <f t="shared" si="2"/>
        <v>-0.21120934953388071</v>
      </c>
      <c r="M62" s="57">
        <f t="shared" si="2"/>
        <v>0.20757980814593158</v>
      </c>
      <c r="N62" s="57">
        <f t="shared" si="2"/>
        <v>-0.37469221710737766</v>
      </c>
      <c r="O62" s="57">
        <f t="shared" si="2"/>
        <v>-0.36995170075017558</v>
      </c>
      <c r="P62" s="57">
        <f t="shared" si="2"/>
        <v>-0.34791252485090046</v>
      </c>
      <c r="Q62" s="57">
        <f t="shared" si="2"/>
        <v>4.2438172594077557</v>
      </c>
      <c r="R62" s="56">
        <f t="shared" si="2"/>
        <v>-4.1186726248429606</v>
      </c>
      <c r="S62" s="57">
        <f t="shared" si="2"/>
        <v>-55.255986787778696</v>
      </c>
      <c r="T62" s="57">
        <f t="shared" si="2"/>
        <v>-84.659127729894365</v>
      </c>
      <c r="U62" s="57">
        <f t="shared" si="2"/>
        <v>-96.372039902207462</v>
      </c>
      <c r="V62" s="57">
        <f t="shared" si="2"/>
        <v>-44.702127659574465</v>
      </c>
      <c r="W62" s="57">
        <f t="shared" si="2"/>
        <v>-74.361158432708692</v>
      </c>
      <c r="X62" s="58">
        <f t="shared" si="2"/>
        <v>1.1677338379841218</v>
      </c>
    </row>
    <row r="63" spans="1:24" x14ac:dyDescent="0.25">
      <c r="A63" s="100"/>
      <c r="B63" s="91"/>
      <c r="C63" s="39">
        <v>800</v>
      </c>
      <c r="D63" s="56">
        <f t="shared" si="1"/>
        <v>0.23928027525906959</v>
      </c>
      <c r="E63" s="57">
        <f t="shared" si="2"/>
        <v>3.5163852021287383</v>
      </c>
      <c r="F63" s="57">
        <f t="shared" si="2"/>
        <v>3.7764936549737206E-2</v>
      </c>
      <c r="G63" s="57">
        <f t="shared" si="2"/>
        <v>0.12095798725909659</v>
      </c>
      <c r="H63" s="57">
        <f t="shared" si="2"/>
        <v>0.50731707317072783</v>
      </c>
      <c r="I63" s="57">
        <f t="shared" si="2"/>
        <v>0.41507024265644632</v>
      </c>
      <c r="J63" s="58">
        <f t="shared" si="2"/>
        <v>-0.21196856141495532</v>
      </c>
      <c r="K63" s="57">
        <f t="shared" si="2"/>
        <v>1.1937394016050298</v>
      </c>
      <c r="L63" s="57">
        <f t="shared" si="2"/>
        <v>0.42476546961811562</v>
      </c>
      <c r="M63" s="57">
        <f t="shared" si="2"/>
        <v>-4.4818367667874004E-2</v>
      </c>
      <c r="N63" s="57">
        <f t="shared" si="2"/>
        <v>0.14987688684296246</v>
      </c>
      <c r="O63" s="57">
        <f t="shared" si="2"/>
        <v>0.15414654197924743</v>
      </c>
      <c r="P63" s="57">
        <f t="shared" si="2"/>
        <v>0.14910536779324621</v>
      </c>
      <c r="Q63" s="57">
        <f t="shared" si="2"/>
        <v>3.0710353511403632</v>
      </c>
      <c r="R63" s="56">
        <f t="shared" si="2"/>
        <v>-4.2584308041624572</v>
      </c>
      <c r="S63" s="57">
        <f t="shared" si="2"/>
        <v>-55.359207266721725</v>
      </c>
      <c r="T63" s="57">
        <f t="shared" si="2"/>
        <v>-84.663988075950996</v>
      </c>
      <c r="U63" s="57">
        <f t="shared" si="2"/>
        <v>-96.388100719167696</v>
      </c>
      <c r="V63" s="57">
        <f t="shared" si="2"/>
        <v>-44.893617021276597</v>
      </c>
      <c r="W63" s="57">
        <f t="shared" si="2"/>
        <v>-74.488926746166953</v>
      </c>
      <c r="X63" s="58">
        <f t="shared" si="2"/>
        <v>1.9624578556551273</v>
      </c>
    </row>
    <row r="64" spans="1:24" x14ac:dyDescent="0.25">
      <c r="A64" s="100"/>
      <c r="B64" s="91"/>
      <c r="C64" s="39">
        <v>900</v>
      </c>
      <c r="D64" s="56">
        <f t="shared" si="1"/>
        <v>0.19479797090637035</v>
      </c>
      <c r="E64" s="57">
        <f t="shared" si="2"/>
        <v>3.2461423524962814</v>
      </c>
      <c r="F64" s="57">
        <f t="shared" si="2"/>
        <v>2.0175788019728656E-2</v>
      </c>
      <c r="G64" s="57">
        <f t="shared" si="2"/>
        <v>-0.54834287557454731</v>
      </c>
      <c r="H64" s="57">
        <f t="shared" si="2"/>
        <v>4.6829268292684703E-2</v>
      </c>
      <c r="I64" s="57">
        <f t="shared" si="2"/>
        <v>6.3856960408677513E-2</v>
      </c>
      <c r="J64" s="58">
        <f t="shared" si="2"/>
        <v>9.7336851799240717E-2</v>
      </c>
      <c r="K64" s="57">
        <f t="shared" si="2"/>
        <v>4.0832173550326444E-2</v>
      </c>
      <c r="L64" s="57">
        <f t="shared" si="2"/>
        <v>0.19712872623160529</v>
      </c>
      <c r="M64" s="57">
        <f t="shared" si="2"/>
        <v>1.5725743041322053E-3</v>
      </c>
      <c r="N64" s="57">
        <f t="shared" si="2"/>
        <v>0.16058237876031015</v>
      </c>
      <c r="O64" s="57">
        <f t="shared" si="2"/>
        <v>0.15928476004521017</v>
      </c>
      <c r="P64" s="57">
        <f t="shared" si="2"/>
        <v>0.14910536779324621</v>
      </c>
      <c r="Q64" s="57">
        <f t="shared" si="2"/>
        <v>-0.22178051406293781</v>
      </c>
      <c r="R64" s="56">
        <f t="shared" si="2"/>
        <v>-4.7930931968112569</v>
      </c>
      <c r="S64" s="57">
        <f t="shared" si="2"/>
        <v>-55.054706853839797</v>
      </c>
      <c r="T64" s="57">
        <f t="shared" si="2"/>
        <v>-84.626725422850114</v>
      </c>
      <c r="U64" s="57">
        <f t="shared" si="2"/>
        <v>-96.284597676535142</v>
      </c>
      <c r="V64" s="57">
        <f t="shared" si="2"/>
        <v>-43.702127659574472</v>
      </c>
      <c r="W64" s="57">
        <f t="shared" si="2"/>
        <v>-73.594548551959107</v>
      </c>
      <c r="X64" s="58">
        <f t="shared" si="2"/>
        <v>0.99801703479324488</v>
      </c>
    </row>
    <row r="65" spans="1:24" ht="15.75" thickBot="1" x14ac:dyDescent="0.3">
      <c r="A65" s="100"/>
      <c r="B65" s="91"/>
      <c r="C65" s="39">
        <v>1000</v>
      </c>
      <c r="D65" s="56">
        <f t="shared" si="1"/>
        <v>3.2020168457154392E-2</v>
      </c>
      <c r="E65" s="57">
        <f t="shared" si="2"/>
        <v>3.8147591333782156</v>
      </c>
      <c r="F65" s="57">
        <f t="shared" si="2"/>
        <v>2.4314411203266134E-2</v>
      </c>
      <c r="G65" s="57">
        <f t="shared" si="2"/>
        <v>1.6127731634550987E-2</v>
      </c>
      <c r="H65" s="57">
        <f t="shared" si="2"/>
        <v>7.0243902439027048E-2</v>
      </c>
      <c r="I65" s="57">
        <f t="shared" si="2"/>
        <v>6.3856960408677513E-2</v>
      </c>
      <c r="J65" s="58">
        <f t="shared" ref="E65:X68" si="3">J29*100</f>
        <v>-0.11403592701618565</v>
      </c>
      <c r="K65" s="57">
        <f t="shared" si="3"/>
        <v>0.17356505715624024</v>
      </c>
      <c r="L65" s="57">
        <f t="shared" si="3"/>
        <v>0.22352989492334877</v>
      </c>
      <c r="M65" s="57">
        <f t="shared" si="3"/>
        <v>-1.415316873722337E-2</v>
      </c>
      <c r="N65" s="57">
        <f t="shared" si="3"/>
        <v>0.16058237876031015</v>
      </c>
      <c r="O65" s="57">
        <f t="shared" si="3"/>
        <v>0.15928476004521017</v>
      </c>
      <c r="P65" s="57">
        <f t="shared" si="3"/>
        <v>0.14910536779324621</v>
      </c>
      <c r="Q65" s="57">
        <f t="shared" si="3"/>
        <v>0.11378581077772229</v>
      </c>
      <c r="R65" s="56">
        <f t="shared" si="3"/>
        <v>-5.2520874807252405</v>
      </c>
      <c r="S65" s="57">
        <f t="shared" si="3"/>
        <v>-55.45107349298101</v>
      </c>
      <c r="T65" s="57">
        <f t="shared" si="3"/>
        <v>-84.670468537359866</v>
      </c>
      <c r="U65" s="57">
        <f t="shared" si="3"/>
        <v>-96.343487338722639</v>
      </c>
      <c r="V65" s="57">
        <f t="shared" si="3"/>
        <v>-44.276595744680847</v>
      </c>
      <c r="W65" s="57">
        <f t="shared" si="3"/>
        <v>-74.403747870528107</v>
      </c>
      <c r="X65" s="58">
        <f t="shared" si="3"/>
        <v>0.5825394489909127</v>
      </c>
    </row>
    <row r="66" spans="1:24" x14ac:dyDescent="0.25">
      <c r="A66" s="100"/>
      <c r="B66" s="86">
        <v>0.2</v>
      </c>
      <c r="C66" s="38">
        <v>700</v>
      </c>
      <c r="D66" s="53">
        <f t="shared" si="1"/>
        <v>0.1090563211810381</v>
      </c>
      <c r="E66" s="54">
        <f t="shared" si="3"/>
        <v>5.0728179965129086E-2</v>
      </c>
      <c r="F66" s="54">
        <f t="shared" si="3"/>
        <v>1.9658460121784634E-2</v>
      </c>
      <c r="G66" s="54">
        <f t="shared" si="3"/>
        <v>-0.64510926538182467</v>
      </c>
      <c r="H66" s="54">
        <f t="shared" si="3"/>
        <v>-1.560975609756619E-2</v>
      </c>
      <c r="I66" s="54">
        <f t="shared" si="3"/>
        <v>-3.1928480204352933E-2</v>
      </c>
      <c r="J66" s="55">
        <f t="shared" si="3"/>
        <v>7.4618798426055288E-2</v>
      </c>
      <c r="K66" s="54">
        <f t="shared" si="3"/>
        <v>5.8994301318462006E-2</v>
      </c>
      <c r="L66" s="54">
        <f t="shared" si="3"/>
        <v>0.20534242315792847</v>
      </c>
      <c r="M66" s="54">
        <f t="shared" si="3"/>
        <v>-1.3366881585162853E-2</v>
      </c>
      <c r="N66" s="54">
        <f t="shared" si="3"/>
        <v>0.1712878706776578</v>
      </c>
      <c r="O66" s="54">
        <f t="shared" si="3"/>
        <v>0.15928476004521017</v>
      </c>
      <c r="P66" s="54">
        <f t="shared" si="3"/>
        <v>0.14910536779324621</v>
      </c>
      <c r="Q66" s="54">
        <f t="shared" si="3"/>
        <v>-0.17458429677887302</v>
      </c>
      <c r="R66" s="53">
        <f t="shared" si="3"/>
        <v>-1.7839135335448144</v>
      </c>
      <c r="S66" s="54">
        <f t="shared" si="3"/>
        <v>-22.342072667217174</v>
      </c>
      <c r="T66" s="54">
        <f t="shared" si="3"/>
        <v>-34.386948350722562</v>
      </c>
      <c r="U66" s="54">
        <f t="shared" si="3"/>
        <v>-39.124150115102523</v>
      </c>
      <c r="V66" s="54">
        <f t="shared" si="3"/>
        <v>-17.787234042553195</v>
      </c>
      <c r="W66" s="54">
        <f t="shared" si="3"/>
        <v>-29.982964224872234</v>
      </c>
      <c r="X66" s="55">
        <f t="shared" si="3"/>
        <v>0.82833372264696625</v>
      </c>
    </row>
    <row r="67" spans="1:24" x14ac:dyDescent="0.25">
      <c r="A67" s="100"/>
      <c r="B67" s="91"/>
      <c r="C67" s="39">
        <v>800</v>
      </c>
      <c r="D67" s="56">
        <f t="shared" si="1"/>
        <v>3.0220982299366526E-3</v>
      </c>
      <c r="E67" s="57">
        <f t="shared" si="3"/>
        <v>3.22815690687197E-2</v>
      </c>
      <c r="F67" s="57">
        <f t="shared" si="3"/>
        <v>-5.1732789792931916E-4</v>
      </c>
      <c r="G67" s="57">
        <f t="shared" si="3"/>
        <v>-1.6127731634550987E-2</v>
      </c>
      <c r="H67" s="57">
        <f t="shared" si="3"/>
        <v>-4.2926829268289689E-2</v>
      </c>
      <c r="I67" s="57">
        <f t="shared" si="3"/>
        <v>-3.1928480204352933E-2</v>
      </c>
      <c r="J67" s="58">
        <f t="shared" si="3"/>
        <v>-8.0240168254249969E-2</v>
      </c>
      <c r="K67" s="57">
        <f t="shared" si="3"/>
        <v>7.0689818374119168E-2</v>
      </c>
      <c r="L67" s="57">
        <f t="shared" si="3"/>
        <v>-8.8003895639200327E-3</v>
      </c>
      <c r="M67" s="57">
        <f t="shared" si="3"/>
        <v>0</v>
      </c>
      <c r="N67" s="57">
        <f t="shared" si="3"/>
        <v>-2.1410983834695339E-2</v>
      </c>
      <c r="O67" s="57">
        <f t="shared" si="3"/>
        <v>-2.0552872263905744E-2</v>
      </c>
      <c r="P67" s="57">
        <f t="shared" si="3"/>
        <v>0</v>
      </c>
      <c r="Q67" s="57">
        <f t="shared" si="3"/>
        <v>0.2332030859665824</v>
      </c>
      <c r="R67" s="56">
        <f t="shared" si="3"/>
        <v>-0.75231279892937664</v>
      </c>
      <c r="S67" s="57">
        <f t="shared" si="3"/>
        <v>-13.751032204789418</v>
      </c>
      <c r="T67" s="57">
        <f t="shared" si="3"/>
        <v>-21.519992223446302</v>
      </c>
      <c r="U67" s="57">
        <f t="shared" si="3"/>
        <v>-24.462408765636987</v>
      </c>
      <c r="V67" s="57">
        <f t="shared" si="3"/>
        <v>-10.744680851063828</v>
      </c>
      <c r="W67" s="57">
        <f t="shared" si="3"/>
        <v>-18.483816013628619</v>
      </c>
      <c r="X67" s="58">
        <f t="shared" si="3"/>
        <v>0.74723845000990341</v>
      </c>
    </row>
    <row r="68" spans="1:24" ht="15.75" thickBot="1" x14ac:dyDescent="0.3">
      <c r="A68" s="101"/>
      <c r="B68" s="87"/>
      <c r="C68" s="40">
        <v>900</v>
      </c>
      <c r="D68" s="59">
        <f t="shared" si="1"/>
        <v>-5.4157236346594473E-3</v>
      </c>
      <c r="E68" s="60">
        <f t="shared" si="3"/>
        <v>-7.8398096309867677E-3</v>
      </c>
      <c r="F68" s="60">
        <f t="shared" si="3"/>
        <v>5.6906068773695442E-3</v>
      </c>
      <c r="G68" s="60">
        <f t="shared" si="3"/>
        <v>-0.23385210870091053</v>
      </c>
      <c r="H68" s="60">
        <f t="shared" si="3"/>
        <v>-4.6829268292684703E-2</v>
      </c>
      <c r="I68" s="60">
        <f t="shared" si="3"/>
        <v>-3.1928480204352933E-2</v>
      </c>
      <c r="J68" s="61">
        <f t="shared" si="3"/>
        <v>-6.3096862861061503E-2</v>
      </c>
      <c r="K68" s="60">
        <f t="shared" si="3"/>
        <v>-0.13926031174987366</v>
      </c>
      <c r="L68" s="60">
        <f t="shared" si="3"/>
        <v>-0.42065862115497077</v>
      </c>
      <c r="M68" s="60">
        <f t="shared" si="3"/>
        <v>1.8870891649619987E-2</v>
      </c>
      <c r="N68" s="60">
        <f t="shared" si="3"/>
        <v>-0.32116475752060125</v>
      </c>
      <c r="O68" s="60">
        <f t="shared" si="3"/>
        <v>-0.32884595622238233</v>
      </c>
      <c r="P68" s="60">
        <f t="shared" si="3"/>
        <v>-0.29821073558649241</v>
      </c>
      <c r="Q68" s="60">
        <f t="shared" si="3"/>
        <v>0.28401444243123569</v>
      </c>
      <c r="R68" s="59">
        <f t="shared" si="3"/>
        <v>3.5010626446171575E-2</v>
      </c>
      <c r="S68" s="60">
        <f t="shared" si="3"/>
        <v>-3.0966143682907865E-3</v>
      </c>
      <c r="T68" s="60">
        <f t="shared" si="3"/>
        <v>-3.2402307044186035E-3</v>
      </c>
      <c r="U68" s="60">
        <f t="shared" si="3"/>
        <v>-3.5690704356094085E-3</v>
      </c>
      <c r="V68" s="60">
        <f t="shared" si="3"/>
        <v>-2.1276595744687956E-2</v>
      </c>
      <c r="W68" s="60">
        <f t="shared" si="3"/>
        <v>-4.2589437819416098E-2</v>
      </c>
      <c r="X68" s="61">
        <f t="shared" si="3"/>
        <v>8.5907488614022892E-2</v>
      </c>
    </row>
  </sheetData>
  <mergeCells count="34">
    <mergeCell ref="A55:A57"/>
    <mergeCell ref="B55:B56"/>
    <mergeCell ref="A58:A68"/>
    <mergeCell ref="B58:B61"/>
    <mergeCell ref="B62:B65"/>
    <mergeCell ref="B66:B68"/>
    <mergeCell ref="K37:Q37"/>
    <mergeCell ref="R37:X37"/>
    <mergeCell ref="A39:A54"/>
    <mergeCell ref="B39:B42"/>
    <mergeCell ref="B43:B46"/>
    <mergeCell ref="B47:B50"/>
    <mergeCell ref="B51:B54"/>
    <mergeCell ref="A22:A32"/>
    <mergeCell ref="A37:A38"/>
    <mergeCell ref="B37:B38"/>
    <mergeCell ref="C37:C38"/>
    <mergeCell ref="D37:J37"/>
    <mergeCell ref="B22:B25"/>
    <mergeCell ref="B26:B29"/>
    <mergeCell ref="B30:B32"/>
    <mergeCell ref="A19:A21"/>
    <mergeCell ref="B19:B20"/>
    <mergeCell ref="R1:X1"/>
    <mergeCell ref="A3:A18"/>
    <mergeCell ref="B3:B6"/>
    <mergeCell ref="B7:B10"/>
    <mergeCell ref="B11:B14"/>
    <mergeCell ref="B15:B18"/>
    <mergeCell ref="A1:A2"/>
    <mergeCell ref="B1:B2"/>
    <mergeCell ref="C1:C2"/>
    <mergeCell ref="D1:J1"/>
    <mergeCell ref="K1:Q1"/>
  </mergeCells>
  <conditionalFormatting sqref="D3:X3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X6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M28" sqref="M28"/>
    </sheetView>
  </sheetViews>
  <sheetFormatPr defaultRowHeight="15" x14ac:dyDescent="0.25"/>
  <sheetData>
    <row r="1" spans="1:13" ht="15.75" thickBot="1" x14ac:dyDescent="0.3">
      <c r="A1" t="s">
        <v>10</v>
      </c>
    </row>
    <row r="2" spans="1:13" x14ac:dyDescent="0.25">
      <c r="A2" s="1"/>
      <c r="B2" s="73" t="s">
        <v>89</v>
      </c>
      <c r="C2" s="73"/>
      <c r="D2" s="73"/>
      <c r="E2" s="73"/>
      <c r="F2" s="74" t="s">
        <v>90</v>
      </c>
      <c r="G2" s="73"/>
      <c r="H2" s="73"/>
      <c r="I2" s="75"/>
      <c r="J2" s="73" t="s">
        <v>91</v>
      </c>
      <c r="K2" s="73"/>
      <c r="L2" s="73"/>
      <c r="M2" s="75"/>
    </row>
    <row r="3" spans="1:13" ht="15.75" thickBot="1" x14ac:dyDescent="0.3">
      <c r="A3" s="2"/>
      <c r="B3" s="3">
        <v>0.3</v>
      </c>
      <c r="C3" s="3">
        <v>0.25</v>
      </c>
      <c r="D3" s="3">
        <v>0.2</v>
      </c>
      <c r="E3" s="3">
        <v>0.15</v>
      </c>
      <c r="F3" s="68">
        <v>0.3</v>
      </c>
      <c r="G3" s="69">
        <v>0.25</v>
      </c>
      <c r="H3" s="69">
        <v>0.2</v>
      </c>
      <c r="I3" s="70">
        <v>0.15</v>
      </c>
      <c r="J3" s="3">
        <v>0.3</v>
      </c>
      <c r="K3" s="3">
        <v>0.25</v>
      </c>
      <c r="L3" s="3">
        <v>0.2</v>
      </c>
      <c r="M3" s="5">
        <v>0.15</v>
      </c>
    </row>
    <row r="4" spans="1:13" x14ac:dyDescent="0.25">
      <c r="A4" s="6">
        <v>1000</v>
      </c>
      <c r="B4" s="7">
        <v>246</v>
      </c>
      <c r="C4" s="8">
        <v>246</v>
      </c>
      <c r="D4" s="8">
        <v>246</v>
      </c>
      <c r="E4" s="8">
        <v>225</v>
      </c>
      <c r="F4" s="10">
        <v>0</v>
      </c>
      <c r="G4" s="11">
        <v>0</v>
      </c>
      <c r="H4" s="11">
        <v>0</v>
      </c>
      <c r="I4" s="12">
        <v>0</v>
      </c>
      <c r="J4" s="8">
        <v>647</v>
      </c>
      <c r="K4" s="8">
        <v>0</v>
      </c>
      <c r="L4" s="8">
        <v>0</v>
      </c>
      <c r="M4" s="9">
        <v>0</v>
      </c>
    </row>
    <row r="5" spans="1:13" x14ac:dyDescent="0.25">
      <c r="A5" s="6">
        <v>900</v>
      </c>
      <c r="B5" s="10">
        <v>279</v>
      </c>
      <c r="C5" s="11">
        <v>246</v>
      </c>
      <c r="D5" s="42">
        <v>245</v>
      </c>
      <c r="E5" s="42">
        <v>245</v>
      </c>
      <c r="F5" s="10">
        <v>0</v>
      </c>
      <c r="G5" s="11">
        <v>0</v>
      </c>
      <c r="H5" s="11">
        <v>0</v>
      </c>
      <c r="I5" s="12">
        <v>0</v>
      </c>
      <c r="J5" s="42">
        <v>812</v>
      </c>
      <c r="K5" s="42">
        <v>369</v>
      </c>
      <c r="L5" s="42">
        <v>0</v>
      </c>
      <c r="M5" s="12">
        <v>0</v>
      </c>
    </row>
    <row r="6" spans="1:13" x14ac:dyDescent="0.25">
      <c r="A6" s="6">
        <v>800</v>
      </c>
      <c r="B6" s="10">
        <v>277</v>
      </c>
      <c r="C6" s="11">
        <v>261</v>
      </c>
      <c r="D6" s="42">
        <v>246</v>
      </c>
      <c r="E6" s="42">
        <v>245</v>
      </c>
      <c r="F6" s="10">
        <v>0</v>
      </c>
      <c r="G6" s="11">
        <v>0</v>
      </c>
      <c r="H6" s="11">
        <v>0</v>
      </c>
      <c r="I6" s="12">
        <v>0</v>
      </c>
      <c r="J6" s="42">
        <v>910</v>
      </c>
      <c r="K6" s="42">
        <v>774</v>
      </c>
      <c r="L6" s="42">
        <v>0</v>
      </c>
      <c r="M6" s="12">
        <v>0</v>
      </c>
    </row>
    <row r="7" spans="1:13" ht="15.75" thickBot="1" x14ac:dyDescent="0.3">
      <c r="A7" s="14">
        <v>700</v>
      </c>
      <c r="B7" s="15">
        <v>1585</v>
      </c>
      <c r="C7" s="16">
        <v>279</v>
      </c>
      <c r="D7" s="16">
        <v>246</v>
      </c>
      <c r="E7" s="16">
        <v>245</v>
      </c>
      <c r="F7" s="15">
        <v>1116</v>
      </c>
      <c r="G7" s="16">
        <v>0</v>
      </c>
      <c r="H7" s="16">
        <v>0</v>
      </c>
      <c r="I7" s="17">
        <v>0</v>
      </c>
      <c r="J7" s="18">
        <v>1586</v>
      </c>
      <c r="K7" s="18">
        <v>974</v>
      </c>
      <c r="L7" s="18">
        <v>394</v>
      </c>
      <c r="M7" s="17">
        <v>0</v>
      </c>
    </row>
  </sheetData>
  <mergeCells count="3">
    <mergeCell ref="B2:E2"/>
    <mergeCell ref="J2:M2"/>
    <mergeCell ref="F2:I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L16" sqref="L16"/>
    </sheetView>
  </sheetViews>
  <sheetFormatPr defaultRowHeight="15" x14ac:dyDescent="0.25"/>
  <sheetData>
    <row r="1" spans="1:13" ht="15.75" thickBot="1" x14ac:dyDescent="0.3">
      <c r="A1" t="s">
        <v>11</v>
      </c>
    </row>
    <row r="2" spans="1:13" x14ac:dyDescent="0.25">
      <c r="A2" s="1"/>
      <c r="B2" s="73" t="s">
        <v>89</v>
      </c>
      <c r="C2" s="73"/>
      <c r="D2" s="73"/>
      <c r="E2" s="73"/>
      <c r="F2" s="74" t="s">
        <v>90</v>
      </c>
      <c r="G2" s="73"/>
      <c r="H2" s="73"/>
      <c r="I2" s="75"/>
      <c r="J2" s="73" t="s">
        <v>91</v>
      </c>
      <c r="K2" s="73"/>
      <c r="L2" s="73"/>
      <c r="M2" s="75"/>
    </row>
    <row r="3" spans="1:13" ht="15.75" thickBot="1" x14ac:dyDescent="0.3">
      <c r="A3" s="2"/>
      <c r="B3" s="3">
        <v>0.3</v>
      </c>
      <c r="C3" s="3">
        <v>0.25</v>
      </c>
      <c r="D3" s="3">
        <v>0.2</v>
      </c>
      <c r="E3" s="3">
        <v>0.15</v>
      </c>
      <c r="F3" s="68">
        <v>0.3</v>
      </c>
      <c r="G3" s="69">
        <v>0.25</v>
      </c>
      <c r="H3" s="69">
        <v>0.2</v>
      </c>
      <c r="I3" s="70">
        <v>0.15</v>
      </c>
      <c r="J3" s="3">
        <v>0.3</v>
      </c>
      <c r="K3" s="3">
        <v>0.25</v>
      </c>
      <c r="L3" s="3">
        <v>0.2</v>
      </c>
      <c r="M3" s="5">
        <v>0.15</v>
      </c>
    </row>
    <row r="4" spans="1:13" x14ac:dyDescent="0.25">
      <c r="A4" s="6">
        <v>1000</v>
      </c>
      <c r="B4" s="7">
        <v>137</v>
      </c>
      <c r="C4" s="8">
        <v>126</v>
      </c>
      <c r="D4" s="8">
        <v>126</v>
      </c>
      <c r="E4" s="8">
        <v>89</v>
      </c>
      <c r="F4" s="10">
        <v>0</v>
      </c>
      <c r="G4" s="11">
        <v>0</v>
      </c>
      <c r="H4" s="11">
        <v>0</v>
      </c>
      <c r="I4" s="12">
        <v>0</v>
      </c>
      <c r="J4" s="8">
        <v>128</v>
      </c>
      <c r="K4" s="8">
        <v>0</v>
      </c>
      <c r="L4" s="8">
        <v>0</v>
      </c>
      <c r="M4" s="9">
        <v>0</v>
      </c>
    </row>
    <row r="5" spans="1:13" x14ac:dyDescent="0.25">
      <c r="A5" s="6">
        <v>900</v>
      </c>
      <c r="B5" s="10">
        <v>174</v>
      </c>
      <c r="C5" s="42">
        <v>127</v>
      </c>
      <c r="D5" s="42">
        <v>126</v>
      </c>
      <c r="E5" s="42">
        <v>112</v>
      </c>
      <c r="F5" s="10">
        <v>0</v>
      </c>
      <c r="G5" s="11">
        <v>0</v>
      </c>
      <c r="H5" s="11">
        <v>0</v>
      </c>
      <c r="I5" s="12">
        <v>0</v>
      </c>
      <c r="J5" s="42">
        <v>273</v>
      </c>
      <c r="K5" s="42">
        <v>10</v>
      </c>
      <c r="L5" s="42">
        <v>0</v>
      </c>
      <c r="M5" s="12">
        <v>0</v>
      </c>
    </row>
    <row r="6" spans="1:13" x14ac:dyDescent="0.25">
      <c r="A6" s="6">
        <v>800</v>
      </c>
      <c r="B6" s="10">
        <v>263</v>
      </c>
      <c r="C6" s="42">
        <v>163</v>
      </c>
      <c r="D6" s="42">
        <v>126</v>
      </c>
      <c r="E6" s="42">
        <v>126</v>
      </c>
      <c r="F6" s="10">
        <v>92</v>
      </c>
      <c r="G6" s="11">
        <v>0</v>
      </c>
      <c r="H6" s="11">
        <v>0</v>
      </c>
      <c r="I6" s="12">
        <v>0</v>
      </c>
      <c r="J6" s="42">
        <v>371</v>
      </c>
      <c r="K6" s="42">
        <v>155</v>
      </c>
      <c r="L6" s="42">
        <v>0</v>
      </c>
      <c r="M6" s="12">
        <v>0</v>
      </c>
    </row>
    <row r="7" spans="1:13" ht="15.75" thickBot="1" x14ac:dyDescent="0.3">
      <c r="A7" s="14">
        <v>700</v>
      </c>
      <c r="B7" s="15">
        <v>470</v>
      </c>
      <c r="C7" s="16">
        <v>174</v>
      </c>
      <c r="D7" s="16">
        <v>134</v>
      </c>
      <c r="E7" s="16">
        <v>126</v>
      </c>
      <c r="F7" s="15">
        <v>302</v>
      </c>
      <c r="G7" s="16">
        <v>0</v>
      </c>
      <c r="H7" s="16">
        <v>0</v>
      </c>
      <c r="I7" s="17">
        <v>0</v>
      </c>
      <c r="J7" s="18">
        <v>468</v>
      </c>
      <c r="K7" s="18">
        <v>285</v>
      </c>
      <c r="L7" s="18">
        <v>0</v>
      </c>
      <c r="M7" s="17">
        <v>0</v>
      </c>
    </row>
  </sheetData>
  <mergeCells count="3">
    <mergeCell ref="B2:E2"/>
    <mergeCell ref="J2:M2"/>
    <mergeCell ref="F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L14" sqref="L14"/>
    </sheetView>
  </sheetViews>
  <sheetFormatPr defaultRowHeight="15" x14ac:dyDescent="0.25"/>
  <sheetData>
    <row r="1" spans="1:13" ht="15.75" thickBot="1" x14ac:dyDescent="0.3">
      <c r="A1" t="s">
        <v>12</v>
      </c>
    </row>
    <row r="2" spans="1:13" x14ac:dyDescent="0.25">
      <c r="A2" s="1"/>
      <c r="B2" s="73" t="s">
        <v>89</v>
      </c>
      <c r="C2" s="73"/>
      <c r="D2" s="73"/>
      <c r="E2" s="73"/>
      <c r="F2" s="74" t="s">
        <v>90</v>
      </c>
      <c r="G2" s="73"/>
      <c r="H2" s="73"/>
      <c r="I2" s="75"/>
      <c r="J2" s="73" t="s">
        <v>91</v>
      </c>
      <c r="K2" s="73"/>
      <c r="L2" s="73"/>
      <c r="M2" s="75"/>
    </row>
    <row r="3" spans="1:13" ht="15.75" thickBot="1" x14ac:dyDescent="0.3">
      <c r="A3" s="2"/>
      <c r="B3" s="3">
        <v>0.3</v>
      </c>
      <c r="C3" s="3">
        <v>0.25</v>
      </c>
      <c r="D3" s="3">
        <v>0.2</v>
      </c>
      <c r="E3" s="3">
        <v>0.15</v>
      </c>
      <c r="F3" s="68">
        <v>0.3</v>
      </c>
      <c r="G3" s="69">
        <v>0.25</v>
      </c>
      <c r="H3" s="69">
        <v>0.2</v>
      </c>
      <c r="I3" s="70">
        <v>0.15</v>
      </c>
      <c r="J3" s="3">
        <v>0.3</v>
      </c>
      <c r="K3" s="3">
        <v>0.25</v>
      </c>
      <c r="L3" s="3">
        <v>0.2</v>
      </c>
      <c r="M3" s="5">
        <v>0.15</v>
      </c>
    </row>
    <row r="4" spans="1:13" x14ac:dyDescent="0.25">
      <c r="A4" s="6">
        <v>1000</v>
      </c>
      <c r="B4" s="7">
        <v>248</v>
      </c>
      <c r="C4" s="8">
        <v>233</v>
      </c>
      <c r="D4" s="8">
        <v>232</v>
      </c>
      <c r="E4" s="8">
        <v>217</v>
      </c>
      <c r="F4" s="7">
        <v>0</v>
      </c>
      <c r="G4" s="8">
        <v>0</v>
      </c>
      <c r="H4" s="8">
        <v>0</v>
      </c>
      <c r="I4" s="9">
        <v>0</v>
      </c>
      <c r="J4" s="8">
        <v>878</v>
      </c>
      <c r="K4" s="8">
        <v>937</v>
      </c>
      <c r="L4" s="8">
        <v>0</v>
      </c>
      <c r="M4" s="9">
        <v>0</v>
      </c>
    </row>
    <row r="5" spans="1:13" x14ac:dyDescent="0.25">
      <c r="A5" s="6">
        <v>900</v>
      </c>
      <c r="B5" s="10">
        <v>249</v>
      </c>
      <c r="C5" s="42">
        <v>240</v>
      </c>
      <c r="D5" s="42">
        <v>233</v>
      </c>
      <c r="E5" s="42">
        <v>232</v>
      </c>
      <c r="F5" s="10">
        <v>0</v>
      </c>
      <c r="G5" s="11">
        <v>0</v>
      </c>
      <c r="H5" s="11">
        <v>0</v>
      </c>
      <c r="I5" s="12">
        <v>0</v>
      </c>
      <c r="J5" s="42">
        <v>953</v>
      </c>
      <c r="K5" s="42">
        <v>956</v>
      </c>
      <c r="L5" s="42">
        <v>695</v>
      </c>
      <c r="M5" s="12">
        <v>0</v>
      </c>
    </row>
    <row r="6" spans="1:13" x14ac:dyDescent="0.25">
      <c r="A6" s="6">
        <v>800</v>
      </c>
      <c r="B6" s="10">
        <v>1029</v>
      </c>
      <c r="C6" s="42">
        <v>248</v>
      </c>
      <c r="D6" s="42">
        <v>233</v>
      </c>
      <c r="E6" s="42">
        <v>232</v>
      </c>
      <c r="F6" s="10">
        <v>726</v>
      </c>
      <c r="G6" s="11">
        <v>0</v>
      </c>
      <c r="H6" s="11">
        <v>0</v>
      </c>
      <c r="I6" s="12">
        <v>0</v>
      </c>
      <c r="J6" s="42">
        <v>1019</v>
      </c>
      <c r="K6" s="42">
        <v>1044</v>
      </c>
      <c r="L6" s="42">
        <v>876</v>
      </c>
      <c r="M6" s="12">
        <v>0</v>
      </c>
    </row>
    <row r="7" spans="1:13" ht="15.75" thickBot="1" x14ac:dyDescent="0.3">
      <c r="A7" s="14">
        <v>700</v>
      </c>
      <c r="B7" s="15">
        <v>1083</v>
      </c>
      <c r="C7" s="16">
        <v>538</v>
      </c>
      <c r="D7" s="16">
        <v>240</v>
      </c>
      <c r="E7" s="16">
        <v>233</v>
      </c>
      <c r="F7" s="15">
        <v>736</v>
      </c>
      <c r="G7" s="16">
        <v>116</v>
      </c>
      <c r="H7" s="16">
        <v>0</v>
      </c>
      <c r="I7" s="17">
        <v>0</v>
      </c>
      <c r="J7" s="18">
        <v>1084</v>
      </c>
      <c r="K7" s="18">
        <v>1047</v>
      </c>
      <c r="L7" s="18">
        <v>916</v>
      </c>
      <c r="M7" s="17">
        <v>0</v>
      </c>
    </row>
  </sheetData>
  <mergeCells count="3">
    <mergeCell ref="B2:E2"/>
    <mergeCell ref="J2:M2"/>
    <mergeCell ref="F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Figure 4</vt:lpstr>
      <vt:lpstr>Figure 5</vt:lpstr>
      <vt:lpstr>Figure 6</vt:lpstr>
      <vt:lpstr>Table2</vt:lpstr>
      <vt:lpstr>FigureA1</vt:lpstr>
      <vt:lpstr>FigureA2</vt:lpstr>
      <vt:lpstr>FigureA3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Kristen</dc:creator>
  <cp:lastModifiedBy>Brown, Kristen</cp:lastModifiedBy>
  <dcterms:created xsi:type="dcterms:W3CDTF">2018-06-13T17:22:58Z</dcterms:created>
  <dcterms:modified xsi:type="dcterms:W3CDTF">2018-08-17T18:25:09Z</dcterms:modified>
</cp:coreProperties>
</file>