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TTERS\My Documents OneDrive - Environmental Protection Agency (EPA)\EPA\JournalArticles\Silver NP\ORDClearance\"/>
    </mc:Choice>
  </mc:AlternateContent>
  <bookViews>
    <workbookView xWindow="0" yWindow="0" windowWidth="15330" windowHeight="7350"/>
  </bookViews>
  <sheets>
    <sheet name="Table 1" sheetId="1" r:id="rId1"/>
    <sheet name="Table 2" sheetId="2" r:id="rId2"/>
    <sheet name="Figure 1" sheetId="3" r:id="rId3"/>
    <sheet name="Figure 2" sheetId="4" r:id="rId4"/>
    <sheet name="Figure 3" sheetId="5" r:id="rId5"/>
    <sheet name="Figure 6" sheetId="8" r:id="rId6"/>
    <sheet name="Figure 7" sheetId="7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8" l="1"/>
  <c r="I19" i="8" s="1"/>
  <c r="D19" i="8"/>
  <c r="G18" i="8"/>
  <c r="I18" i="8" s="1"/>
  <c r="D18" i="8"/>
  <c r="G17" i="8"/>
  <c r="I17" i="8" s="1"/>
  <c r="D17" i="8"/>
  <c r="G16" i="8"/>
  <c r="I16" i="8" s="1"/>
  <c r="D16" i="8"/>
  <c r="G15" i="8"/>
  <c r="I15" i="8" s="1"/>
  <c r="D15" i="8"/>
  <c r="G14" i="8"/>
  <c r="I14" i="8" s="1"/>
  <c r="D14" i="8"/>
  <c r="G13" i="8"/>
  <c r="I13" i="8" s="1"/>
  <c r="D13" i="8"/>
  <c r="G12" i="8"/>
  <c r="I12" i="8" s="1"/>
  <c r="D12" i="8"/>
  <c r="G11" i="8"/>
  <c r="I11" i="8" s="1"/>
  <c r="D11" i="8"/>
  <c r="G10" i="8"/>
  <c r="I10" i="8" s="1"/>
  <c r="D10" i="8"/>
  <c r="G9" i="8"/>
  <c r="I9" i="8" s="1"/>
  <c r="D9" i="8"/>
  <c r="G8" i="8"/>
  <c r="I8" i="8" s="1"/>
  <c r="D8" i="8"/>
  <c r="G7" i="8"/>
  <c r="I7" i="8" s="1"/>
  <c r="D7" i="8"/>
  <c r="G6" i="8"/>
  <c r="I6" i="8" s="1"/>
  <c r="D6" i="8"/>
  <c r="G5" i="8"/>
  <c r="I5" i="8" s="1"/>
  <c r="D5" i="8"/>
  <c r="G4" i="8"/>
  <c r="I4" i="8" s="1"/>
  <c r="D4" i="8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R24" i="7" l="1"/>
  <c r="O24" i="7"/>
  <c r="T24" i="7" s="1"/>
  <c r="R23" i="7"/>
  <c r="O23" i="7"/>
  <c r="T23" i="7" s="1"/>
  <c r="G23" i="7"/>
  <c r="D23" i="7"/>
  <c r="I23" i="7" s="1"/>
  <c r="A23" i="7"/>
  <c r="R22" i="7"/>
  <c r="S22" i="7" s="1"/>
  <c r="O22" i="7"/>
  <c r="T22" i="7" s="1"/>
  <c r="G22" i="7"/>
  <c r="H22" i="7" s="1"/>
  <c r="D22" i="7"/>
  <c r="I22" i="7" s="1"/>
  <c r="R21" i="7"/>
  <c r="S21" i="7" s="1"/>
  <c r="O21" i="7"/>
  <c r="T21" i="7" s="1"/>
  <c r="G21" i="7"/>
  <c r="H21" i="7" s="1"/>
  <c r="D21" i="7"/>
  <c r="I21" i="7" s="1"/>
  <c r="R20" i="7"/>
  <c r="S20" i="7" s="1"/>
  <c r="O20" i="7"/>
  <c r="T20" i="7" s="1"/>
  <c r="G20" i="7"/>
  <c r="H20" i="7" s="1"/>
  <c r="D20" i="7"/>
  <c r="I20" i="7" s="1"/>
  <c r="R19" i="7"/>
  <c r="S19" i="7" s="1"/>
  <c r="O19" i="7"/>
  <c r="T19" i="7" s="1"/>
  <c r="G19" i="7"/>
  <c r="H19" i="7" s="1"/>
  <c r="D19" i="7"/>
  <c r="I19" i="7" s="1"/>
  <c r="R18" i="7"/>
  <c r="S18" i="7" s="1"/>
  <c r="O18" i="7"/>
  <c r="T18" i="7" s="1"/>
  <c r="G18" i="7"/>
  <c r="H18" i="7" s="1"/>
  <c r="D18" i="7"/>
  <c r="I18" i="7" s="1"/>
  <c r="R17" i="7"/>
  <c r="S17" i="7" s="1"/>
  <c r="O17" i="7"/>
  <c r="T17" i="7" s="1"/>
  <c r="G17" i="7"/>
  <c r="H17" i="7" s="1"/>
  <c r="D17" i="7"/>
  <c r="I17" i="7" s="1"/>
  <c r="R16" i="7"/>
  <c r="S16" i="7" s="1"/>
  <c r="O16" i="7"/>
  <c r="T16" i="7" s="1"/>
  <c r="G16" i="7"/>
  <c r="H16" i="7" s="1"/>
  <c r="D16" i="7"/>
  <c r="I16" i="7" s="1"/>
  <c r="R15" i="7"/>
  <c r="S15" i="7" s="1"/>
  <c r="O15" i="7"/>
  <c r="T15" i="7" s="1"/>
  <c r="L15" i="7"/>
  <c r="I15" i="7"/>
  <c r="H15" i="7"/>
  <c r="G15" i="7"/>
  <c r="D15" i="7"/>
  <c r="A15" i="7"/>
  <c r="T14" i="7"/>
  <c r="R14" i="7"/>
  <c r="O14" i="7"/>
  <c r="S14" i="7" s="1"/>
  <c r="I14" i="7"/>
  <c r="G14" i="7"/>
  <c r="D14" i="7"/>
  <c r="H14" i="7" s="1"/>
  <c r="T13" i="7"/>
  <c r="R13" i="7"/>
  <c r="O13" i="7"/>
  <c r="S13" i="7" s="1"/>
  <c r="I13" i="7"/>
  <c r="G13" i="7"/>
  <c r="D13" i="7"/>
  <c r="H13" i="7" s="1"/>
  <c r="T12" i="7"/>
  <c r="R12" i="7"/>
  <c r="O12" i="7"/>
  <c r="S12" i="7" s="1"/>
  <c r="I12" i="7"/>
  <c r="G12" i="7"/>
  <c r="D12" i="7"/>
  <c r="H12" i="7" s="1"/>
  <c r="T11" i="7"/>
  <c r="R11" i="7"/>
  <c r="O11" i="7"/>
  <c r="S11" i="7" s="1"/>
  <c r="I11" i="7"/>
  <c r="G11" i="7"/>
  <c r="D11" i="7"/>
  <c r="H11" i="7" s="1"/>
  <c r="T10" i="7"/>
  <c r="R10" i="7"/>
  <c r="O10" i="7"/>
  <c r="S10" i="7" s="1"/>
  <c r="I10" i="7"/>
  <c r="G10" i="7"/>
  <c r="D10" i="7"/>
  <c r="H10" i="7" s="1"/>
  <c r="T9" i="7"/>
  <c r="R9" i="7"/>
  <c r="O9" i="7"/>
  <c r="S9" i="7" s="1"/>
  <c r="I9" i="7"/>
  <c r="G9" i="7"/>
  <c r="D9" i="7"/>
  <c r="H9" i="7" s="1"/>
  <c r="T8" i="7"/>
  <c r="R8" i="7"/>
  <c r="O8" i="7"/>
  <c r="S8" i="7" s="1"/>
  <c r="I8" i="7"/>
  <c r="G8" i="7"/>
  <c r="D8" i="7"/>
  <c r="H8" i="7" s="1"/>
  <c r="T7" i="7"/>
  <c r="R7" i="7"/>
  <c r="O7" i="7"/>
  <c r="S7" i="7" s="1"/>
  <c r="I7" i="7"/>
  <c r="G7" i="7"/>
  <c r="D7" i="7"/>
  <c r="H7" i="7" s="1"/>
  <c r="T6" i="7"/>
  <c r="R6" i="7"/>
  <c r="O6" i="7"/>
  <c r="S6" i="7" s="1"/>
  <c r="I6" i="7"/>
  <c r="G6" i="7"/>
  <c r="D6" i="7"/>
  <c r="H6" i="7" s="1"/>
  <c r="T5" i="7"/>
  <c r="R5" i="7"/>
  <c r="O5" i="7"/>
  <c r="S5" i="7" s="1"/>
  <c r="I5" i="7"/>
  <c r="G5" i="7"/>
  <c r="D5" i="7"/>
  <c r="H5" i="7" s="1"/>
  <c r="I4" i="7"/>
  <c r="G4" i="7"/>
  <c r="D4" i="7"/>
  <c r="H4" i="7" s="1"/>
  <c r="H23" i="7" l="1"/>
  <c r="S23" i="7"/>
  <c r="S24" i="7"/>
  <c r="AX6" i="3" l="1"/>
  <c r="AX7" i="3" s="1"/>
  <c r="AX8" i="3" s="1"/>
  <c r="AX9" i="3" s="1"/>
  <c r="AX10" i="3" s="1"/>
  <c r="AX11" i="3" s="1"/>
  <c r="AX12" i="3" s="1"/>
  <c r="AX13" i="3" s="1"/>
  <c r="AX14" i="3" s="1"/>
  <c r="AX15" i="3" s="1"/>
  <c r="AX16" i="3" s="1"/>
  <c r="AX17" i="3" s="1"/>
  <c r="AX18" i="3" s="1"/>
  <c r="AX19" i="3" s="1"/>
  <c r="AX20" i="3" s="1"/>
  <c r="AX21" i="3" s="1"/>
  <c r="AX22" i="3" s="1"/>
  <c r="AX23" i="3" s="1"/>
  <c r="AX24" i="3" s="1"/>
  <c r="AX25" i="3" s="1"/>
  <c r="AX26" i="3" s="1"/>
  <c r="AX27" i="3" s="1"/>
  <c r="AX28" i="3" s="1"/>
  <c r="AX29" i="3" s="1"/>
  <c r="AX30" i="3" s="1"/>
  <c r="AX31" i="3" s="1"/>
  <c r="AX32" i="3" s="1"/>
  <c r="AX33" i="3" s="1"/>
  <c r="AX34" i="3" s="1"/>
  <c r="AO6" i="3"/>
  <c r="AO7" i="3" s="1"/>
  <c r="AO8" i="3" s="1"/>
  <c r="AO9" i="3" s="1"/>
  <c r="AO10" i="3" s="1"/>
  <c r="AO11" i="3" s="1"/>
  <c r="AO12" i="3" s="1"/>
  <c r="AO13" i="3" s="1"/>
  <c r="AO14" i="3" s="1"/>
  <c r="AO15" i="3" s="1"/>
  <c r="AO16" i="3" s="1"/>
  <c r="AO17" i="3" s="1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S5" i="3"/>
  <c r="AS6" i="3" s="1"/>
  <c r="AS7" i="3" s="1"/>
  <c r="AS8" i="3" s="1"/>
  <c r="AS9" i="3" s="1"/>
  <c r="AS10" i="3" s="1"/>
  <c r="AS11" i="3" s="1"/>
  <c r="AS12" i="3" s="1"/>
  <c r="AS13" i="3" s="1"/>
  <c r="AS14" i="3" s="1"/>
  <c r="AS15" i="3" s="1"/>
  <c r="AS16" i="3" s="1"/>
  <c r="AS17" i="3" s="1"/>
  <c r="AS18" i="3" s="1"/>
  <c r="AS19" i="3" s="1"/>
  <c r="AS20" i="3" s="1"/>
  <c r="AS21" i="3" s="1"/>
  <c r="AS22" i="3" s="1"/>
  <c r="AS23" i="3" s="1"/>
  <c r="AS24" i="3" s="1"/>
  <c r="AS25" i="3" s="1"/>
  <c r="AS26" i="3" s="1"/>
  <c r="AS27" i="3" s="1"/>
  <c r="AS28" i="3" s="1"/>
  <c r="AS29" i="3" s="1"/>
  <c r="AS30" i="3" s="1"/>
  <c r="AS31" i="3" s="1"/>
  <c r="AS32" i="3" s="1"/>
  <c r="AS33" i="3" s="1"/>
  <c r="AS34" i="3" s="1"/>
</calcChain>
</file>

<file path=xl/sharedStrings.xml><?xml version="1.0" encoding="utf-8"?>
<sst xmlns="http://schemas.openxmlformats.org/spreadsheetml/2006/main" count="1099" uniqueCount="827">
  <si>
    <t xml:space="preserve">Parameter </t>
  </si>
  <si>
    <t>Study Sand Filter</t>
  </si>
  <si>
    <t>Depth</t>
  </si>
  <si>
    <t>61 cm</t>
  </si>
  <si>
    <t xml:space="preserve">10 cm </t>
  </si>
  <si>
    <t>Area</t>
  </si>
  <si>
    <r>
      <t>438.9 m</t>
    </r>
    <r>
      <rPr>
        <vertAlign val="superscript"/>
        <sz val="11"/>
        <color theme="1"/>
        <rFont val="Times New Roman"/>
        <family val="1"/>
      </rPr>
      <t>2</t>
    </r>
  </si>
  <si>
    <r>
      <t>36.5 cm</t>
    </r>
    <r>
      <rPr>
        <vertAlign val="superscript"/>
        <sz val="11"/>
        <color theme="1"/>
        <rFont val="Times New Roman"/>
        <family val="1"/>
      </rPr>
      <t>2</t>
    </r>
  </si>
  <si>
    <t>EBCT</t>
  </si>
  <si>
    <t>5-6 min</t>
  </si>
  <si>
    <t>5.6 min</t>
  </si>
  <si>
    <t>Flow rate</t>
  </si>
  <si>
    <r>
      <t>3 g/ft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/min</t>
    </r>
  </si>
  <si>
    <t>1.5 ml/min</t>
  </si>
  <si>
    <t>Sand size</t>
  </si>
  <si>
    <t>0.45-0.55 mm</t>
  </si>
  <si>
    <t xml:space="preserve">Greater Cincinnati Water Works Sand Filter </t>
  </si>
  <si>
    <t>No Alum in Raw Water</t>
  </si>
  <si>
    <t>No Alum in DI Water</t>
  </si>
  <si>
    <t>15 mg/L Alum in DI water</t>
  </si>
  <si>
    <t>30mg/L Alum in DI water</t>
  </si>
  <si>
    <t>45 mg/L Alum in DI water</t>
  </si>
  <si>
    <t>60 mg/L Alum in DI water</t>
  </si>
  <si>
    <t>PVP Ag NPs</t>
  </si>
  <si>
    <t>±5.7</t>
  </si>
  <si>
    <t>± 11.6</t>
  </si>
  <si>
    <t>± 8.1</t>
  </si>
  <si>
    <t>±7.1</t>
  </si>
  <si>
    <t>±7.4</t>
  </si>
  <si>
    <t>±8.9</t>
  </si>
  <si>
    <t>BPEI Ag NPs</t>
  </si>
  <si>
    <t>±4.9</t>
  </si>
  <si>
    <t>±16.6</t>
  </si>
  <si>
    <t>±9.6</t>
  </si>
  <si>
    <t>±7.5</t>
  </si>
  <si>
    <t>±12.2</t>
  </si>
  <si>
    <t>±7.9</t>
  </si>
  <si>
    <t>Citrate Ag NPs</t>
  </si>
  <si>
    <t>±6.3</t>
  </si>
  <si>
    <t>±6.7</t>
  </si>
  <si>
    <t>±14.1</t>
  </si>
  <si>
    <t>±4.7</t>
  </si>
  <si>
    <t>±1.2</t>
  </si>
  <si>
    <t>PVP AGNPs</t>
  </si>
  <si>
    <t>BPiE Ag Nps</t>
  </si>
  <si>
    <t xml:space="preserve">Citrate Ag NPs </t>
  </si>
  <si>
    <t>Sample Name</t>
  </si>
  <si>
    <t>Z-Ave</t>
  </si>
  <si>
    <t>T</t>
  </si>
  <si>
    <t>Measurement Date and Time</t>
  </si>
  <si>
    <t xml:space="preserve"> </t>
  </si>
  <si>
    <t>d.nm</t>
  </si>
  <si>
    <t>°C</t>
  </si>
  <si>
    <t xml:space="preserve"> AgNPs Aggr. in DI water- No Alum 1</t>
  </si>
  <si>
    <t>+charged AgNPS aggreg.  in DI water no Alum 1</t>
  </si>
  <si>
    <t>Citrate AgNps in DI water 1</t>
  </si>
  <si>
    <t>Thursday, May 17, 2012 12:56:22 PM</t>
  </si>
  <si>
    <t xml:space="preserve"> AgNPs Aggr. in DI water- No Alum 2</t>
  </si>
  <si>
    <t>+charged AgNPS aggreg.  in DI water no Alum 2</t>
  </si>
  <si>
    <t>Citrate AgNps in DI water 10</t>
  </si>
  <si>
    <t>Thursday, May 17, 2012 1:05:42 PM</t>
  </si>
  <si>
    <t xml:space="preserve"> AgNPs Aggr. in DI water- No Alum 3</t>
  </si>
  <si>
    <t>+charged AgNPS aggreg.  in DI water no Alum 3</t>
  </si>
  <si>
    <t>Citrate AgNps in DI water 11</t>
  </si>
  <si>
    <t>Thursday, May 17, 2012 1:06:45 PM</t>
  </si>
  <si>
    <t xml:space="preserve"> AgNPs Aggr. in DI water- No Alum 4</t>
  </si>
  <si>
    <t>+charged AgNPS aggreg.  in DI water no Alum 4</t>
  </si>
  <si>
    <t>Citrate AgNps in DI water 12</t>
  </si>
  <si>
    <t>Thursday, May 17, 2012 1:07:47 PM</t>
  </si>
  <si>
    <t xml:space="preserve"> AgNPs Aggr. in DI water- No Alum 5</t>
  </si>
  <si>
    <t>+charged AgNPS aggreg.  in DI water no Alum 5</t>
  </si>
  <si>
    <t>Citrate AgNps in DI water 13</t>
  </si>
  <si>
    <t>Thursday, May 17, 2012 1:08:49 PM</t>
  </si>
  <si>
    <t xml:space="preserve"> AgNPs Aggr. in DI water- No Alum 6</t>
  </si>
  <si>
    <t>+charged AgNPS aggreg.  in DI water no Alum 6</t>
  </si>
  <si>
    <t>Citrate AgNps in DI water 14</t>
  </si>
  <si>
    <t>Thursday, May 17, 2012 1:09:51 PM</t>
  </si>
  <si>
    <t xml:space="preserve"> AgNPs Aggr. in DI water- No Alum 7</t>
  </si>
  <si>
    <t>+charged AgNPS aggreg.  in DI water no Alum 7</t>
  </si>
  <si>
    <t>Citrate AgNps in DI water 15</t>
  </si>
  <si>
    <t>Thursday, May 17, 2012 1:10:53 PM</t>
  </si>
  <si>
    <t xml:space="preserve"> AgNPs Aggr. in DI water- No Alum 8</t>
  </si>
  <si>
    <t>+charged AgNPS aggreg.  in DI water no Alum 8</t>
  </si>
  <si>
    <t>Citrate AgNps in DI water 16</t>
  </si>
  <si>
    <t>Thursday, May 17, 2012 1:11:56 PM</t>
  </si>
  <si>
    <t xml:space="preserve"> AgNPs Aggr. in DI water- No Alum 9</t>
  </si>
  <si>
    <t>+charged AgNPS aggreg.  in DI water no Alum 9</t>
  </si>
  <si>
    <t>Citrate AgNps in DI water 17</t>
  </si>
  <si>
    <t>Thursday, May 17, 2012 1:12:58 PM</t>
  </si>
  <si>
    <t xml:space="preserve"> AgNPs Aggr. in DI water- No Alum 10</t>
  </si>
  <si>
    <t>+charged AgNPS aggreg.  in DI water no Alum 10</t>
  </si>
  <si>
    <t>Citrate AgNps in DI water 18</t>
  </si>
  <si>
    <t>Thursday, May 17, 2012 1:14:00 PM</t>
  </si>
  <si>
    <t xml:space="preserve"> AgNPs Aggr. in DI water- No Alum 11</t>
  </si>
  <si>
    <t>+charged AgNPS aggreg.  in DI water no Alum 11</t>
  </si>
  <si>
    <t>Citrate AgNps in DI water 19</t>
  </si>
  <si>
    <t>Thursday, May 17, 2012 1:15:03 PM</t>
  </si>
  <si>
    <t xml:space="preserve"> AgNPs Aggr. in DI water- No Alum 12</t>
  </si>
  <si>
    <t>+charged AgNPS aggreg.  in DI water no Alum 12</t>
  </si>
  <si>
    <t>Citrate AgNps in DI water 2</t>
  </si>
  <si>
    <t>Thursday, May 17, 2012 12:57:24 PM</t>
  </si>
  <si>
    <t xml:space="preserve"> AgNPs Aggr. in DI water- No Alum 13</t>
  </si>
  <si>
    <t>+charged AgNPS aggreg.  in DI water no Alum 13</t>
  </si>
  <si>
    <t>Citrate AgNps in DI water 20</t>
  </si>
  <si>
    <t>Thursday, May 17, 2012 1:16:05 PM</t>
  </si>
  <si>
    <t xml:space="preserve"> AgNPs Aggr. in DI water- No Alum 14</t>
  </si>
  <si>
    <t>+charged AgNPS aggreg.  in DI water no Alum 14</t>
  </si>
  <si>
    <t>Citrate AgNps in DI water 21</t>
  </si>
  <si>
    <t>Thursday, May 17, 2012 1:17:07 PM</t>
  </si>
  <si>
    <t xml:space="preserve"> AgNPs Aggr. in DI water- No Alum 15</t>
  </si>
  <si>
    <t>+charged AgNPS aggreg.  in DI water no Alum 15</t>
  </si>
  <si>
    <t>Citrate AgNps in DI water 22</t>
  </si>
  <si>
    <t>Thursday, May 17, 2012 1:18:09 PM</t>
  </si>
  <si>
    <t xml:space="preserve"> AgNPs Aggr. in DI water- No Alum 16</t>
  </si>
  <si>
    <t>+charged AgNPS aggreg.  in DI water no Alum 16</t>
  </si>
  <si>
    <t>Citrate AgNps in DI water 23</t>
  </si>
  <si>
    <t>Thursday, May 17, 2012 1:19:12 PM</t>
  </si>
  <si>
    <t xml:space="preserve"> AgNPs Aggr. in DI water- No Alum 17</t>
  </si>
  <si>
    <t>+charged AgNPS aggreg.  in DI water no Alum 17</t>
  </si>
  <si>
    <t>Citrate AgNps in DI water 24</t>
  </si>
  <si>
    <t>Thursday, May 17, 2012 1:20:14 PM</t>
  </si>
  <si>
    <t xml:space="preserve"> AgNPs Aggr. in DI water- No Alum 18</t>
  </si>
  <si>
    <t>+charged AgNPS aggreg.  in DI water no Alum 18</t>
  </si>
  <si>
    <t>Citrate AgNps in DI water 25</t>
  </si>
  <si>
    <t>Thursday, May 17, 2012 1:21:16 PM</t>
  </si>
  <si>
    <t xml:space="preserve"> AgNPs Aggr. in DI water- No Alum 19</t>
  </si>
  <si>
    <t>+charged AgNPS aggreg.  in DI water no Alum 19</t>
  </si>
  <si>
    <t>Citrate AgNps in DI water 26</t>
  </si>
  <si>
    <t>Thursday, May 17, 2012 1:22:18 PM</t>
  </si>
  <si>
    <t xml:space="preserve"> AgNPs Aggr. in DI water- No Alum 20</t>
  </si>
  <si>
    <t>+charged AgNPS aggreg.  in DI water no Alum 20</t>
  </si>
  <si>
    <t>Citrate AgNps in DI water 27</t>
  </si>
  <si>
    <t>Thursday, May 17, 2012 1:23:21 PM</t>
  </si>
  <si>
    <t xml:space="preserve"> AgNPs Aggr. in DI water- No Alum 21</t>
  </si>
  <si>
    <t>+charged AgNPS aggreg.  in DI water no Alum 21</t>
  </si>
  <si>
    <t>Citrate AgNps in DI water 28</t>
  </si>
  <si>
    <t>Thursday, May 17, 2012 1:24:23 PM</t>
  </si>
  <si>
    <t xml:space="preserve"> AgNPs Aggr. in DI water- No Alum 22</t>
  </si>
  <si>
    <t>+charged AgNPS aggreg.  in DI water no Alum 22</t>
  </si>
  <si>
    <t>Citrate AgNps in DI water 29</t>
  </si>
  <si>
    <t>Thursday, May 17, 2012 1:25:25 PM</t>
  </si>
  <si>
    <t xml:space="preserve"> AgNPs Aggr. in DI water- No Alum 23</t>
  </si>
  <si>
    <t>+charged AgNPS aggreg.  in DI water no Alum 23</t>
  </si>
  <si>
    <t>Citrate AgNps in DI water 3</t>
  </si>
  <si>
    <t>Thursday, May 17, 2012 12:58:27 PM</t>
  </si>
  <si>
    <t xml:space="preserve"> AgNPs Aggr. in DI water- No Alum 24</t>
  </si>
  <si>
    <t>+charged AgNPS aggreg.  in DI water no Alum 24</t>
  </si>
  <si>
    <t>Citrate AgNps in DI water 30</t>
  </si>
  <si>
    <t>Thursday, May 17, 2012 1:26:27 PM</t>
  </si>
  <si>
    <t xml:space="preserve"> AgNPs Aggr. in DI water- No Alum 25</t>
  </si>
  <si>
    <t>+charged AgNPS aggreg.  in DI water no Alum 25</t>
  </si>
  <si>
    <t>Citrate AgNps in DI water 4</t>
  </si>
  <si>
    <t>Thursday, May 17, 2012 12:59:29 PM</t>
  </si>
  <si>
    <t xml:space="preserve"> AgNPs Aggr. in DI water- No Alum 26</t>
  </si>
  <si>
    <t>+charged AgNPS aggreg.  in DI water no Alum 26</t>
  </si>
  <si>
    <t>Citrate AgNps in DI water 5</t>
  </si>
  <si>
    <t>Thursday, May 17, 2012 1:00:31 PM</t>
  </si>
  <si>
    <t xml:space="preserve"> AgNPs Aggr. in DI water- No Alum 27</t>
  </si>
  <si>
    <t>+charged AgNPS aggreg.  in DI water no Alum 27</t>
  </si>
  <si>
    <t>Citrate AgNps in DI water 6</t>
  </si>
  <si>
    <t>Thursday, May 17, 2012 1:01:33 PM</t>
  </si>
  <si>
    <t xml:space="preserve"> AgNPs Aggr. in DI water- No Alum 28</t>
  </si>
  <si>
    <t>+charged AgNPS aggreg.  in DI water no Alum 28</t>
  </si>
  <si>
    <t>Citrate AgNps in DI water 7</t>
  </si>
  <si>
    <t>Thursday, May 17, 2012 1:02:35 PM</t>
  </si>
  <si>
    <t xml:space="preserve"> AgNPs Aggr. in DI water- No Alum 29</t>
  </si>
  <si>
    <t>+charged AgNPS aggreg.  in DI water no Alum 29</t>
  </si>
  <si>
    <t>Citrate AgNps in DI water 8</t>
  </si>
  <si>
    <t>Thursday, May 17, 2012 1:03:38 PM</t>
  </si>
  <si>
    <t>+charged AgNPS aggreg.  in DI water no Alum 30</t>
  </si>
  <si>
    <t>Citrate AgNps in DI water 9</t>
  </si>
  <si>
    <t>Thursday, May 17, 2012 1:04:40 PM</t>
  </si>
  <si>
    <t>NO Alum in DI water</t>
  </si>
  <si>
    <t>No Alum in raw water</t>
  </si>
  <si>
    <t>PVP AgNps</t>
  </si>
  <si>
    <t>BPIE Ag NPd</t>
  </si>
  <si>
    <t>PVP-AgNPs-raw water 1</t>
  </si>
  <si>
    <t>+charged AgNPS aggrg. in Raw water no Alum 1</t>
  </si>
  <si>
    <t>Citrate AgNps in raw water  1</t>
  </si>
  <si>
    <t>Thursday, May 17, 2012 11:51:06 AM</t>
  </si>
  <si>
    <t>PVP-AgNPs-raw water 4</t>
  </si>
  <si>
    <t>+charged AgNPS aggrg. in Raw water no Alum 2</t>
  </si>
  <si>
    <t>Citrate AgNps in raw water  10</t>
  </si>
  <si>
    <t>Thursday, May 17, 2012 12:00:36 PM</t>
  </si>
  <si>
    <t>PVP-AgNPs-raw water 7</t>
  </si>
  <si>
    <t>+charged AgNPS aggrg. in Raw water no Alum 3</t>
  </si>
  <si>
    <t>Citrate AgNps in raw water  11</t>
  </si>
  <si>
    <t>Thursday, May 17, 2012 12:01:39 PM</t>
  </si>
  <si>
    <t>PVP-AgNPs-raw water 10</t>
  </si>
  <si>
    <t>+charged AgNPS aggrg. in Raw water no Alum 4</t>
  </si>
  <si>
    <t>Citrate AgNps in raw water  12</t>
  </si>
  <si>
    <t>Thursday, May 17, 2012 12:02:42 PM</t>
  </si>
  <si>
    <t>PVP-AgNPs-raw water 13</t>
  </si>
  <si>
    <t>+charged AgNPS aggrg. in Raw water no Alum 5</t>
  </si>
  <si>
    <t>Citrate AgNps in raw water  13</t>
  </si>
  <si>
    <t>Thursday, May 17, 2012 12:03:46 PM</t>
  </si>
  <si>
    <t>PVP-AgNPs-raw water 16</t>
  </si>
  <si>
    <t>+charged AgNPS aggrg. in Raw water no Alum 6</t>
  </si>
  <si>
    <t>Citrate AgNps in raw water  14</t>
  </si>
  <si>
    <t>Thursday, May 17, 2012 12:04:49 PM</t>
  </si>
  <si>
    <t>PVP-AgNPs-raw water 19</t>
  </si>
  <si>
    <t>+charged AgNPS aggrg. in Raw water no Alum 7</t>
  </si>
  <si>
    <t>Citrate AgNps in raw water  15</t>
  </si>
  <si>
    <t>Thursday, May 17, 2012 12:05:52 PM</t>
  </si>
  <si>
    <t>PVP-AgNPs-raw water 22</t>
  </si>
  <si>
    <t>+charged AgNPS aggrg. in Raw water no Alum 8</t>
  </si>
  <si>
    <t>Citrate AgNps in raw water  16</t>
  </si>
  <si>
    <t>Thursday, May 17, 2012 12:06:55 PM</t>
  </si>
  <si>
    <t>PVP-AgNPs-raw water 25</t>
  </si>
  <si>
    <t>+charged AgNPS aggrg. in Raw water no Alum 9</t>
  </si>
  <si>
    <t>Citrate AgNps in raw water  17</t>
  </si>
  <si>
    <t>Thursday, May 17, 2012 12:07:58 PM</t>
  </si>
  <si>
    <t>PVP-AgNPs-raw water 28</t>
  </si>
  <si>
    <t>+charged AgNPS aggrg. in Raw water no Alum 10</t>
  </si>
  <si>
    <t>Citrate AgNps in raw water  18</t>
  </si>
  <si>
    <t>Thursday, May 17, 2012 12:09:01 PM</t>
  </si>
  <si>
    <t>PVP-AgNPs-raw water 31</t>
  </si>
  <si>
    <t>+charged AgNPS aggrg. in Raw water no Alum 11</t>
  </si>
  <si>
    <t>Citrate AgNps in raw water  19</t>
  </si>
  <si>
    <t>Thursday, May 17, 2012 12:10:04 PM</t>
  </si>
  <si>
    <t>PVP-AgNPs-raw water 34</t>
  </si>
  <si>
    <t>+charged AgNPS aggrg. in Raw water no Alum 12</t>
  </si>
  <si>
    <t>Citrate AgNps in raw water  2</t>
  </si>
  <si>
    <t>Thursday, May 17, 2012 11:52:09 AM</t>
  </si>
  <si>
    <t>PVP-AgNPs-raw water 41</t>
  </si>
  <si>
    <t>+charged AgNPS aggrg. in Raw water no Alum 13</t>
  </si>
  <si>
    <t>Citrate AgNps in raw water  20</t>
  </si>
  <si>
    <t>Thursday, May 17, 2012 12:11:08 PM</t>
  </si>
  <si>
    <t>PVP-AgNPs-raw water 42</t>
  </si>
  <si>
    <t>+charged AgNPS aggrg. in Raw water no Alum 14</t>
  </si>
  <si>
    <t>Citrate AgNps in raw water  21</t>
  </si>
  <si>
    <t>Thursday, May 17, 2012 12:12:11 PM</t>
  </si>
  <si>
    <t>PVP-AgNPs-raw water 43</t>
  </si>
  <si>
    <t>+charged AgNPS aggrg. in Raw water no Alum 15</t>
  </si>
  <si>
    <t>Citrate AgNps in raw water  22</t>
  </si>
  <si>
    <t>Thursday, May 17, 2012 12:13:14 PM</t>
  </si>
  <si>
    <t>PVP-AgNPs-raw water 44</t>
  </si>
  <si>
    <t>+charged AgNPS aggrg. in Raw water no Alum 16</t>
  </si>
  <si>
    <t>Citrate AgNps in raw water  23</t>
  </si>
  <si>
    <t>Thursday, May 17, 2012 12:14:18 PM</t>
  </si>
  <si>
    <t>PVP-AgNPs-raw water 45</t>
  </si>
  <si>
    <t>+charged AgNPS aggrg. in Raw water no Alum 17</t>
  </si>
  <si>
    <t>Citrate AgNps in raw water  24</t>
  </si>
  <si>
    <t>Thursday, May 17, 2012 12:15:22 PM</t>
  </si>
  <si>
    <t>PVP-AgNPs-raw water 46</t>
  </si>
  <si>
    <t>+charged AgNPS aggrg. in Raw water no Alum 18</t>
  </si>
  <si>
    <t>Citrate AgNps in raw water  25</t>
  </si>
  <si>
    <t>Thursday, May 17, 2012 12:16:26 PM</t>
  </si>
  <si>
    <t>PVP-AgNPs-raw water 47</t>
  </si>
  <si>
    <t>+charged AgNPS aggrg. in Raw water no Alum 19</t>
  </si>
  <si>
    <t>Citrate AgNps in raw water  26</t>
  </si>
  <si>
    <t>Thursday, May 17, 2012 12:17:29 PM</t>
  </si>
  <si>
    <t>PVP-AgNPs-raw water 48</t>
  </si>
  <si>
    <t>+charged AgNPS aggrg. in Raw water no Alum 20</t>
  </si>
  <si>
    <t>Citrate AgNps in raw water  27</t>
  </si>
  <si>
    <t>Thursday, May 17, 2012 12:18:33 PM</t>
  </si>
  <si>
    <t>PVP-AgNPs-raw water 49</t>
  </si>
  <si>
    <t>+charged AgNPS aggrg. in Raw water no Alum 21</t>
  </si>
  <si>
    <t>Citrate AgNps in raw water  28</t>
  </si>
  <si>
    <t>Thursday, May 17, 2012 12:19:36 PM</t>
  </si>
  <si>
    <t>PVP-AgNPs-raw water 50</t>
  </si>
  <si>
    <t>+charged AgNPS aggrg. in Raw water no Alum 22</t>
  </si>
  <si>
    <t>Citrate AgNps in raw water  29</t>
  </si>
  <si>
    <t>Thursday, May 17, 2012 12:20:39 PM</t>
  </si>
  <si>
    <t>PVP-AgNPs-raw water 51</t>
  </si>
  <si>
    <t>+charged AgNPS aggrg. in Raw water no Alum 23</t>
  </si>
  <si>
    <t>Citrate AgNps in raw water  3</t>
  </si>
  <si>
    <t>Thursday, May 17, 2012 11:53:13 AM</t>
  </si>
  <si>
    <t>PVP-AgNPs-raw water 52</t>
  </si>
  <si>
    <t>+charged AgNPS aggrg. in Raw water no Alum 24</t>
  </si>
  <si>
    <t>Citrate AgNps in raw water  30</t>
  </si>
  <si>
    <t>Thursday, May 17, 2012 12:21:43 PM</t>
  </si>
  <si>
    <t>PVP-AgNPs-raw water 53</t>
  </si>
  <si>
    <t>+charged AgNPS aggrg. in Raw water no Alum 25</t>
  </si>
  <si>
    <t>Citrate AgNps in raw water  4</t>
  </si>
  <si>
    <t>Thursday, May 17, 2012 11:54:16 AM</t>
  </si>
  <si>
    <t>PVP-AgNPs-raw water 54</t>
  </si>
  <si>
    <t>+charged AgNPS aggrg. in Raw water no Alum 26</t>
  </si>
  <si>
    <t>Citrate AgNps in raw water  5</t>
  </si>
  <si>
    <t>Thursday, May 17, 2012 11:55:19 AM</t>
  </si>
  <si>
    <t>PVP-AgNPs-raw water 55</t>
  </si>
  <si>
    <t>+charged AgNPS aggrg. in Raw water no Alum 27</t>
  </si>
  <si>
    <t>Citrate AgNps in raw water  6</t>
  </si>
  <si>
    <t>Thursday, May 17, 2012 11:56:23 AM</t>
  </si>
  <si>
    <t>PVP-AgNPs-raw water 56</t>
  </si>
  <si>
    <t>+charged AgNPS aggrg. in Raw water no Alum 28</t>
  </si>
  <si>
    <t>Citrate AgNps in raw water  7</t>
  </si>
  <si>
    <t>Thursday, May 17, 2012 11:57:26 AM</t>
  </si>
  <si>
    <t>PVP-AgNPs-raw water 57</t>
  </si>
  <si>
    <t>+charged AgNPS aggrg. in Raw water no Alum 29</t>
  </si>
  <si>
    <t>Citrate AgNps in raw water  8</t>
  </si>
  <si>
    <t>Thursday, May 17, 2012 11:58:29 AM</t>
  </si>
  <si>
    <t>PVP-AgNPs-raw water 58</t>
  </si>
  <si>
    <t>+charged AgNPS aggrg. in Raw water no Alum 30</t>
  </si>
  <si>
    <t>Citrate AgNps in raw water  9</t>
  </si>
  <si>
    <t>Thursday, May 17, 2012 11:59:32 AM</t>
  </si>
  <si>
    <t>15mg/L Alum</t>
  </si>
  <si>
    <t>PVP AgNPs</t>
  </si>
  <si>
    <t>BPIE Ag NPs</t>
  </si>
  <si>
    <t xml:space="preserve"> AgNPs Aggr. in DI water- 15mg/l Alum 1</t>
  </si>
  <si>
    <t>+charged AgNPS in DI water 15mg/lAlum 1</t>
  </si>
  <si>
    <t>Citrate AgNps in DI water + 15MG/L ALUM 1</t>
  </si>
  <si>
    <t xml:space="preserve"> AgNPs Aggr. in DI water- 15mg/l Alum 2</t>
  </si>
  <si>
    <t>+charged AgNPS in DI water 15mg/lAlum 2</t>
  </si>
  <si>
    <t>Citrate AgNps in DI water + 15MG/L ALUM 10</t>
  </si>
  <si>
    <t xml:space="preserve"> AgNPs Aggr. in DI water- 15mg/l Alum 3</t>
  </si>
  <si>
    <t>+charged AgNPS in DI water 15mg/lAlum 3</t>
  </si>
  <si>
    <t>Citrate AgNps in DI water + 15MG/L ALUM 11</t>
  </si>
  <si>
    <t xml:space="preserve"> AgNPs Aggr. in DI water- 15mg/l Alum 4</t>
  </si>
  <si>
    <t>+charged AgNPS in DI water 15mg/lAlum 4</t>
  </si>
  <si>
    <t>Citrate AgNps in DI water + 15MG/L ALUM 12</t>
  </si>
  <si>
    <t xml:space="preserve"> AgNPs Aggr. in DI water- 15mg/l Alum 5</t>
  </si>
  <si>
    <t>+charged AgNPS in DI water 15mg/lAlum 5</t>
  </si>
  <si>
    <t>Citrate AgNps in DI water + 15MG/L ALUM 13</t>
  </si>
  <si>
    <t xml:space="preserve"> AgNPs Aggr. in DI water- 15mg/l Alum 6</t>
  </si>
  <si>
    <t>+charged AgNPS in DI water 15mg/lAlum 6</t>
  </si>
  <si>
    <t>Citrate AgNps in DI water + 15MG/L ALUM 14</t>
  </si>
  <si>
    <t xml:space="preserve"> AgNPs Aggr. in DI water- 15mg/l Alum 7</t>
  </si>
  <si>
    <t>+charged AgNPS in DI water 15mg/lAlum 7</t>
  </si>
  <si>
    <t>Citrate AgNps in DI water + 15MG/L ALUM 15</t>
  </si>
  <si>
    <t xml:space="preserve"> AgNPs Aggr. in DI water- 15mg/l Alum 8</t>
  </si>
  <si>
    <t>+charged AgNPS in DI water 15mg/lAlum 8</t>
  </si>
  <si>
    <t>Citrate AgNps in DI water + 15MG/L ALUM 16</t>
  </si>
  <si>
    <t xml:space="preserve"> AgNPs Aggr. in DI water- 15mg/l Alum 9</t>
  </si>
  <si>
    <t>+charged AgNPS in DI water 15mg/lAlum 9</t>
  </si>
  <si>
    <t>Citrate AgNps in DI water + 15MG/L ALUM 17</t>
  </si>
  <si>
    <t xml:space="preserve"> AgNPs Aggr. in DI water- 15mg/l Alum 10</t>
  </si>
  <si>
    <t>+charged AgNPS in DI water 15mg/lAlum 10</t>
  </si>
  <si>
    <t>Citrate AgNps in DI water + 15MG/L ALUM 18</t>
  </si>
  <si>
    <t xml:space="preserve"> AgNPs Aggr. in DI water- 15mg/l Alum 11</t>
  </si>
  <si>
    <t>+charged AgNPS in DI water 15mg/lAlum 11</t>
  </si>
  <si>
    <t>Citrate AgNps in DI water + 15MG/L ALUM 19</t>
  </si>
  <si>
    <t xml:space="preserve"> AgNPs Aggr. in DI water- 15mg/l Alum 12</t>
  </si>
  <si>
    <t>+charged AgNPS in DI water 15mg/lAlum 12</t>
  </si>
  <si>
    <t>Citrate AgNps in DI water + 15MG/L ALUM 2</t>
  </si>
  <si>
    <t xml:space="preserve"> AgNPs Aggr. in DI water- 15mg/l Alum 13</t>
  </si>
  <si>
    <t>+charged AgNPS in DI water 15mg/lAlum 13</t>
  </si>
  <si>
    <t>Citrate AgNps in DI water + 15MG/L ALUM 20</t>
  </si>
  <si>
    <t xml:space="preserve"> AgNPs Aggr. in DI water- 15mg/l Alum 14</t>
  </si>
  <si>
    <t>+charged AgNPS in DI water 15mg/lAlum 14</t>
  </si>
  <si>
    <t>Citrate AgNps in DI water + 15MG/L ALUM 21</t>
  </si>
  <si>
    <t xml:space="preserve"> AgNPs Aggr. in DI water- 15mg/l Alum 15</t>
  </si>
  <si>
    <t>+charged AgNPS in DI water 15mg/lAlum 15</t>
  </si>
  <si>
    <t>Citrate AgNps in DI water + 15MG/L ALUM 22</t>
  </si>
  <si>
    <t xml:space="preserve"> AgNPs Aggr. in DI water- 15mg/l Alum 16</t>
  </si>
  <si>
    <t>+charged AgNPS in DI water 15mg/lAlum 16</t>
  </si>
  <si>
    <t>Citrate AgNps in DI water + 15MG/L ALUM 23</t>
  </si>
  <si>
    <t xml:space="preserve"> AgNPs Aggr. in DI water- 15mg/l Alum 17</t>
  </si>
  <si>
    <t>+charged AgNPS in DI water 15mg/lAlum 17</t>
  </si>
  <si>
    <t>Citrate AgNps in DI water + 15MG/L ALUM 24</t>
  </si>
  <si>
    <t xml:space="preserve"> AgNPs Aggr. in DI water- 15mg/l Alum 18</t>
  </si>
  <si>
    <t>+charged AgNPS in DI water 15mg/lAlum 18</t>
  </si>
  <si>
    <t>Citrate AgNps in DI water + 15MG/L ALUM 25</t>
  </si>
  <si>
    <t xml:space="preserve"> AgNPs Aggr. in DI water- 15mg/l Alum 19</t>
  </si>
  <si>
    <t>+charged AgNPS in DI water 15mg/lAlum 19</t>
  </si>
  <si>
    <t>Citrate AgNps in DI water + 15MG/L ALUM 26</t>
  </si>
  <si>
    <t xml:space="preserve"> AgNPs Aggr. in DI water- 15mg/l Alum 20</t>
  </si>
  <si>
    <t>+charged AgNPS in DI water 15mg/lAlum 20</t>
  </si>
  <si>
    <t>Citrate AgNps in DI water + 15MG/L ALUM 27</t>
  </si>
  <si>
    <t xml:space="preserve"> AgNPs Aggr. in DI water- 15mg/l Alum 21</t>
  </si>
  <si>
    <t>+charged AgNPS in DI water 15mg/lAlum 21</t>
  </si>
  <si>
    <t>Citrate AgNps in DI water + 15MG/L ALUM 28</t>
  </si>
  <si>
    <t xml:space="preserve"> AgNPs Aggr. in DI water- 15mg/l Alum 22</t>
  </si>
  <si>
    <t>+charged AgNPS in DI water 15mg/lAlum 22</t>
  </si>
  <si>
    <t>Citrate AgNps in DI water + 15MG/L ALUM 29</t>
  </si>
  <si>
    <t xml:space="preserve"> AgNPs Aggr. in DI water- 15mg/l Alum 23</t>
  </si>
  <si>
    <t>+charged AgNPS in DI water 15mg/lAlum 23</t>
  </si>
  <si>
    <t>Citrate AgNps in DI water + 15MG/L ALUM 3</t>
  </si>
  <si>
    <t xml:space="preserve"> AgNPs Aggr. in DI water- 15mg/l Alum 24</t>
  </si>
  <si>
    <t>+charged AgNPS in DI water 15mg/lAlum 24</t>
  </si>
  <si>
    <t>Citrate AgNps in DI water + 15MG/L ALUM 30</t>
  </si>
  <si>
    <t xml:space="preserve"> AgNPs Aggr. in DI water- 15mg/l Alum 25</t>
  </si>
  <si>
    <t>+charged AgNPS in DI water 15mg/lAlum 25</t>
  </si>
  <si>
    <t>Citrate AgNps in DI water + 15MG/L ALUM 4</t>
  </si>
  <si>
    <t xml:space="preserve"> AgNPs Aggr. in DI water- 15mg/l Alum 26</t>
  </si>
  <si>
    <t>+charged AgNPS in DI water 15mg/lAlum 26</t>
  </si>
  <si>
    <t>Citrate AgNps in DI water + 15MG/L ALUM 5</t>
  </si>
  <si>
    <t xml:space="preserve"> AgNPs Aggr. in DI water- 15mg/l Alum 27</t>
  </si>
  <si>
    <t>+charged AgNPS in DI water 15mg/lAlum 27</t>
  </si>
  <si>
    <t>Citrate AgNps in DI water + 15MG/L ALUM 6</t>
  </si>
  <si>
    <t xml:space="preserve"> AgNPs Aggr. in DI water- 15mg/l Alum 28</t>
  </si>
  <si>
    <t>+charged AgNPS in DI water 15mg/lAlum 28</t>
  </si>
  <si>
    <t>Citrate AgNps in DI water + 15MG/L ALUM 7</t>
  </si>
  <si>
    <t xml:space="preserve"> AgNPs Aggr. in DI water- 15mg/l Alum 29</t>
  </si>
  <si>
    <t>+charged AgNPS in DI water 15mg/lAlum 29</t>
  </si>
  <si>
    <t>Citrate AgNps in DI water + 15MG/L ALUM 8</t>
  </si>
  <si>
    <t xml:space="preserve"> AgNPs Aggr. in DI water- 15mg/l Alum 30</t>
  </si>
  <si>
    <t>+charged AgNPS in DI water 15mg/lAlum 30</t>
  </si>
  <si>
    <t>Citrate AgNps in DI water + 15MG/L ALUM 9</t>
  </si>
  <si>
    <t>30 mg/L Alum</t>
  </si>
  <si>
    <t xml:space="preserve">PVP AgNPs </t>
  </si>
  <si>
    <t xml:space="preserve">BPEI AG NPs </t>
  </si>
  <si>
    <t xml:space="preserve"> AgNPs Aggr. in DI water- 30mg/l Alum 1</t>
  </si>
  <si>
    <t>Monday, April 09, 2012 3:30:36 PM</t>
  </si>
  <si>
    <t>Citrate AgNps in DI water + 30 MG/L ALUM 1</t>
  </si>
  <si>
    <t>Thursday, May 17, 2012 2:07:18 PM</t>
  </si>
  <si>
    <t xml:space="preserve"> AgNPs Aggr. in DI water- 30mg/l Alum 2</t>
  </si>
  <si>
    <t>Monday, April 09, 2012 3:31:37 PM</t>
  </si>
  <si>
    <t>Citrate AgNps in DI water + 30 MG/L ALUM 10</t>
  </si>
  <si>
    <t>Thursday, May 17, 2012 2:16:39 PM</t>
  </si>
  <si>
    <t xml:space="preserve"> AgNPs Aggr. in DI water- 30mg/l Alum 3</t>
  </si>
  <si>
    <t>Monday, April 09, 2012 3:32:38 PM</t>
  </si>
  <si>
    <t>Citrate AgNps in DI water + 30 MG/L ALUM 11</t>
  </si>
  <si>
    <t>Thursday, May 17, 2012 2:17:41 PM</t>
  </si>
  <si>
    <t xml:space="preserve"> AgNPs Aggr. in DI water- 30mg/l Alum 4</t>
  </si>
  <si>
    <t>Monday, April 09, 2012 3:33:39 PM</t>
  </si>
  <si>
    <t>Citrate AgNps in DI water + 30 MG/L ALUM 12</t>
  </si>
  <si>
    <t>Thursday, May 17, 2012 2:18:44 PM</t>
  </si>
  <si>
    <t xml:space="preserve"> AgNPs Aggr. in DI water- 30mg/l Alum 5</t>
  </si>
  <si>
    <t>Monday, April 09, 2012 3:34:40 PM</t>
  </si>
  <si>
    <t>Citrate AgNps in DI water + 30 MG/L ALUM 13</t>
  </si>
  <si>
    <t>Thursday, May 17, 2012 2:19:46 PM</t>
  </si>
  <si>
    <t xml:space="preserve"> AgNPs Aggr. in DI water- 30mg/l Alum 6</t>
  </si>
  <si>
    <t>Monday, April 09, 2012 3:35:41 PM</t>
  </si>
  <si>
    <t>Citrate AgNps in DI water + 30 MG/L ALUM 14</t>
  </si>
  <si>
    <t>Thursday, May 17, 2012 2:20:48 PM</t>
  </si>
  <si>
    <t xml:space="preserve"> AgNPs Aggr. in DI water- 30mg/l Alum 7</t>
  </si>
  <si>
    <t>Monday, April 09, 2012 3:36:42 PM</t>
  </si>
  <si>
    <t>Citrate AgNps in DI water + 30 MG/L ALUM 15</t>
  </si>
  <si>
    <t>Thursday, May 17, 2012 2:21:51 PM</t>
  </si>
  <si>
    <t xml:space="preserve"> AgNPs Aggr. in DI water- 30mg/l Alum 8</t>
  </si>
  <si>
    <t>Monday, April 09, 2012 3:37:43 PM</t>
  </si>
  <si>
    <t>Citrate AgNps in DI water + 30 MG/L ALUM 16</t>
  </si>
  <si>
    <t>Thursday, May 17, 2012 2:22:53 PM</t>
  </si>
  <si>
    <t xml:space="preserve"> AgNPs Aggr. in DI water- 30mg/l Alum 9</t>
  </si>
  <si>
    <t>Monday, April 09, 2012 3:38:44 PM</t>
  </si>
  <si>
    <t>Citrate AgNps in DI water + 30 MG/L ALUM 17</t>
  </si>
  <si>
    <t>Thursday, May 17, 2012 2:23:56 PM</t>
  </si>
  <si>
    <t xml:space="preserve"> AgNPs Aggr. in DI water- 30mg/l Alum 10</t>
  </si>
  <si>
    <t>Monday, April 09, 2012 3:39:45 PM</t>
  </si>
  <si>
    <t>Citrate AgNps in DI water + 30 MG/L ALUM 18</t>
  </si>
  <si>
    <t>Thursday, May 17, 2012 2:24:58 PM</t>
  </si>
  <si>
    <t xml:space="preserve"> AgNPs Aggr. in DI water- 30mg/l Alum 11</t>
  </si>
  <si>
    <t>Monday, April 09, 2012 3:40:46 PM</t>
  </si>
  <si>
    <t>Citrate AgNps in DI water + 30 MG/L ALUM 19</t>
  </si>
  <si>
    <t>Thursday, May 17, 2012 2:26:00 PM</t>
  </si>
  <si>
    <t xml:space="preserve"> AgNPs Aggr. in DI water- 30mg/l Alum 12</t>
  </si>
  <si>
    <t>Monday, April 09, 2012 3:41:47 PM</t>
  </si>
  <si>
    <t>Citrate AgNps in DI water + 30 MG/L ALUM 2</t>
  </si>
  <si>
    <t>Thursday, May 17, 2012 2:08:20 PM</t>
  </si>
  <si>
    <t xml:space="preserve"> AgNPs Aggr. in DI water- 30mg/l Alum 13</t>
  </si>
  <si>
    <t>Monday, April 09, 2012 3:42:48 PM</t>
  </si>
  <si>
    <t>Citrate AgNps in DI water + 30 MG/L ALUM 20</t>
  </si>
  <si>
    <t>Thursday, May 17, 2012 2:27:03 PM</t>
  </si>
  <si>
    <t xml:space="preserve"> AgNPs Aggr. in DI water- 30mg/l Alum 14</t>
  </si>
  <si>
    <t>Monday, April 09, 2012 3:43:49 PM</t>
  </si>
  <si>
    <t>Citrate AgNps in DI water + 30 MG/L ALUM 21</t>
  </si>
  <si>
    <t>Thursday, May 17, 2012 2:28:05 PM</t>
  </si>
  <si>
    <t xml:space="preserve"> AgNPs Aggr. in DI water- 30mg/l Alum 15</t>
  </si>
  <si>
    <t>Monday, April 09, 2012 3:44:50 PM</t>
  </si>
  <si>
    <t>Citrate AgNps in DI water + 30 MG/L ALUM 22</t>
  </si>
  <si>
    <t>Thursday, May 17, 2012 2:29:07 PM</t>
  </si>
  <si>
    <t xml:space="preserve"> AgNPs Aggr. in DI water- 30mg/l Alum 16</t>
  </si>
  <si>
    <t>Monday, April 09, 2012 3:45:51 PM</t>
  </si>
  <si>
    <t>Citrate AgNps in DI water + 30 MG/L ALUM 23</t>
  </si>
  <si>
    <t>Thursday, May 17, 2012 2:30:10 PM</t>
  </si>
  <si>
    <t xml:space="preserve"> AgNPs Aggr. in DI water- 30mg/l Alum 17</t>
  </si>
  <si>
    <t>Monday, April 09, 2012 3:46:52 PM</t>
  </si>
  <si>
    <t>Citrate AgNps in DI water + 30 MG/L ALUM 24</t>
  </si>
  <si>
    <t>Thursday, May 17, 2012 2:31:12 PM</t>
  </si>
  <si>
    <t xml:space="preserve"> AgNPs Aggr. in DI water- 30mg/l Alum 18</t>
  </si>
  <si>
    <t>Monday, April 09, 2012 3:47:52 PM</t>
  </si>
  <si>
    <t>Citrate AgNps in DI water + 30 MG/L ALUM 25</t>
  </si>
  <si>
    <t>Thursday, May 17, 2012 2:32:14 PM</t>
  </si>
  <si>
    <t xml:space="preserve"> AgNPs Aggr. in DI water- 30mg/l Alum 19</t>
  </si>
  <si>
    <t>Monday, April 09, 2012 3:48:54 PM</t>
  </si>
  <si>
    <t>Citrate AgNps in DI water + 30 MG/L ALUM 26</t>
  </si>
  <si>
    <t>Thursday, May 17, 2012 2:33:17 PM</t>
  </si>
  <si>
    <t xml:space="preserve"> AgNPs Aggr. in DI water- 30mg/l Alum 20</t>
  </si>
  <si>
    <t>Monday, April 09, 2012 3:49:55 PM</t>
  </si>
  <si>
    <t>Citrate AgNps in DI water + 30 MG/L ALUM 27</t>
  </si>
  <si>
    <t>Thursday, May 17, 2012 2:34:19 PM</t>
  </si>
  <si>
    <t xml:space="preserve"> AgNPs Aggr. in DI water- 30mg/l Alum 21</t>
  </si>
  <si>
    <t>Monday, April 09, 2012 3:50:56 PM</t>
  </si>
  <si>
    <t>Citrate AgNps in DI water + 30 MG/L ALUM 28</t>
  </si>
  <si>
    <t>Thursday, May 17, 2012 2:35:21 PM</t>
  </si>
  <si>
    <t xml:space="preserve"> AgNPs Aggr. in DI water- 30mg/l Alum 22</t>
  </si>
  <si>
    <t>Monday, April 09, 2012 3:51:57 PM</t>
  </si>
  <si>
    <t>Citrate AgNps in DI water + 30 MG/L ALUM 29</t>
  </si>
  <si>
    <t>Thursday, May 17, 2012 2:36:24 PM</t>
  </si>
  <si>
    <t xml:space="preserve"> AgNPs Aggr. in DI water- 30mg/l Alum 23</t>
  </si>
  <si>
    <t>Monday, April 09, 2012 3:52:58 PM</t>
  </si>
  <si>
    <t>Citrate AgNps in DI water + 30 MG/L ALUM 3</t>
  </si>
  <si>
    <t>Thursday, May 17, 2012 2:09:23 PM</t>
  </si>
  <si>
    <t xml:space="preserve"> AgNPs Aggr. in DI water- 30mg/l Alum 24</t>
  </si>
  <si>
    <t>Monday, April 09, 2012 3:53:59 PM</t>
  </si>
  <si>
    <t>Citrate AgNps in DI water + 30 MG/L ALUM 30</t>
  </si>
  <si>
    <t>Thursday, May 17, 2012 2:37:26 PM</t>
  </si>
  <si>
    <t xml:space="preserve"> AgNPs Aggr. in DI water- 30mg/l Alum 25</t>
  </si>
  <si>
    <t>Monday, April 09, 2012 3:55:00 PM</t>
  </si>
  <si>
    <t>Citrate AgNps in DI water + 30 MG/L ALUM 4</t>
  </si>
  <si>
    <t>Thursday, May 17, 2012 2:10:25 PM</t>
  </si>
  <si>
    <t xml:space="preserve"> AgNPs Aggr. in DI water- 30mg/l Alum 26</t>
  </si>
  <si>
    <t>Monday, April 09, 2012 3:56:01 PM</t>
  </si>
  <si>
    <t>Citrate AgNps in DI water + 30 MG/L ALUM 5</t>
  </si>
  <si>
    <t>Thursday, May 17, 2012 2:11:27 PM</t>
  </si>
  <si>
    <t xml:space="preserve"> AgNPs Aggr. in DI water- 30mg/l Alum 27</t>
  </si>
  <si>
    <t>Monday, April 09, 2012 3:57:02 PM</t>
  </si>
  <si>
    <t>Citrate AgNps in DI water + 30 MG/L ALUM 6</t>
  </si>
  <si>
    <t>Thursday, May 17, 2012 2:12:30 PM</t>
  </si>
  <si>
    <t xml:space="preserve"> AgNPs Aggr. in DI water- 30mg/l Alum 28</t>
  </si>
  <si>
    <t>Monday, April 09, 2012 3:58:03 PM</t>
  </si>
  <si>
    <t>Citrate AgNps in DI water + 30 MG/L ALUM 7</t>
  </si>
  <si>
    <t>Thursday, May 17, 2012 2:13:32 PM</t>
  </si>
  <si>
    <t xml:space="preserve"> AgNPs Aggr. in DI water- 30mg/l Alum 29</t>
  </si>
  <si>
    <t>Monday, April 09, 2012 3:59:04 PM</t>
  </si>
  <si>
    <t>Citrate AgNps in DI water + 30 MG/L ALUM 8</t>
  </si>
  <si>
    <t>Thursday, May 17, 2012 2:14:34 PM</t>
  </si>
  <si>
    <t xml:space="preserve"> AgNPs Aggr. in DI water- 30mg/l Alum 30</t>
  </si>
  <si>
    <t>Monday, April 09, 2012 4:00:05 PM</t>
  </si>
  <si>
    <t>Citrate AgNps in DI water + 30 MG/L ALUM 9</t>
  </si>
  <si>
    <t>Thursday, May 17, 2012 2:15:37 PM</t>
  </si>
  <si>
    <t>45 mg/L Alum</t>
  </si>
  <si>
    <t xml:space="preserve">BPEI Ag NPs </t>
  </si>
  <si>
    <t xml:space="preserve"> AgNPs Aggr. in DI water- 45mg/l Alum 1</t>
  </si>
  <si>
    <t>Monday, April 09, 2012 4:19:41 PM</t>
  </si>
  <si>
    <t xml:space="preserve"> AgNPs Aggr. in DI water- 45mg/l Alum 2</t>
  </si>
  <si>
    <t>Monday, April 09, 2012 4:20:42 PM</t>
  </si>
  <si>
    <t xml:space="preserve"> AgNPs Aggr. in DI water- 45mg/l Alum 3</t>
  </si>
  <si>
    <t>Monday, April 09, 2012 4:21:43 PM</t>
  </si>
  <si>
    <t>+charged AgNPS in DI water 45mg/lAlum 1</t>
  </si>
  <si>
    <t>Monday, April 30, 2012 5:09:04 PM</t>
  </si>
  <si>
    <t>Citrate AgNps in DI water + 45 MG/L ALUM  1</t>
  </si>
  <si>
    <t xml:space="preserve"> AgNPs Aggr. in DI water- 45mg/l Alum 4</t>
  </si>
  <si>
    <t>Monday, April 09, 2012 4:22:44 PM</t>
  </si>
  <si>
    <t>+charged AgNPS in DI water 45mg/lAlum 2</t>
  </si>
  <si>
    <t>Monday, April 30, 2012 5:10:06 PM</t>
  </si>
  <si>
    <t>Citrate AgNps in DI water + 45 MG/L ALUM  10</t>
  </si>
  <si>
    <t xml:space="preserve"> AgNPs Aggr. in DI water- 45mg/l Alum 5</t>
  </si>
  <si>
    <t>Monday, April 09, 2012 4:23:45 PM</t>
  </si>
  <si>
    <t>+charged AgNPS in DI water 45mg/lAlum 3</t>
  </si>
  <si>
    <t>Monday, April 30, 2012 5:11:09 PM</t>
  </si>
  <si>
    <t>Citrate AgNps in DI water + 45 MG/L ALUM  11</t>
  </si>
  <si>
    <t xml:space="preserve"> AgNPs Aggr. in DI water- 45mg/l Alum 6</t>
  </si>
  <si>
    <t>Monday, April 09, 2012 4:24:46 PM</t>
  </si>
  <si>
    <t>+charged AgNPS in DI water 45mg/lAlum 4</t>
  </si>
  <si>
    <t>Monday, April 30, 2012 5:12:11 PM</t>
  </si>
  <si>
    <t>Citrate AgNps in DI water + 45 MG/L ALUM  12</t>
  </si>
  <si>
    <t xml:space="preserve"> AgNPs Aggr. in DI water- 45mg/l Alum 7</t>
  </si>
  <si>
    <t>Monday, April 09, 2012 4:25:47 PM</t>
  </si>
  <si>
    <t>+charged AgNPS in DI water 45mg/lAlum 5</t>
  </si>
  <si>
    <t>Monday, April 30, 2012 5:13:14 PM</t>
  </si>
  <si>
    <t>Citrate AgNps in DI water + 45 MG/L ALUM  13</t>
  </si>
  <si>
    <t xml:space="preserve"> AgNPs Aggr. in DI water- 45mg/l Alum 8</t>
  </si>
  <si>
    <t>Monday, April 09, 2012 4:26:48 PM</t>
  </si>
  <si>
    <t>+charged AgNPS in DI water 45mg/lAlum 6</t>
  </si>
  <si>
    <t>Monday, April 30, 2012 5:14:16 PM</t>
  </si>
  <si>
    <t>Citrate AgNps in DI water + 45 MG/L ALUM  14</t>
  </si>
  <si>
    <t xml:space="preserve"> AgNPs Aggr. in DI water- 45mg/l Alum 9</t>
  </si>
  <si>
    <t>Monday, April 09, 2012 4:27:49 PM</t>
  </si>
  <si>
    <t>+charged AgNPS in DI water 45mg/lAlum 7</t>
  </si>
  <si>
    <t>Monday, April 30, 2012 5:15:18 PM</t>
  </si>
  <si>
    <t>Citrate AgNps in DI water + 45 MG/L ALUM  15</t>
  </si>
  <si>
    <t xml:space="preserve"> AgNPs Aggr. in DI water- 45mg/l Alum 10</t>
  </si>
  <si>
    <t>Monday, April 09, 2012 4:28:50 PM</t>
  </si>
  <si>
    <t>+charged AgNPS in DI water 45mg/lAlum 8</t>
  </si>
  <si>
    <t>Monday, April 30, 2012 5:16:20 PM</t>
  </si>
  <si>
    <t>Citrate AgNps in DI water + 45 MG/L ALUM  16</t>
  </si>
  <si>
    <t xml:space="preserve"> AgNPs Aggr. in DI water- 45mg/l Alum 11</t>
  </si>
  <si>
    <t>Monday, April 09, 2012 4:29:51 PM</t>
  </si>
  <si>
    <t>+charged AgNPS in DI water 45mg/lAlum 9</t>
  </si>
  <si>
    <t>Monday, April 30, 2012 5:17:23 PM</t>
  </si>
  <si>
    <t>Citrate AgNps in DI water + 45 MG/L ALUM  17</t>
  </si>
  <si>
    <t xml:space="preserve"> AgNPs Aggr. in DI water- 45mg/l Alum 12</t>
  </si>
  <si>
    <t>Monday, April 09, 2012 4:30:52 PM</t>
  </si>
  <si>
    <t>+charged AgNPS in DI water 45mg/lAlum 10</t>
  </si>
  <si>
    <t>Monday, April 30, 2012 5:18:25 PM</t>
  </si>
  <si>
    <t>Citrate AgNps in DI water + 45 MG/L ALUM  18</t>
  </si>
  <si>
    <t xml:space="preserve"> AgNPs Aggr. in DI water- 45mg/l Alum 13</t>
  </si>
  <si>
    <t>Monday, April 09, 2012 4:31:53 PM</t>
  </si>
  <si>
    <t>+charged AgNPS in DI water 45mg/lAlum 11</t>
  </si>
  <si>
    <t>Monday, April 30, 2012 5:19:28 PM</t>
  </si>
  <si>
    <t>Citrate AgNps in DI water + 45 MG/L ALUM  19</t>
  </si>
  <si>
    <t xml:space="preserve"> AgNPs Aggr. in DI water- 45mg/l Alum 14</t>
  </si>
  <si>
    <t>Monday, April 09, 2012 4:32:54 PM</t>
  </si>
  <si>
    <t>+charged AgNPS in DI water 45mg/lAlum 12</t>
  </si>
  <si>
    <t>Monday, April 30, 2012 5:20:30 PM</t>
  </si>
  <si>
    <t>Citrate AgNps in DI water + 45 MG/L ALUM  2</t>
  </si>
  <si>
    <t xml:space="preserve"> AgNPs Aggr. in DI water- 45mg/l Alum 15</t>
  </si>
  <si>
    <t>Monday, April 09, 2012 4:33:55 PM</t>
  </si>
  <si>
    <t>+charged AgNPS in DI water 45mg/lAlum 13</t>
  </si>
  <si>
    <t>Monday, April 30, 2012 5:21:32 PM</t>
  </si>
  <si>
    <t>Citrate AgNps in DI water + 45 MG/L ALUM  20</t>
  </si>
  <si>
    <t xml:space="preserve"> AgNPs Aggr. in DI water- 45mg/l Alum 16</t>
  </si>
  <si>
    <t>Monday, April 09, 2012 4:34:56 PM</t>
  </si>
  <si>
    <t>+charged AgNPS in DI water 45mg/lAlum 14</t>
  </si>
  <si>
    <t>Monday, April 30, 2012 5:22:34 PM</t>
  </si>
  <si>
    <t>Citrate AgNps in DI water + 45 MG/L ALUM  21</t>
  </si>
  <si>
    <t xml:space="preserve"> AgNPs Aggr. in DI water- 45mg/l Alum 17</t>
  </si>
  <si>
    <t>Monday, April 09, 2012 4:35:57 PM</t>
  </si>
  <si>
    <t>+charged AgNPS in DI water 45mg/lAlum 15</t>
  </si>
  <si>
    <t>Monday, April 30, 2012 5:23:36 PM</t>
  </si>
  <si>
    <t>Citrate AgNps in DI water + 45 MG/L ALUM  22</t>
  </si>
  <si>
    <t xml:space="preserve"> AgNPs Aggr. in DI water- 45mg/l Alum 18</t>
  </si>
  <si>
    <t>Monday, April 09, 2012 4:36:58 PM</t>
  </si>
  <si>
    <t>+charged AgNPS in DI water 45mg/lAlum 16</t>
  </si>
  <si>
    <t>Monday, April 30, 2012 5:24:39 PM</t>
  </si>
  <si>
    <t>Citrate AgNps in DI water + 45 MG/L ALUM  23</t>
  </si>
  <si>
    <t xml:space="preserve"> AgNPs Aggr. in DI water- 45mg/l Alum 19</t>
  </si>
  <si>
    <t>Monday, April 09, 2012 4:37:59 PM</t>
  </si>
  <si>
    <t>+charged AgNPS in DI water 45mg/lAlum 17</t>
  </si>
  <si>
    <t>Monday, April 30, 2012 5:25:42 PM</t>
  </si>
  <si>
    <t>Citrate AgNps in DI water + 45 MG/L ALUM  24</t>
  </si>
  <si>
    <t xml:space="preserve"> AgNPs Aggr. in DI water- 45mg/l Alum 20</t>
  </si>
  <si>
    <t>Monday, April 09, 2012 4:39:00 PM</t>
  </si>
  <si>
    <t>+charged AgNPS in DI water 45mg/lAlum 18</t>
  </si>
  <si>
    <t>Monday, April 30, 2012 5:26:44 PM</t>
  </si>
  <si>
    <t>Citrate AgNps in DI water + 45 MG/L ALUM  25</t>
  </si>
  <si>
    <t xml:space="preserve"> AgNPs Aggr. in DI water- 45mg/l Alum 21</t>
  </si>
  <si>
    <t>Monday, April 09, 2012 4:40:01 PM</t>
  </si>
  <si>
    <t>+charged AgNPS in DI water 45mg/lAlum 19</t>
  </si>
  <si>
    <t>Monday, April 30, 2012 5:27:46 PM</t>
  </si>
  <si>
    <t>Citrate AgNps in DI water + 45 MG/L ALUM  26</t>
  </si>
  <si>
    <t xml:space="preserve"> AgNPs Aggr. in DI water- 45mg/l Alum 22</t>
  </si>
  <si>
    <t>Monday, April 09, 2012 4:41:02 PM</t>
  </si>
  <si>
    <t>+charged AgNPS in DI water 45mg/lAlum 20</t>
  </si>
  <si>
    <t>Monday, April 30, 2012 5:28:49 PM</t>
  </si>
  <si>
    <t>Citrate AgNps in DI water + 45 MG/L ALUM  27</t>
  </si>
  <si>
    <t xml:space="preserve"> AgNPs Aggr. in DI water- 45mg/l Alum 23</t>
  </si>
  <si>
    <t>Monday, April 09, 2012 4:42:03 PM</t>
  </si>
  <si>
    <t>+charged AgNPS in DI water 45mg/lAlum 21</t>
  </si>
  <si>
    <t>Monday, April 30, 2012 5:29:51 PM</t>
  </si>
  <si>
    <t>Citrate AgNps in DI water + 45 MG/L ALUM  28</t>
  </si>
  <si>
    <t xml:space="preserve"> AgNPs Aggr. in DI water- 45mg/l Alum 24</t>
  </si>
  <si>
    <t>Monday, April 09, 2012 4:43:04 PM</t>
  </si>
  <si>
    <t>+charged AgNPS in DI water 45mg/lAlum 22</t>
  </si>
  <si>
    <t>Monday, April 30, 2012 5:30:53 PM</t>
  </si>
  <si>
    <t>Citrate AgNps in DI water + 45 MG/L ALUM  29</t>
  </si>
  <si>
    <t xml:space="preserve"> AgNPs Aggr. in DI water- 45mg/l Alum 25</t>
  </si>
  <si>
    <t>Monday, April 09, 2012 4:44:05 PM</t>
  </si>
  <si>
    <t>+charged AgNPS in DI water 45mg/lAlum 23</t>
  </si>
  <si>
    <t>Monday, April 30, 2012 5:31:56 PM</t>
  </si>
  <si>
    <t>Citrate AgNps in DI water + 45 MG/L ALUM  3</t>
  </si>
  <si>
    <t xml:space="preserve"> AgNPs Aggr. in DI water- 45mg/l Alum 26</t>
  </si>
  <si>
    <t>Monday, April 09, 2012 4:45:06 PM</t>
  </si>
  <si>
    <t>+charged AgNPS in DI water 45mg/lAlum 24</t>
  </si>
  <si>
    <t>Monday, April 30, 2012 5:32:58 PM</t>
  </si>
  <si>
    <t>Citrate AgNps in DI water + 45 MG/L ALUM  30</t>
  </si>
  <si>
    <t xml:space="preserve"> AgNPs Aggr. in DI water- 45mg/l Alum 27</t>
  </si>
  <si>
    <t>Monday, April 09, 2012 4:46:07 PM</t>
  </si>
  <si>
    <t>+charged AgNPS in DI water 45mg/lAlum 25</t>
  </si>
  <si>
    <t>Monday, April 30, 2012 5:34:01 PM</t>
  </si>
  <si>
    <t>Citrate AgNps in DI water + 45 MG/L ALUM  4</t>
  </si>
  <si>
    <t xml:space="preserve"> AgNPs Aggr. in DI water- 45mg/l Alum 28</t>
  </si>
  <si>
    <t>Monday, April 09, 2012 4:47:08 PM</t>
  </si>
  <si>
    <t>+charged AgNPS in DI water 45mg/lAlum 26</t>
  </si>
  <si>
    <t>Monday, April 30, 2012 5:35:03 PM</t>
  </si>
  <si>
    <t>Citrate AgNps in DI water + 45 MG/L ALUM  5</t>
  </si>
  <si>
    <t xml:space="preserve"> AgNPs Aggr. in DI water- 45mg/l Alum 29</t>
  </si>
  <si>
    <t>Monday, April 09, 2012 4:48:08 PM</t>
  </si>
  <si>
    <t>+charged AgNPS in DI water 45mg/lAlum 27</t>
  </si>
  <si>
    <t>Monday, April 30, 2012 5:36:05 PM</t>
  </si>
  <si>
    <t>Citrate AgNps in DI water + 45 MG/L ALUM  6</t>
  </si>
  <si>
    <t xml:space="preserve"> AgNPs Aggr. in DI water- 45mg/l Alum 30</t>
  </si>
  <si>
    <t>Monday, April 09, 2012 4:49:09 PM</t>
  </si>
  <si>
    <t>+charged AgNPS in DI water 45mg/lAlum 28</t>
  </si>
  <si>
    <t>Monday, April 30, 2012 5:37:08 PM</t>
  </si>
  <si>
    <t>Citrate AgNps in DI water + 45 MG/L ALUM  7</t>
  </si>
  <si>
    <t>+charged AgNPS in DI water 45mg/lAlum 29</t>
  </si>
  <si>
    <t>Monday, April 30, 2012 5:38:10 PM</t>
  </si>
  <si>
    <t>Citrate AgNps in DI water + 45 MG/L ALUM  8</t>
  </si>
  <si>
    <t>+charged AgNPS in DI water 45mg/lAlum 30</t>
  </si>
  <si>
    <t>Monday, April 30, 2012 5:39:12 PM</t>
  </si>
  <si>
    <t>Citrate AgNps in DI water + 45 MG/L ALUM  9</t>
  </si>
  <si>
    <t>60 mg/L Alum</t>
  </si>
  <si>
    <t xml:space="preserve"> AgNPs Aggr. in DI water- 60mg/l Alum 1</t>
  </si>
  <si>
    <t>Monday, April 09, 2012 4:57:22 PM</t>
  </si>
  <si>
    <t xml:space="preserve"> AgNPs Aggr. in DI water- 60mg/l Alum 2</t>
  </si>
  <si>
    <t>Monday, April 09, 2012 4:58:23 PM</t>
  </si>
  <si>
    <t xml:space="preserve"> AgNPs Aggr. in DI water- 60mg/l Alum 3</t>
  </si>
  <si>
    <t>Monday, April 09, 2012 4:59:24 PM</t>
  </si>
  <si>
    <t>+charged AgNPS in DI water 60mg/lAlum 1</t>
  </si>
  <si>
    <t>Citrate AgNps in DI water + 60MG/L ALUM  1</t>
  </si>
  <si>
    <t xml:space="preserve"> AgNPs Aggr. in DI water- 60mg/l Alum 4</t>
  </si>
  <si>
    <t>Monday, April 09, 2012 5:00:25 PM</t>
  </si>
  <si>
    <t>+charged AgNPS in DI water 60mg/lAlum 2</t>
  </si>
  <si>
    <t>Citrate AgNps in DI water + 60MG/L ALUM  10</t>
  </si>
  <si>
    <t xml:space="preserve"> AgNPs Aggr. in DI water- 60mg/l Alum 5</t>
  </si>
  <si>
    <t>Monday, April 09, 2012 5:01:26 PM</t>
  </si>
  <si>
    <t>+charged AgNPS in DI water 60mg/lAlum 3</t>
  </si>
  <si>
    <t>Citrate AgNps in DI water + 60MG/L ALUM  11</t>
  </si>
  <si>
    <t xml:space="preserve"> AgNPs Aggr. in DI water- 60mg/l Alum 6</t>
  </si>
  <si>
    <t>Monday, April 09, 2012 5:02:27 PM</t>
  </si>
  <si>
    <t>+charged AgNPS in DI water 60mg/lAlum 4</t>
  </si>
  <si>
    <t>Citrate AgNps in DI water + 60MG/L ALUM  12</t>
  </si>
  <si>
    <t xml:space="preserve"> AgNPs Aggr. in DI water- 60mg/l Alum 7</t>
  </si>
  <si>
    <t>Monday, April 09, 2012 5:03:28 PM</t>
  </si>
  <si>
    <t>+charged AgNPS in DI water 60mg/lAlum 5</t>
  </si>
  <si>
    <t>Citrate AgNps in DI water + 60MG/L ALUM  13</t>
  </si>
  <si>
    <t xml:space="preserve"> AgNPs Aggr. in DI water- 60mg/l Alum 8</t>
  </si>
  <si>
    <t>Monday, April 09, 2012 5:04:29 PM</t>
  </si>
  <si>
    <t>+charged AgNPS in DI water 60mg/lAlum 6</t>
  </si>
  <si>
    <t>Citrate AgNps in DI water + 60MG/L ALUM  14</t>
  </si>
  <si>
    <t xml:space="preserve"> AgNPs Aggr. in DI water- 60mg/l Alum 9</t>
  </si>
  <si>
    <t>Monday, April 09, 2012 5:05:30 PM</t>
  </si>
  <si>
    <t>+charged AgNPS in DI water 60mg/lAlum 7</t>
  </si>
  <si>
    <t>Citrate AgNps in DI water + 60MG/L ALUM  15</t>
  </si>
  <si>
    <t xml:space="preserve"> AgNPs Aggr. in DI water- 60mg/l Alum 10</t>
  </si>
  <si>
    <t>Monday, April 09, 2012 5:06:31 PM</t>
  </si>
  <si>
    <t>+charged AgNPS in DI water 60mg/lAlum 8</t>
  </si>
  <si>
    <t>Citrate AgNps in DI water + 60MG/L ALUM  16</t>
  </si>
  <si>
    <t xml:space="preserve"> AgNPs Aggr. in DI water- 60mg/l Alum 11</t>
  </si>
  <si>
    <t>Monday, April 09, 2012 5:07:32 PM</t>
  </si>
  <si>
    <t>+charged AgNPS in DI water 60mg/lAlum 9</t>
  </si>
  <si>
    <t>Citrate AgNps in DI water + 60MG/L ALUM  17</t>
  </si>
  <si>
    <t xml:space="preserve"> AgNPs Aggr. in DI water- 60mg/l Alum 12</t>
  </si>
  <si>
    <t>Monday, April 09, 2012 5:08:33 PM</t>
  </si>
  <si>
    <t>+charged AgNPS in DI water 60mg/lAlum 10</t>
  </si>
  <si>
    <t>Citrate AgNps in DI water + 60MG/L ALUM  18</t>
  </si>
  <si>
    <t xml:space="preserve"> AgNPs Aggr. in DI water- 60mg/l Alum 13</t>
  </si>
  <si>
    <t>Monday, April 09, 2012 5:09:34 PM</t>
  </si>
  <si>
    <t>+charged AgNPS in DI water 60mg/lAlum 11</t>
  </si>
  <si>
    <t>Citrate AgNps in DI water + 60MG/L ALUM  19</t>
  </si>
  <si>
    <t xml:space="preserve"> AgNPs Aggr. in DI water- 60mg/l Alum 14</t>
  </si>
  <si>
    <t>Monday, April 09, 2012 5:10:35 PM</t>
  </si>
  <si>
    <t>+charged AgNPS in DI water 60mg/lAlum 12</t>
  </si>
  <si>
    <t>Citrate AgNps in DI water + 60MG/L ALUM  2</t>
  </si>
  <si>
    <t xml:space="preserve"> AgNPs Aggr. in DI water- 60mg/l Alum 15</t>
  </si>
  <si>
    <t>Monday, April 09, 2012 5:11:36 PM</t>
  </si>
  <si>
    <t>+charged AgNPS in DI water 60mg/lAlum 13</t>
  </si>
  <si>
    <t>Citrate AgNps in DI water + 60MG/L ALUM  20</t>
  </si>
  <si>
    <t xml:space="preserve"> AgNPs Aggr. in DI water- 60mg/l Alum 16</t>
  </si>
  <si>
    <t>Monday, April 09, 2012 5:12:37 PM</t>
  </si>
  <si>
    <t>+charged AgNPS in DI water 60mg/lAlum 14</t>
  </si>
  <si>
    <t>Citrate AgNps in DI water + 60MG/L ALUM  21</t>
  </si>
  <si>
    <t xml:space="preserve"> AgNPs Aggr. in DI water- 60mg/l Alum 17</t>
  </si>
  <si>
    <t>Monday, April 09, 2012 5:13:38 PM</t>
  </si>
  <si>
    <t>+charged AgNPS in DI water 60mg/lAlum 15</t>
  </si>
  <si>
    <t>Citrate AgNps in DI water + 60MG/L ALUM  22</t>
  </si>
  <si>
    <t xml:space="preserve"> AgNPs Aggr. in DI water- 60mg/l Alum 18</t>
  </si>
  <si>
    <t>Monday, April 09, 2012 5:14:39 PM</t>
  </si>
  <si>
    <t>+charged AgNPS in DI water 60mg/lAlum 16</t>
  </si>
  <si>
    <t>Citrate AgNps in DI water + 60MG/L ALUM  23</t>
  </si>
  <si>
    <t xml:space="preserve"> AgNPs Aggr. in DI water- 60mg/l Alum 19</t>
  </si>
  <si>
    <t>Monday, April 09, 2012 5:15:41 PM</t>
  </si>
  <si>
    <t>+charged AgNPS in DI water 60mg/lAlum 17</t>
  </si>
  <si>
    <t>Citrate AgNps in DI water + 60MG/L ALUM  24</t>
  </si>
  <si>
    <t xml:space="preserve"> AgNPs Aggr. in DI water- 60mg/l Alum 20</t>
  </si>
  <si>
    <t>Monday, April 09, 2012 5:16:42 PM</t>
  </si>
  <si>
    <t>+charged AgNPS in DI water 60mg/lAlum 18</t>
  </si>
  <si>
    <t>Citrate AgNps in DI water + 60MG/L ALUM  25</t>
  </si>
  <si>
    <t xml:space="preserve"> AgNPs Aggr. in DI water- 60mg/l Alum 21</t>
  </si>
  <si>
    <t>Monday, April 09, 2012 5:17:43 PM</t>
  </si>
  <si>
    <t>+charged AgNPS in DI water 60mg/lAlum 19</t>
  </si>
  <si>
    <t>Citrate AgNps in DI water + 60MG/L ALUM  26</t>
  </si>
  <si>
    <t xml:space="preserve"> AgNPs Aggr. in DI water- 60mg/l Alum 22</t>
  </si>
  <si>
    <t>Monday, April 09, 2012 5:18:44 PM</t>
  </si>
  <si>
    <t>+charged AgNPS in DI water 60mg/lAlum 20</t>
  </si>
  <si>
    <t>Citrate AgNps in DI water + 60MG/L ALUM  27</t>
  </si>
  <si>
    <t xml:space="preserve"> AgNPs Aggr. in DI water- 60mg/l Alum 23</t>
  </si>
  <si>
    <t>Monday, April 09, 2012 5:19:44 PM</t>
  </si>
  <si>
    <t>+charged AgNPS in DI water 60mg/lAlum 21</t>
  </si>
  <si>
    <t>Citrate AgNps in DI water + 60MG/L ALUM  28</t>
  </si>
  <si>
    <t xml:space="preserve"> AgNPs Aggr. in DI water- 60mg/l Alum 24</t>
  </si>
  <si>
    <t>Monday, April 09, 2012 5:20:45 PM</t>
  </si>
  <si>
    <t>+charged AgNPS in DI water 60mg/lAlum 22</t>
  </si>
  <si>
    <t>Citrate AgNps in DI water + 60MG/L ALUM  29</t>
  </si>
  <si>
    <t xml:space="preserve"> AgNPs Aggr. in DI water- 60mg/l Alum 25</t>
  </si>
  <si>
    <t>Monday, April 09, 2012 5:21:46 PM</t>
  </si>
  <si>
    <t>+charged AgNPS in DI water 60mg/lAlum 23</t>
  </si>
  <si>
    <t>Citrate AgNps in DI water + 60MG/L ALUM  3</t>
  </si>
  <si>
    <t xml:space="preserve"> AgNPs Aggr. in DI water- 60mg/l Alum 26</t>
  </si>
  <si>
    <t>Monday, April 09, 2012 5:22:47 PM</t>
  </si>
  <si>
    <t>+charged AgNPS in DI water 60mg/lAlum 24</t>
  </si>
  <si>
    <t>Citrate AgNps in DI water + 60MG/L ALUM  30</t>
  </si>
  <si>
    <t xml:space="preserve"> AgNPs Aggr. in DI water- 60mg/l Alum 27</t>
  </si>
  <si>
    <t>Monday, April 09, 2012 5:23:48 PM</t>
  </si>
  <si>
    <t>+charged AgNPS in DI water 60mg/lAlum 25</t>
  </si>
  <si>
    <t>Citrate AgNps in DI water + 60MG/L ALUM  4</t>
  </si>
  <si>
    <t xml:space="preserve"> AgNPs Aggr. in DI water- 60mg/l Alum 28</t>
  </si>
  <si>
    <t>Monday, April 09, 2012 5:24:49 PM</t>
  </si>
  <si>
    <t>+charged AgNPS in DI water 60mg/lAlum 26</t>
  </si>
  <si>
    <t>Citrate AgNps in DI water + 60MG/L ALUM  5</t>
  </si>
  <si>
    <t xml:space="preserve"> AgNPs Aggr. in DI water- 60mg/l Alum 29</t>
  </si>
  <si>
    <t>Monday, April 09, 2012 5:25:50 PM</t>
  </si>
  <si>
    <t>+charged AgNPS in DI water 60mg/lAlum 27</t>
  </si>
  <si>
    <t>Citrate AgNps in DI water + 60MG/L ALUM  6</t>
  </si>
  <si>
    <t xml:space="preserve"> AgNPs Aggr. in DI water- 60mg/l Alum 30</t>
  </si>
  <si>
    <t>Monday, April 09, 2012 5:26:51 PM</t>
  </si>
  <si>
    <t>+charged AgNPS in DI water 60mg/lAlum 28</t>
  </si>
  <si>
    <t>Citrate AgNps in DI water + 60MG/L ALUM  7</t>
  </si>
  <si>
    <t>+charged AgNPS in DI water 60mg/lAlum 29</t>
  </si>
  <si>
    <t>Citrate AgNps in DI water + 60MG/L ALUM  8</t>
  </si>
  <si>
    <t>+charged AgNPS in DI water 60mg/lAlum 30</t>
  </si>
  <si>
    <t>Citrate AgNps in DI water + 60MG/L ALUM  9</t>
  </si>
  <si>
    <t xml:space="preserve">zeta </t>
  </si>
  <si>
    <t>Std</t>
  </si>
  <si>
    <t>PVP</t>
  </si>
  <si>
    <t>BPEI</t>
  </si>
  <si>
    <t>Alum(mg/l)</t>
  </si>
  <si>
    <t>Alum(mg/L)</t>
  </si>
  <si>
    <t>Citrate AgNP</t>
  </si>
  <si>
    <t>PVP AgNP</t>
  </si>
  <si>
    <t>BPEI AgNP</t>
  </si>
  <si>
    <t xml:space="preserve">Direct filteration no flocs no settling </t>
  </si>
  <si>
    <t>BPIE AgNP</t>
  </si>
  <si>
    <t>A</t>
  </si>
  <si>
    <t>B</t>
  </si>
  <si>
    <t>time min.</t>
  </si>
  <si>
    <t>out</t>
  </si>
  <si>
    <t>IN</t>
  </si>
  <si>
    <t>C/Co</t>
  </si>
  <si>
    <t>aveagre C/Co</t>
  </si>
  <si>
    <t>STD</t>
  </si>
  <si>
    <t xml:space="preserve">Direct filteration with flocs and settling </t>
  </si>
  <si>
    <t>Citrate</t>
  </si>
  <si>
    <t>c/c0</t>
  </si>
  <si>
    <t>Average C/Co</t>
  </si>
  <si>
    <t>pvp</t>
  </si>
  <si>
    <t>time</t>
  </si>
  <si>
    <t xml:space="preserve">           uvviss abso. </t>
  </si>
  <si>
    <t>A OUT</t>
  </si>
  <si>
    <t xml:space="preserve">a IN </t>
  </si>
  <si>
    <t>A C/Co</t>
  </si>
  <si>
    <t xml:space="preserve">B OUT </t>
  </si>
  <si>
    <t>B IN</t>
  </si>
  <si>
    <t>B C/Co</t>
  </si>
  <si>
    <t>Average  C/Co</t>
  </si>
  <si>
    <t>BTV</t>
  </si>
  <si>
    <t xml:space="preserve">flas mixing </t>
  </si>
  <si>
    <t>slow mixing</t>
  </si>
  <si>
    <t>settling</t>
  </si>
  <si>
    <t xml:space="preserve">column filteration </t>
  </si>
  <si>
    <t>in</t>
  </si>
  <si>
    <t xml:space="preserve">C/Co </t>
  </si>
  <si>
    <t>PBEI</t>
  </si>
  <si>
    <t>CITRATE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</si>
</sst>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10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5" x14ac:dyDescent="0.25"/>
  <cols>
    <col min="1" max="1" width="9.5703125" customWidth="1"/>
    <col min="2" max="2" width="14.7109375" customWidth="1"/>
    <col min="3" max="3" width="14.42578125" customWidth="1"/>
  </cols>
  <sheetData>
    <row r="1" spans="1:3" ht="60.75" thickBot="1" x14ac:dyDescent="0.3">
      <c r="A1" s="1" t="s">
        <v>0</v>
      </c>
      <c r="B1" s="2" t="s">
        <v>16</v>
      </c>
      <c r="C1" s="2" t="s">
        <v>1</v>
      </c>
    </row>
    <row r="2" spans="1:3" ht="15.75" thickBot="1" x14ac:dyDescent="0.3">
      <c r="A2" s="3" t="s">
        <v>2</v>
      </c>
      <c r="B2" s="4" t="s">
        <v>3</v>
      </c>
      <c r="C2" s="4" t="s">
        <v>4</v>
      </c>
    </row>
    <row r="3" spans="1:3" ht="18.75" thickBot="1" x14ac:dyDescent="0.3">
      <c r="A3" s="3" t="s">
        <v>5</v>
      </c>
      <c r="B3" s="4" t="s">
        <v>6</v>
      </c>
      <c r="C3" s="4" t="s">
        <v>7</v>
      </c>
    </row>
    <row r="4" spans="1:3" ht="15.75" thickBot="1" x14ac:dyDescent="0.3">
      <c r="A4" s="3" t="s">
        <v>8</v>
      </c>
      <c r="B4" s="4" t="s">
        <v>9</v>
      </c>
      <c r="C4" s="4" t="s">
        <v>10</v>
      </c>
    </row>
    <row r="5" spans="1:3" ht="18.75" thickBot="1" x14ac:dyDescent="0.3">
      <c r="A5" s="3" t="s">
        <v>11</v>
      </c>
      <c r="B5" s="4" t="s">
        <v>12</v>
      </c>
      <c r="C5" s="4" t="s">
        <v>13</v>
      </c>
    </row>
    <row r="6" spans="1:3" ht="15.75" thickBot="1" x14ac:dyDescent="0.3">
      <c r="A6" s="3" t="s">
        <v>14</v>
      </c>
      <c r="B6" s="4" t="s">
        <v>15</v>
      </c>
      <c r="C6" s="4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sheetData>
    <row r="1" spans="1:7" ht="57.75" thickBot="1" x14ac:dyDescent="0.3">
      <c r="A1" s="5"/>
      <c r="B1" s="6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</row>
    <row r="2" spans="1:7" x14ac:dyDescent="0.25">
      <c r="A2" s="32" t="s">
        <v>23</v>
      </c>
      <c r="B2" s="7">
        <v>-9.1999999999999993</v>
      </c>
      <c r="C2" s="7">
        <v>-2.6</v>
      </c>
      <c r="D2" s="7">
        <v>-0.8</v>
      </c>
      <c r="E2" s="7">
        <v>-0.3</v>
      </c>
      <c r="F2" s="7">
        <v>-0.15</v>
      </c>
      <c r="G2" s="7">
        <v>-1.2</v>
      </c>
    </row>
    <row r="3" spans="1:7" ht="15.75" thickBot="1" x14ac:dyDescent="0.3">
      <c r="A3" s="33"/>
      <c r="B3" s="8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</row>
    <row r="4" spans="1:7" x14ac:dyDescent="0.25">
      <c r="A4" s="32" t="s">
        <v>30</v>
      </c>
      <c r="B4" s="7">
        <v>-3.2</v>
      </c>
      <c r="C4" s="7">
        <v>36.1</v>
      </c>
      <c r="D4" s="7">
        <v>9.6</v>
      </c>
      <c r="E4" s="7">
        <v>11.6</v>
      </c>
      <c r="F4" s="7">
        <v>10.8</v>
      </c>
      <c r="G4" s="7">
        <v>11.9</v>
      </c>
    </row>
    <row r="5" spans="1:7" ht="15.75" thickBot="1" x14ac:dyDescent="0.3">
      <c r="A5" s="33"/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</row>
    <row r="6" spans="1:7" x14ac:dyDescent="0.25">
      <c r="A6" s="32" t="s">
        <v>37</v>
      </c>
      <c r="B6" s="7">
        <v>-13.6</v>
      </c>
      <c r="C6" s="7">
        <v>-36.9</v>
      </c>
      <c r="D6" s="7">
        <v>-12.1</v>
      </c>
      <c r="E6" s="7">
        <v>-10.4</v>
      </c>
      <c r="F6" s="7">
        <v>-7.2</v>
      </c>
      <c r="G6" s="7">
        <v>5.9</v>
      </c>
    </row>
    <row r="7" spans="1:7" ht="15.75" thickBot="1" x14ac:dyDescent="0.3">
      <c r="A7" s="33"/>
      <c r="B7" s="8" t="s">
        <v>38</v>
      </c>
      <c r="C7" s="8" t="s">
        <v>39</v>
      </c>
      <c r="D7" s="8" t="s">
        <v>40</v>
      </c>
      <c r="E7" s="8" t="s">
        <v>24</v>
      </c>
      <c r="F7" s="8" t="s">
        <v>41</v>
      </c>
      <c r="G7" s="8" t="s">
        <v>42</v>
      </c>
    </row>
  </sheetData>
  <mergeCells count="3">
    <mergeCell ref="A2:A3"/>
    <mergeCell ref="A4:A5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7"/>
  <sheetViews>
    <sheetView topLeftCell="AZ1" workbookViewId="0">
      <selection activeCell="AZ1" sqref="AZ1"/>
    </sheetView>
  </sheetViews>
  <sheetFormatPr defaultRowHeight="15" x14ac:dyDescent="0.25"/>
  <sheetData>
    <row r="1" spans="1:78" ht="15.75" thickBot="1" x14ac:dyDescent="0.3">
      <c r="A1" s="18" t="s">
        <v>172</v>
      </c>
      <c r="N1" t="s">
        <v>173</v>
      </c>
      <c r="AA1" t="s">
        <v>296</v>
      </c>
      <c r="AM1" t="s">
        <v>389</v>
      </c>
      <c r="BA1" t="s">
        <v>512</v>
      </c>
      <c r="BO1" t="s">
        <v>664</v>
      </c>
    </row>
    <row r="2" spans="1:78" x14ac:dyDescent="0.25">
      <c r="A2" s="9" t="s">
        <v>43</v>
      </c>
      <c r="B2" s="10"/>
      <c r="C2" s="10"/>
      <c r="D2" s="10"/>
      <c r="E2" s="10" t="s">
        <v>44</v>
      </c>
      <c r="F2" s="10"/>
      <c r="G2" s="10"/>
      <c r="H2" s="10"/>
      <c r="I2" s="10" t="s">
        <v>45</v>
      </c>
      <c r="J2" s="10"/>
      <c r="K2" s="10"/>
      <c r="L2" s="11"/>
      <c r="N2" s="9" t="s">
        <v>174</v>
      </c>
      <c r="O2" s="10"/>
      <c r="P2" s="10"/>
      <c r="Q2" s="10"/>
      <c r="R2" s="10" t="s">
        <v>175</v>
      </c>
      <c r="S2" s="10"/>
      <c r="T2" s="10"/>
      <c r="U2" s="10"/>
      <c r="V2" s="10" t="s">
        <v>45</v>
      </c>
      <c r="W2" s="10"/>
      <c r="X2" s="10"/>
      <c r="Y2" s="11"/>
      <c r="AA2" s="9" t="s">
        <v>297</v>
      </c>
      <c r="AB2" s="10"/>
      <c r="AC2" s="10"/>
      <c r="AD2" s="10"/>
      <c r="AE2" s="10" t="s">
        <v>298</v>
      </c>
      <c r="AF2" s="10"/>
      <c r="AG2" s="10"/>
      <c r="AH2" s="10"/>
      <c r="AI2" s="10" t="s">
        <v>37</v>
      </c>
      <c r="AJ2" s="10"/>
      <c r="AK2" s="11"/>
      <c r="AM2" s="9" t="s">
        <v>390</v>
      </c>
      <c r="AN2" s="10"/>
      <c r="AO2" s="10"/>
      <c r="AP2" s="10"/>
      <c r="AQ2" s="10"/>
      <c r="AR2" s="10" t="s">
        <v>391</v>
      </c>
      <c r="AS2" s="10"/>
      <c r="AT2" s="10"/>
      <c r="AU2" s="10"/>
      <c r="AV2" s="10" t="s">
        <v>45</v>
      </c>
      <c r="AW2" s="10"/>
      <c r="AX2" s="10"/>
      <c r="AY2" s="11"/>
      <c r="BA2" s="9" t="s">
        <v>297</v>
      </c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  <c r="BO2" s="9" t="s">
        <v>390</v>
      </c>
      <c r="BP2" s="10"/>
      <c r="BQ2" s="10"/>
      <c r="BR2" s="10"/>
      <c r="BS2" s="10"/>
      <c r="BT2" s="10" t="s">
        <v>30</v>
      </c>
      <c r="BU2" s="10"/>
      <c r="BV2" s="10"/>
      <c r="BW2" s="10"/>
      <c r="BX2" s="10"/>
      <c r="BY2" s="10"/>
      <c r="BZ2" s="11"/>
    </row>
    <row r="3" spans="1:78" x14ac:dyDescent="0.25">
      <c r="A3" s="12" t="s">
        <v>46</v>
      </c>
      <c r="B3" s="13"/>
      <c r="C3" s="13" t="s">
        <v>47</v>
      </c>
      <c r="D3" s="13"/>
      <c r="E3" s="13" t="s">
        <v>46</v>
      </c>
      <c r="F3" s="13" t="s">
        <v>48</v>
      </c>
      <c r="G3" s="13" t="s">
        <v>47</v>
      </c>
      <c r="H3" s="13"/>
      <c r="I3" s="13" t="s">
        <v>46</v>
      </c>
      <c r="J3" s="13" t="s">
        <v>49</v>
      </c>
      <c r="K3" s="13" t="s">
        <v>48</v>
      </c>
      <c r="L3" s="14" t="s">
        <v>47</v>
      </c>
      <c r="N3" s="12" t="s">
        <v>46</v>
      </c>
      <c r="O3" s="13" t="s">
        <v>48</v>
      </c>
      <c r="P3" s="13" t="s">
        <v>47</v>
      </c>
      <c r="Q3" s="13"/>
      <c r="R3" s="13" t="s">
        <v>46</v>
      </c>
      <c r="S3" s="13" t="s">
        <v>48</v>
      </c>
      <c r="T3" s="13" t="s">
        <v>47</v>
      </c>
      <c r="U3" s="13"/>
      <c r="V3" s="13" t="s">
        <v>46</v>
      </c>
      <c r="W3" s="13" t="s">
        <v>49</v>
      </c>
      <c r="X3" s="13" t="s">
        <v>48</v>
      </c>
      <c r="Y3" s="14" t="s">
        <v>47</v>
      </c>
      <c r="AA3" s="12" t="s">
        <v>46</v>
      </c>
      <c r="AB3" s="13"/>
      <c r="AC3" s="13" t="s">
        <v>47</v>
      </c>
      <c r="AD3" s="13"/>
      <c r="AE3" s="13" t="s">
        <v>46</v>
      </c>
      <c r="AF3" s="13" t="s">
        <v>48</v>
      </c>
      <c r="AG3" s="13" t="s">
        <v>47</v>
      </c>
      <c r="AH3" s="13"/>
      <c r="AI3" s="13" t="s">
        <v>46</v>
      </c>
      <c r="AJ3" s="13" t="s">
        <v>48</v>
      </c>
      <c r="AK3" s="14" t="s">
        <v>47</v>
      </c>
      <c r="AM3" s="12" t="s">
        <v>46</v>
      </c>
      <c r="AN3" s="13" t="s">
        <v>49</v>
      </c>
      <c r="AO3" s="13" t="s">
        <v>48</v>
      </c>
      <c r="AP3" s="13" t="s">
        <v>47</v>
      </c>
      <c r="AQ3" s="13"/>
      <c r="AR3" s="13" t="s">
        <v>46</v>
      </c>
      <c r="AS3" s="13"/>
      <c r="AT3" s="13" t="s">
        <v>47</v>
      </c>
      <c r="AU3" s="13"/>
      <c r="AV3" s="13" t="s">
        <v>46</v>
      </c>
      <c r="AW3" s="13" t="s">
        <v>49</v>
      </c>
      <c r="AX3" s="13" t="s">
        <v>48</v>
      </c>
      <c r="AY3" s="14" t="s">
        <v>47</v>
      </c>
      <c r="BA3" s="12" t="s">
        <v>46</v>
      </c>
      <c r="BB3" s="13" t="s">
        <v>49</v>
      </c>
      <c r="BC3" s="13" t="s">
        <v>48</v>
      </c>
      <c r="BD3" s="13" t="s">
        <v>47</v>
      </c>
      <c r="BE3" s="13"/>
      <c r="BF3" s="13" t="s">
        <v>513</v>
      </c>
      <c r="BG3" s="13"/>
      <c r="BH3" s="13"/>
      <c r="BI3" s="13"/>
      <c r="BJ3" s="13"/>
      <c r="BK3" s="13"/>
      <c r="BL3" s="13"/>
      <c r="BM3" s="14"/>
      <c r="BO3" s="12" t="s">
        <v>46</v>
      </c>
      <c r="BP3" s="13" t="s">
        <v>49</v>
      </c>
      <c r="BQ3" s="13" t="s">
        <v>48</v>
      </c>
      <c r="BR3" s="13" t="s">
        <v>47</v>
      </c>
      <c r="BS3" s="13"/>
      <c r="BT3" s="13"/>
      <c r="BU3" s="13"/>
      <c r="BV3" s="13"/>
      <c r="BW3" s="13"/>
      <c r="BX3" s="13"/>
      <c r="BY3" s="13"/>
      <c r="BZ3" s="14"/>
    </row>
    <row r="4" spans="1:78" x14ac:dyDescent="0.25">
      <c r="A4" s="12" t="s">
        <v>50</v>
      </c>
      <c r="B4" s="13"/>
      <c r="C4" s="13" t="s">
        <v>51</v>
      </c>
      <c r="D4" s="13"/>
      <c r="E4" s="13" t="s">
        <v>50</v>
      </c>
      <c r="F4" s="13" t="s">
        <v>52</v>
      </c>
      <c r="G4" s="13" t="s">
        <v>51</v>
      </c>
      <c r="H4" s="13"/>
      <c r="I4" s="13" t="s">
        <v>50</v>
      </c>
      <c r="J4" s="13" t="s">
        <v>50</v>
      </c>
      <c r="K4" s="13" t="s">
        <v>52</v>
      </c>
      <c r="L4" s="14" t="s">
        <v>51</v>
      </c>
      <c r="N4" s="12" t="s">
        <v>50</v>
      </c>
      <c r="O4" s="13" t="s">
        <v>52</v>
      </c>
      <c r="P4" s="13" t="s">
        <v>51</v>
      </c>
      <c r="Q4" s="13"/>
      <c r="R4" s="13" t="s">
        <v>50</v>
      </c>
      <c r="S4" s="13" t="s">
        <v>52</v>
      </c>
      <c r="T4" s="13" t="s">
        <v>51</v>
      </c>
      <c r="U4" s="13"/>
      <c r="V4" s="13" t="s">
        <v>50</v>
      </c>
      <c r="W4" s="13" t="s">
        <v>50</v>
      </c>
      <c r="X4" s="13" t="s">
        <v>52</v>
      </c>
      <c r="Y4" s="14" t="s">
        <v>51</v>
      </c>
      <c r="AA4" s="12" t="s">
        <v>50</v>
      </c>
      <c r="AB4" s="13"/>
      <c r="AC4" s="13" t="s">
        <v>51</v>
      </c>
      <c r="AD4" s="13"/>
      <c r="AE4" s="13" t="s">
        <v>50</v>
      </c>
      <c r="AF4" s="13" t="s">
        <v>52</v>
      </c>
      <c r="AG4" s="13" t="s">
        <v>51</v>
      </c>
      <c r="AH4" s="13"/>
      <c r="AI4" s="13" t="s">
        <v>50</v>
      </c>
      <c r="AJ4" s="13" t="s">
        <v>52</v>
      </c>
      <c r="AK4" s="14" t="s">
        <v>51</v>
      </c>
      <c r="AM4" s="12" t="s">
        <v>50</v>
      </c>
      <c r="AN4" s="13" t="s">
        <v>50</v>
      </c>
      <c r="AO4" s="13" t="s">
        <v>52</v>
      </c>
      <c r="AP4" s="13" t="s">
        <v>51</v>
      </c>
      <c r="AQ4" s="13"/>
      <c r="AR4" s="13" t="s">
        <v>50</v>
      </c>
      <c r="AS4" s="13" t="s">
        <v>50</v>
      </c>
      <c r="AT4" s="13" t="s">
        <v>51</v>
      </c>
      <c r="AU4" s="13"/>
      <c r="AV4" s="13" t="s">
        <v>50</v>
      </c>
      <c r="AW4" s="13" t="s">
        <v>50</v>
      </c>
      <c r="AX4" s="13" t="s">
        <v>52</v>
      </c>
      <c r="AY4" s="14" t="s">
        <v>51</v>
      </c>
      <c r="BA4" s="12" t="s">
        <v>50</v>
      </c>
      <c r="BB4" s="13" t="s">
        <v>50</v>
      </c>
      <c r="BC4" s="13" t="s">
        <v>52</v>
      </c>
      <c r="BD4" s="13" t="s">
        <v>51</v>
      </c>
      <c r="BE4" s="13"/>
      <c r="BF4" s="13"/>
      <c r="BG4" s="13"/>
      <c r="BH4" s="13"/>
      <c r="BI4" s="13"/>
      <c r="BJ4" s="13"/>
      <c r="BK4" s="13"/>
      <c r="BL4" s="13"/>
      <c r="BM4" s="14"/>
      <c r="BO4" s="12" t="s">
        <v>50</v>
      </c>
      <c r="BP4" s="13" t="s">
        <v>50</v>
      </c>
      <c r="BQ4" s="13" t="s">
        <v>52</v>
      </c>
      <c r="BR4" s="13" t="s">
        <v>51</v>
      </c>
      <c r="BS4" s="13"/>
      <c r="BT4" s="13"/>
      <c r="BU4" s="13"/>
      <c r="BV4" s="13"/>
      <c r="BW4" s="13"/>
      <c r="BX4" s="13"/>
      <c r="BY4" s="13"/>
      <c r="BZ4" s="14"/>
    </row>
    <row r="5" spans="1:78" x14ac:dyDescent="0.25">
      <c r="A5" s="12" t="s">
        <v>53</v>
      </c>
      <c r="B5" s="13">
        <v>1</v>
      </c>
      <c r="C5" s="13">
        <v>199.9</v>
      </c>
      <c r="D5" s="13"/>
      <c r="E5" s="13" t="s">
        <v>54</v>
      </c>
      <c r="F5" s="13">
        <v>1</v>
      </c>
      <c r="G5" s="13">
        <v>103.7</v>
      </c>
      <c r="H5" s="13"/>
      <c r="I5" s="13" t="s">
        <v>55</v>
      </c>
      <c r="J5" s="13" t="s">
        <v>56</v>
      </c>
      <c r="K5" s="13">
        <v>1</v>
      </c>
      <c r="L5" s="14">
        <v>40.380000000000003</v>
      </c>
      <c r="N5" s="12" t="s">
        <v>176</v>
      </c>
      <c r="O5" s="13">
        <v>1</v>
      </c>
      <c r="P5" s="13">
        <v>137</v>
      </c>
      <c r="Q5" s="13"/>
      <c r="R5" s="13" t="s">
        <v>177</v>
      </c>
      <c r="S5" s="13">
        <v>1</v>
      </c>
      <c r="T5" s="13">
        <v>1680</v>
      </c>
      <c r="U5" s="13"/>
      <c r="V5" s="13" t="s">
        <v>178</v>
      </c>
      <c r="W5" s="13" t="s">
        <v>179</v>
      </c>
      <c r="X5" s="13">
        <v>1</v>
      </c>
      <c r="Y5" s="14">
        <v>67.78</v>
      </c>
      <c r="AA5" s="12" t="s">
        <v>299</v>
      </c>
      <c r="AB5" s="13">
        <v>1</v>
      </c>
      <c r="AC5" s="13">
        <v>157.9</v>
      </c>
      <c r="AD5" s="13"/>
      <c r="AE5" s="13" t="s">
        <v>300</v>
      </c>
      <c r="AF5" s="13">
        <v>1</v>
      </c>
      <c r="AG5" s="13">
        <v>83.18</v>
      </c>
      <c r="AH5" s="13"/>
      <c r="AI5" s="13" t="s">
        <v>301</v>
      </c>
      <c r="AJ5" s="13">
        <v>1</v>
      </c>
      <c r="AK5" s="14">
        <v>43.31</v>
      </c>
      <c r="AM5" s="12" t="s">
        <v>392</v>
      </c>
      <c r="AN5" s="13" t="s">
        <v>393</v>
      </c>
      <c r="AO5" s="13">
        <v>1</v>
      </c>
      <c r="AP5" s="13">
        <v>108.1</v>
      </c>
      <c r="AQ5" s="13"/>
      <c r="AR5" s="13" t="s">
        <v>300</v>
      </c>
      <c r="AS5" s="13">
        <f>AS2+1</f>
        <v>1</v>
      </c>
      <c r="AT5" s="13">
        <v>81.78</v>
      </c>
      <c r="AU5" s="13"/>
      <c r="AV5" s="13" t="s">
        <v>394</v>
      </c>
      <c r="AW5" s="13" t="s">
        <v>395</v>
      </c>
      <c r="AX5" s="13">
        <v>1</v>
      </c>
      <c r="AY5" s="14">
        <v>63.46</v>
      </c>
      <c r="BA5" s="12" t="s">
        <v>514</v>
      </c>
      <c r="BB5" s="13" t="s">
        <v>515</v>
      </c>
      <c r="BC5" s="13">
        <v>1</v>
      </c>
      <c r="BD5" s="13">
        <v>143.69999999999999</v>
      </c>
      <c r="BE5" s="13"/>
      <c r="BF5" s="13" t="s">
        <v>46</v>
      </c>
      <c r="BG5" s="13" t="s">
        <v>49</v>
      </c>
      <c r="BH5" s="13" t="s">
        <v>48</v>
      </c>
      <c r="BI5" s="13" t="s">
        <v>47</v>
      </c>
      <c r="BJ5" s="13"/>
      <c r="BK5" s="13" t="s">
        <v>46</v>
      </c>
      <c r="BL5" s="13" t="s">
        <v>48</v>
      </c>
      <c r="BM5" s="14" t="s">
        <v>47</v>
      </c>
      <c r="BO5" s="12" t="s">
        <v>665</v>
      </c>
      <c r="BP5" s="13" t="s">
        <v>666</v>
      </c>
      <c r="BQ5" s="13">
        <v>1</v>
      </c>
      <c r="BR5" s="13">
        <v>98.08</v>
      </c>
      <c r="BS5" s="13"/>
      <c r="BT5" s="13" t="s">
        <v>46</v>
      </c>
      <c r="BU5" s="13" t="s">
        <v>48</v>
      </c>
      <c r="BV5" s="13" t="s">
        <v>47</v>
      </c>
      <c r="BW5" s="13"/>
      <c r="BX5" s="13" t="s">
        <v>46</v>
      </c>
      <c r="BY5" s="13" t="s">
        <v>48</v>
      </c>
      <c r="BZ5" s="14" t="s">
        <v>47</v>
      </c>
    </row>
    <row r="6" spans="1:78" x14ac:dyDescent="0.25">
      <c r="A6" s="12" t="s">
        <v>57</v>
      </c>
      <c r="B6" s="13">
        <v>2</v>
      </c>
      <c r="C6" s="13">
        <v>132.30000000000001</v>
      </c>
      <c r="D6" s="13"/>
      <c r="E6" s="13" t="s">
        <v>58</v>
      </c>
      <c r="F6" s="13">
        <v>2</v>
      </c>
      <c r="G6" s="13">
        <v>96.15</v>
      </c>
      <c r="H6" s="13"/>
      <c r="I6" s="13" t="s">
        <v>59</v>
      </c>
      <c r="J6" s="13" t="s">
        <v>60</v>
      </c>
      <c r="K6" s="13">
        <v>2</v>
      </c>
      <c r="L6" s="14">
        <v>39.42</v>
      </c>
      <c r="N6" s="12" t="s">
        <v>180</v>
      </c>
      <c r="O6" s="13">
        <v>2</v>
      </c>
      <c r="P6" s="13">
        <v>192</v>
      </c>
      <c r="Q6" s="13"/>
      <c r="R6" s="13" t="s">
        <v>181</v>
      </c>
      <c r="S6" s="13">
        <v>2</v>
      </c>
      <c r="T6" s="13">
        <v>1941</v>
      </c>
      <c r="U6" s="13"/>
      <c r="V6" s="13" t="s">
        <v>182</v>
      </c>
      <c r="W6" s="13" t="s">
        <v>183</v>
      </c>
      <c r="X6" s="13">
        <v>2</v>
      </c>
      <c r="Y6" s="14">
        <v>57.61</v>
      </c>
      <c r="AA6" s="12" t="s">
        <v>302</v>
      </c>
      <c r="AB6" s="13">
        <v>2</v>
      </c>
      <c r="AC6" s="13">
        <v>151.6</v>
      </c>
      <c r="AD6" s="13"/>
      <c r="AE6" s="13" t="s">
        <v>303</v>
      </c>
      <c r="AF6" s="13">
        <v>2</v>
      </c>
      <c r="AG6" s="13">
        <v>87.99</v>
      </c>
      <c r="AH6" s="13"/>
      <c r="AI6" s="13" t="s">
        <v>304</v>
      </c>
      <c r="AJ6" s="13">
        <v>2</v>
      </c>
      <c r="AK6" s="14">
        <v>44.02</v>
      </c>
      <c r="AM6" s="12" t="s">
        <v>396</v>
      </c>
      <c r="AN6" s="13" t="s">
        <v>397</v>
      </c>
      <c r="AO6" s="13">
        <f>AO5+1</f>
        <v>2</v>
      </c>
      <c r="AP6" s="13">
        <v>109.8</v>
      </c>
      <c r="AQ6" s="13"/>
      <c r="AR6" s="13" t="s">
        <v>303</v>
      </c>
      <c r="AS6" s="13">
        <f t="shared" ref="AS6:AS34" si="0">AS5+1</f>
        <v>2</v>
      </c>
      <c r="AT6" s="13">
        <v>110.7</v>
      </c>
      <c r="AU6" s="13"/>
      <c r="AV6" s="13" t="s">
        <v>398</v>
      </c>
      <c r="AW6" s="13" t="s">
        <v>399</v>
      </c>
      <c r="AX6" s="13">
        <f>AX5+1</f>
        <v>2</v>
      </c>
      <c r="AY6" s="14">
        <v>112.8</v>
      </c>
      <c r="BA6" s="12" t="s">
        <v>516</v>
      </c>
      <c r="BB6" s="13" t="s">
        <v>517</v>
      </c>
      <c r="BC6" s="13">
        <v>2</v>
      </c>
      <c r="BD6" s="13">
        <v>123.3</v>
      </c>
      <c r="BE6" s="13"/>
      <c r="BF6" s="13" t="s">
        <v>50</v>
      </c>
      <c r="BG6" s="13" t="s">
        <v>50</v>
      </c>
      <c r="BH6" s="13" t="s">
        <v>52</v>
      </c>
      <c r="BI6" s="13" t="s">
        <v>51</v>
      </c>
      <c r="BJ6" s="13"/>
      <c r="BK6" s="13" t="s">
        <v>50</v>
      </c>
      <c r="BL6" s="13" t="s">
        <v>52</v>
      </c>
      <c r="BM6" s="14" t="s">
        <v>51</v>
      </c>
      <c r="BO6" s="12" t="s">
        <v>667</v>
      </c>
      <c r="BP6" s="13" t="s">
        <v>668</v>
      </c>
      <c r="BQ6" s="13">
        <v>2</v>
      </c>
      <c r="BR6" s="13">
        <v>106.1</v>
      </c>
      <c r="BS6" s="13"/>
      <c r="BT6" s="13" t="s">
        <v>50</v>
      </c>
      <c r="BU6" s="13" t="s">
        <v>52</v>
      </c>
      <c r="BV6" s="13" t="s">
        <v>51</v>
      </c>
      <c r="BW6" s="13"/>
      <c r="BX6" s="13" t="s">
        <v>50</v>
      </c>
      <c r="BY6" s="13" t="s">
        <v>52</v>
      </c>
      <c r="BZ6" s="14" t="s">
        <v>51</v>
      </c>
    </row>
    <row r="7" spans="1:78" x14ac:dyDescent="0.25">
      <c r="A7" s="12" t="s">
        <v>61</v>
      </c>
      <c r="B7" s="13">
        <v>3</v>
      </c>
      <c r="C7" s="13">
        <v>135.6</v>
      </c>
      <c r="D7" s="13"/>
      <c r="E7" s="13" t="s">
        <v>62</v>
      </c>
      <c r="F7" s="13">
        <v>3</v>
      </c>
      <c r="G7" s="13">
        <v>108.8</v>
      </c>
      <c r="H7" s="13"/>
      <c r="I7" s="13" t="s">
        <v>63</v>
      </c>
      <c r="J7" s="13" t="s">
        <v>64</v>
      </c>
      <c r="K7" s="13">
        <v>3</v>
      </c>
      <c r="L7" s="14">
        <v>39.43</v>
      </c>
      <c r="N7" s="12" t="s">
        <v>184</v>
      </c>
      <c r="O7" s="13">
        <v>3</v>
      </c>
      <c r="P7" s="13">
        <v>114.2</v>
      </c>
      <c r="Q7" s="13"/>
      <c r="R7" s="13" t="s">
        <v>185</v>
      </c>
      <c r="S7" s="13">
        <v>3</v>
      </c>
      <c r="T7" s="13">
        <v>1064</v>
      </c>
      <c r="U7" s="13"/>
      <c r="V7" s="13" t="s">
        <v>186</v>
      </c>
      <c r="W7" s="13" t="s">
        <v>187</v>
      </c>
      <c r="X7" s="13">
        <v>3</v>
      </c>
      <c r="Y7" s="14">
        <v>48.3</v>
      </c>
      <c r="AA7" s="12" t="s">
        <v>305</v>
      </c>
      <c r="AB7" s="13">
        <v>3</v>
      </c>
      <c r="AC7" s="13">
        <v>110.7</v>
      </c>
      <c r="AD7" s="13"/>
      <c r="AE7" s="13" t="s">
        <v>306</v>
      </c>
      <c r="AF7" s="13">
        <v>3</v>
      </c>
      <c r="AG7" s="13">
        <v>87.22</v>
      </c>
      <c r="AH7" s="13"/>
      <c r="AI7" s="13" t="s">
        <v>307</v>
      </c>
      <c r="AJ7" s="13">
        <v>3</v>
      </c>
      <c r="AK7" s="14">
        <v>44.69</v>
      </c>
      <c r="AM7" s="12" t="s">
        <v>400</v>
      </c>
      <c r="AN7" s="13" t="s">
        <v>401</v>
      </c>
      <c r="AO7" s="13">
        <f t="shared" ref="AO7:AO34" si="1">AO6+1</f>
        <v>3</v>
      </c>
      <c r="AP7" s="13">
        <v>85.95</v>
      </c>
      <c r="AQ7" s="13"/>
      <c r="AR7" s="13" t="s">
        <v>306</v>
      </c>
      <c r="AS7" s="13">
        <f t="shared" si="0"/>
        <v>3</v>
      </c>
      <c r="AT7" s="13">
        <v>101.7</v>
      </c>
      <c r="AU7" s="13"/>
      <c r="AV7" s="13" t="s">
        <v>402</v>
      </c>
      <c r="AW7" s="13" t="s">
        <v>403</v>
      </c>
      <c r="AX7" s="13">
        <f t="shared" ref="AX7:AX34" si="2">AX6+1</f>
        <v>3</v>
      </c>
      <c r="AY7" s="14">
        <v>116.5</v>
      </c>
      <c r="BA7" s="12" t="s">
        <v>518</v>
      </c>
      <c r="BB7" s="13" t="s">
        <v>519</v>
      </c>
      <c r="BC7" s="13">
        <v>3</v>
      </c>
      <c r="BD7" s="13">
        <v>131.4</v>
      </c>
      <c r="BE7" s="13"/>
      <c r="BF7" s="13" t="s">
        <v>520</v>
      </c>
      <c r="BG7" s="13" t="s">
        <v>521</v>
      </c>
      <c r="BH7" s="13">
        <v>1</v>
      </c>
      <c r="BI7" s="13">
        <v>98.84</v>
      </c>
      <c r="BJ7" s="13"/>
      <c r="BK7" s="13" t="s">
        <v>522</v>
      </c>
      <c r="BL7" s="13">
        <v>1</v>
      </c>
      <c r="BM7" s="14">
        <v>64.3</v>
      </c>
      <c r="BO7" s="12" t="s">
        <v>669</v>
      </c>
      <c r="BP7" s="13" t="s">
        <v>670</v>
      </c>
      <c r="BQ7" s="13">
        <v>3</v>
      </c>
      <c r="BR7" s="13">
        <v>130.80000000000001</v>
      </c>
      <c r="BS7" s="13"/>
      <c r="BT7" s="13" t="s">
        <v>671</v>
      </c>
      <c r="BU7" s="13">
        <v>1</v>
      </c>
      <c r="BV7" s="13">
        <v>82.22</v>
      </c>
      <c r="BW7" s="13"/>
      <c r="BX7" s="13" t="s">
        <v>672</v>
      </c>
      <c r="BY7" s="13">
        <v>1</v>
      </c>
      <c r="BZ7" s="14">
        <v>79</v>
      </c>
    </row>
    <row r="8" spans="1:78" x14ac:dyDescent="0.25">
      <c r="A8" s="12" t="s">
        <v>65</v>
      </c>
      <c r="B8" s="13">
        <v>4</v>
      </c>
      <c r="C8" s="13">
        <v>126</v>
      </c>
      <c r="D8" s="13"/>
      <c r="E8" s="13" t="s">
        <v>66</v>
      </c>
      <c r="F8" s="13">
        <v>4</v>
      </c>
      <c r="G8" s="13">
        <v>81.44</v>
      </c>
      <c r="H8" s="13"/>
      <c r="I8" s="13" t="s">
        <v>67</v>
      </c>
      <c r="J8" s="13" t="s">
        <v>68</v>
      </c>
      <c r="K8" s="13">
        <v>4</v>
      </c>
      <c r="L8" s="14">
        <v>39.42</v>
      </c>
      <c r="N8" s="12" t="s">
        <v>188</v>
      </c>
      <c r="O8" s="13">
        <v>4</v>
      </c>
      <c r="P8" s="13">
        <v>123.5</v>
      </c>
      <c r="Q8" s="13"/>
      <c r="R8" s="13" t="s">
        <v>189</v>
      </c>
      <c r="S8" s="13">
        <v>4</v>
      </c>
      <c r="T8" s="13">
        <v>1251</v>
      </c>
      <c r="U8" s="13"/>
      <c r="V8" s="13" t="s">
        <v>190</v>
      </c>
      <c r="W8" s="13" t="s">
        <v>191</v>
      </c>
      <c r="X8" s="13">
        <v>4</v>
      </c>
      <c r="Y8" s="14">
        <v>48.48</v>
      </c>
      <c r="AA8" s="12" t="s">
        <v>308</v>
      </c>
      <c r="AB8" s="13">
        <v>4</v>
      </c>
      <c r="AC8" s="13">
        <v>105.2</v>
      </c>
      <c r="AD8" s="13"/>
      <c r="AE8" s="13" t="s">
        <v>309</v>
      </c>
      <c r="AF8" s="13">
        <v>4</v>
      </c>
      <c r="AG8" s="13">
        <v>87.49</v>
      </c>
      <c r="AH8" s="13"/>
      <c r="AI8" s="13" t="s">
        <v>310</v>
      </c>
      <c r="AJ8" s="13">
        <v>4</v>
      </c>
      <c r="AK8" s="14">
        <v>43.72</v>
      </c>
      <c r="AM8" s="12" t="s">
        <v>404</v>
      </c>
      <c r="AN8" s="13" t="s">
        <v>405</v>
      </c>
      <c r="AO8" s="13">
        <f t="shared" si="1"/>
        <v>4</v>
      </c>
      <c r="AP8" s="13">
        <v>84.01</v>
      </c>
      <c r="AQ8" s="13"/>
      <c r="AR8" s="13" t="s">
        <v>309</v>
      </c>
      <c r="AS8" s="13">
        <f t="shared" si="0"/>
        <v>4</v>
      </c>
      <c r="AT8" s="13">
        <v>90.55</v>
      </c>
      <c r="AU8" s="13"/>
      <c r="AV8" s="13" t="s">
        <v>406</v>
      </c>
      <c r="AW8" s="13" t="s">
        <v>407</v>
      </c>
      <c r="AX8" s="13">
        <f t="shared" si="2"/>
        <v>4</v>
      </c>
      <c r="AY8" s="14">
        <v>118.8</v>
      </c>
      <c r="BA8" s="12" t="s">
        <v>523</v>
      </c>
      <c r="BB8" s="13" t="s">
        <v>524</v>
      </c>
      <c r="BC8" s="13">
        <v>4</v>
      </c>
      <c r="BD8" s="13">
        <v>131.30000000000001</v>
      </c>
      <c r="BE8" s="13"/>
      <c r="BF8" s="13" t="s">
        <v>525</v>
      </c>
      <c r="BG8" s="13" t="s">
        <v>526</v>
      </c>
      <c r="BH8" s="13">
        <v>2</v>
      </c>
      <c r="BI8" s="13">
        <v>93.91</v>
      </c>
      <c r="BJ8" s="13"/>
      <c r="BK8" s="13" t="s">
        <v>527</v>
      </c>
      <c r="BL8" s="13">
        <v>2</v>
      </c>
      <c r="BM8" s="14">
        <v>144.19999999999999</v>
      </c>
      <c r="BO8" s="12" t="s">
        <v>673</v>
      </c>
      <c r="BP8" s="13" t="s">
        <v>674</v>
      </c>
      <c r="BQ8" s="13">
        <v>4</v>
      </c>
      <c r="BR8" s="13">
        <v>121</v>
      </c>
      <c r="BS8" s="13"/>
      <c r="BT8" s="13" t="s">
        <v>675</v>
      </c>
      <c r="BU8" s="13">
        <v>2</v>
      </c>
      <c r="BV8" s="13">
        <v>87.92</v>
      </c>
      <c r="BW8" s="13"/>
      <c r="BX8" s="13" t="s">
        <v>676</v>
      </c>
      <c r="BY8" s="13">
        <v>2</v>
      </c>
      <c r="BZ8" s="14">
        <v>196.3</v>
      </c>
    </row>
    <row r="9" spans="1:78" x14ac:dyDescent="0.25">
      <c r="A9" s="12" t="s">
        <v>69</v>
      </c>
      <c r="B9" s="13">
        <v>5</v>
      </c>
      <c r="C9" s="13">
        <v>118.2</v>
      </c>
      <c r="D9" s="13"/>
      <c r="E9" s="13" t="s">
        <v>70</v>
      </c>
      <c r="F9" s="13">
        <v>5</v>
      </c>
      <c r="G9" s="13">
        <v>77.39</v>
      </c>
      <c r="H9" s="13"/>
      <c r="I9" s="13" t="s">
        <v>71</v>
      </c>
      <c r="J9" s="13" t="s">
        <v>72</v>
      </c>
      <c r="K9" s="13">
        <v>5</v>
      </c>
      <c r="L9" s="14">
        <v>40.65</v>
      </c>
      <c r="N9" s="12" t="s">
        <v>192</v>
      </c>
      <c r="O9" s="13">
        <v>5</v>
      </c>
      <c r="P9" s="13">
        <v>117.1</v>
      </c>
      <c r="Q9" s="13"/>
      <c r="R9" s="13" t="s">
        <v>193</v>
      </c>
      <c r="S9" s="13">
        <v>5</v>
      </c>
      <c r="T9" s="13">
        <v>864.2</v>
      </c>
      <c r="U9" s="13"/>
      <c r="V9" s="13" t="s">
        <v>194</v>
      </c>
      <c r="W9" s="13" t="s">
        <v>195</v>
      </c>
      <c r="X9" s="13">
        <v>5</v>
      </c>
      <c r="Y9" s="14">
        <v>49.06</v>
      </c>
      <c r="AA9" s="12" t="s">
        <v>311</v>
      </c>
      <c r="AB9" s="13">
        <v>5</v>
      </c>
      <c r="AC9" s="13">
        <v>107.3</v>
      </c>
      <c r="AD9" s="13"/>
      <c r="AE9" s="13" t="s">
        <v>312</v>
      </c>
      <c r="AF9" s="13">
        <v>5</v>
      </c>
      <c r="AG9" s="13">
        <v>96.23</v>
      </c>
      <c r="AH9" s="13"/>
      <c r="AI9" s="13" t="s">
        <v>313</v>
      </c>
      <c r="AJ9" s="13">
        <v>5</v>
      </c>
      <c r="AK9" s="14">
        <v>45.07</v>
      </c>
      <c r="AM9" s="12" t="s">
        <v>408</v>
      </c>
      <c r="AN9" s="13" t="s">
        <v>409</v>
      </c>
      <c r="AO9" s="13">
        <f t="shared" si="1"/>
        <v>5</v>
      </c>
      <c r="AP9" s="13">
        <v>90.34</v>
      </c>
      <c r="AQ9" s="13"/>
      <c r="AR9" s="13" t="s">
        <v>312</v>
      </c>
      <c r="AS9" s="13">
        <f t="shared" si="0"/>
        <v>5</v>
      </c>
      <c r="AT9" s="13">
        <v>104</v>
      </c>
      <c r="AU9" s="13"/>
      <c r="AV9" s="13" t="s">
        <v>410</v>
      </c>
      <c r="AW9" s="13" t="s">
        <v>411</v>
      </c>
      <c r="AX9" s="13">
        <f t="shared" si="2"/>
        <v>5</v>
      </c>
      <c r="AY9" s="14">
        <v>125.6</v>
      </c>
      <c r="BA9" s="12" t="s">
        <v>528</v>
      </c>
      <c r="BB9" s="13" t="s">
        <v>529</v>
      </c>
      <c r="BC9" s="13">
        <v>5</v>
      </c>
      <c r="BD9" s="13">
        <v>121.1</v>
      </c>
      <c r="BE9" s="13"/>
      <c r="BF9" s="13" t="s">
        <v>530</v>
      </c>
      <c r="BG9" s="13" t="s">
        <v>531</v>
      </c>
      <c r="BH9" s="13">
        <v>3</v>
      </c>
      <c r="BI9" s="13">
        <v>102.8</v>
      </c>
      <c r="BJ9" s="13"/>
      <c r="BK9" s="13" t="s">
        <v>532</v>
      </c>
      <c r="BL9" s="13">
        <v>3</v>
      </c>
      <c r="BM9" s="14">
        <v>147.1</v>
      </c>
      <c r="BO9" s="12" t="s">
        <v>677</v>
      </c>
      <c r="BP9" s="13" t="s">
        <v>678</v>
      </c>
      <c r="BQ9" s="13">
        <v>5</v>
      </c>
      <c r="BR9" s="13">
        <v>104.7</v>
      </c>
      <c r="BS9" s="13"/>
      <c r="BT9" s="13" t="s">
        <v>679</v>
      </c>
      <c r="BU9" s="13">
        <v>3</v>
      </c>
      <c r="BV9" s="13">
        <v>77.37</v>
      </c>
      <c r="BW9" s="13"/>
      <c r="BX9" s="13" t="s">
        <v>680</v>
      </c>
      <c r="BY9" s="13">
        <v>3</v>
      </c>
      <c r="BZ9" s="14">
        <v>214.2</v>
      </c>
    </row>
    <row r="10" spans="1:78" x14ac:dyDescent="0.25">
      <c r="A10" s="12" t="s">
        <v>73</v>
      </c>
      <c r="B10" s="13">
        <v>6</v>
      </c>
      <c r="C10" s="13">
        <v>114.6</v>
      </c>
      <c r="D10" s="13"/>
      <c r="E10" s="13" t="s">
        <v>74</v>
      </c>
      <c r="F10" s="13">
        <v>6</v>
      </c>
      <c r="G10" s="13">
        <v>58.18</v>
      </c>
      <c r="H10" s="13"/>
      <c r="I10" s="13" t="s">
        <v>75</v>
      </c>
      <c r="J10" s="13" t="s">
        <v>76</v>
      </c>
      <c r="K10" s="13">
        <v>6</v>
      </c>
      <c r="L10" s="14">
        <v>39.270000000000003</v>
      </c>
      <c r="N10" s="12" t="s">
        <v>196</v>
      </c>
      <c r="O10" s="13">
        <v>6</v>
      </c>
      <c r="P10" s="13">
        <v>109.4</v>
      </c>
      <c r="Q10" s="13"/>
      <c r="R10" s="13" t="s">
        <v>197</v>
      </c>
      <c r="S10" s="13">
        <v>6</v>
      </c>
      <c r="T10" s="13">
        <v>1168</v>
      </c>
      <c r="U10" s="13"/>
      <c r="V10" s="13" t="s">
        <v>198</v>
      </c>
      <c r="W10" s="13" t="s">
        <v>199</v>
      </c>
      <c r="X10" s="13">
        <v>6</v>
      </c>
      <c r="Y10" s="14">
        <v>47.21</v>
      </c>
      <c r="AA10" s="12" t="s">
        <v>314</v>
      </c>
      <c r="AB10" s="13">
        <v>6</v>
      </c>
      <c r="AC10" s="13">
        <v>108.2</v>
      </c>
      <c r="AD10" s="13"/>
      <c r="AE10" s="13" t="s">
        <v>315</v>
      </c>
      <c r="AF10" s="13">
        <v>6</v>
      </c>
      <c r="AG10" s="13">
        <v>97.22</v>
      </c>
      <c r="AH10" s="13"/>
      <c r="AI10" s="13" t="s">
        <v>316</v>
      </c>
      <c r="AJ10" s="13">
        <v>6</v>
      </c>
      <c r="AK10" s="14">
        <v>44.77</v>
      </c>
      <c r="AM10" s="12" t="s">
        <v>412</v>
      </c>
      <c r="AN10" s="13" t="s">
        <v>413</v>
      </c>
      <c r="AO10" s="13">
        <f t="shared" si="1"/>
        <v>6</v>
      </c>
      <c r="AP10" s="13">
        <v>89.71</v>
      </c>
      <c r="AQ10" s="13"/>
      <c r="AR10" s="13" t="s">
        <v>315</v>
      </c>
      <c r="AS10" s="13">
        <f t="shared" si="0"/>
        <v>6</v>
      </c>
      <c r="AT10" s="13">
        <v>75.180000000000007</v>
      </c>
      <c r="AU10" s="13"/>
      <c r="AV10" s="13" t="s">
        <v>414</v>
      </c>
      <c r="AW10" s="13" t="s">
        <v>415</v>
      </c>
      <c r="AX10" s="13">
        <f t="shared" si="2"/>
        <v>6</v>
      </c>
      <c r="AY10" s="14">
        <v>129.9</v>
      </c>
      <c r="BA10" s="12" t="s">
        <v>533</v>
      </c>
      <c r="BB10" s="13" t="s">
        <v>534</v>
      </c>
      <c r="BC10" s="13">
        <v>6</v>
      </c>
      <c r="BD10" s="13">
        <v>106.5</v>
      </c>
      <c r="BE10" s="13"/>
      <c r="BF10" s="13" t="s">
        <v>535</v>
      </c>
      <c r="BG10" s="13" t="s">
        <v>536</v>
      </c>
      <c r="BH10" s="13">
        <v>4</v>
      </c>
      <c r="BI10" s="13">
        <v>127.8</v>
      </c>
      <c r="BJ10" s="13"/>
      <c r="BK10" s="13" t="s">
        <v>537</v>
      </c>
      <c r="BL10" s="13">
        <v>4</v>
      </c>
      <c r="BM10" s="14">
        <v>154.5</v>
      </c>
      <c r="BO10" s="12" t="s">
        <v>681</v>
      </c>
      <c r="BP10" s="13" t="s">
        <v>682</v>
      </c>
      <c r="BQ10" s="13">
        <v>6</v>
      </c>
      <c r="BR10" s="13">
        <v>105.1</v>
      </c>
      <c r="BS10" s="13"/>
      <c r="BT10" s="13" t="s">
        <v>683</v>
      </c>
      <c r="BU10" s="13">
        <v>4</v>
      </c>
      <c r="BV10" s="13">
        <v>105.2</v>
      </c>
      <c r="BW10" s="13"/>
      <c r="BX10" s="13" t="s">
        <v>684</v>
      </c>
      <c r="BY10" s="13">
        <v>4</v>
      </c>
      <c r="BZ10" s="14">
        <v>223.9</v>
      </c>
    </row>
    <row r="11" spans="1:78" x14ac:dyDescent="0.25">
      <c r="A11" s="12" t="s">
        <v>77</v>
      </c>
      <c r="B11" s="13">
        <v>7</v>
      </c>
      <c r="C11" s="13">
        <v>231.1</v>
      </c>
      <c r="D11" s="13"/>
      <c r="E11" s="13" t="s">
        <v>78</v>
      </c>
      <c r="F11" s="13">
        <v>7</v>
      </c>
      <c r="G11" s="13">
        <v>56.58</v>
      </c>
      <c r="H11" s="13"/>
      <c r="I11" s="13" t="s">
        <v>79</v>
      </c>
      <c r="J11" s="13" t="s">
        <v>80</v>
      </c>
      <c r="K11" s="13">
        <v>7</v>
      </c>
      <c r="L11" s="14">
        <v>38.770000000000003</v>
      </c>
      <c r="N11" s="12" t="s">
        <v>200</v>
      </c>
      <c r="O11" s="13">
        <v>7</v>
      </c>
      <c r="P11" s="13">
        <v>115.3</v>
      </c>
      <c r="Q11" s="13"/>
      <c r="R11" s="13" t="s">
        <v>201</v>
      </c>
      <c r="S11" s="13">
        <v>7</v>
      </c>
      <c r="T11" s="13">
        <v>1002</v>
      </c>
      <c r="U11" s="13"/>
      <c r="V11" s="13" t="s">
        <v>202</v>
      </c>
      <c r="W11" s="13" t="s">
        <v>203</v>
      </c>
      <c r="X11" s="13">
        <v>7</v>
      </c>
      <c r="Y11" s="14">
        <v>47.4</v>
      </c>
      <c r="AA11" s="12" t="s">
        <v>317</v>
      </c>
      <c r="AB11" s="13">
        <v>7</v>
      </c>
      <c r="AC11" s="13">
        <v>93.13</v>
      </c>
      <c r="AD11" s="13"/>
      <c r="AE11" s="13" t="s">
        <v>318</v>
      </c>
      <c r="AF11" s="13">
        <v>7</v>
      </c>
      <c r="AG11" s="13">
        <v>92.46</v>
      </c>
      <c r="AH11" s="13"/>
      <c r="AI11" s="13" t="s">
        <v>319</v>
      </c>
      <c r="AJ11" s="13">
        <v>7</v>
      </c>
      <c r="AK11" s="14">
        <v>44.52</v>
      </c>
      <c r="AM11" s="12" t="s">
        <v>416</v>
      </c>
      <c r="AN11" s="13" t="s">
        <v>417</v>
      </c>
      <c r="AO11" s="13">
        <f t="shared" si="1"/>
        <v>7</v>
      </c>
      <c r="AP11" s="13">
        <v>91.07</v>
      </c>
      <c r="AQ11" s="13"/>
      <c r="AR11" s="13" t="s">
        <v>318</v>
      </c>
      <c r="AS11" s="13">
        <f t="shared" si="0"/>
        <v>7</v>
      </c>
      <c r="AT11" s="13">
        <v>65.069999999999993</v>
      </c>
      <c r="AU11" s="13"/>
      <c r="AV11" s="13" t="s">
        <v>418</v>
      </c>
      <c r="AW11" s="13" t="s">
        <v>419</v>
      </c>
      <c r="AX11" s="13">
        <f t="shared" si="2"/>
        <v>7</v>
      </c>
      <c r="AY11" s="14">
        <v>134.5</v>
      </c>
      <c r="BA11" s="12" t="s">
        <v>538</v>
      </c>
      <c r="BB11" s="13" t="s">
        <v>539</v>
      </c>
      <c r="BC11" s="13">
        <v>7</v>
      </c>
      <c r="BD11" s="13">
        <v>109.4</v>
      </c>
      <c r="BE11" s="13"/>
      <c r="BF11" s="13" t="s">
        <v>540</v>
      </c>
      <c r="BG11" s="13" t="s">
        <v>541</v>
      </c>
      <c r="BH11" s="13">
        <v>5</v>
      </c>
      <c r="BI11" s="13">
        <v>87.14</v>
      </c>
      <c r="BJ11" s="13"/>
      <c r="BK11" s="13" t="s">
        <v>542</v>
      </c>
      <c r="BL11" s="13">
        <v>5</v>
      </c>
      <c r="BM11" s="14">
        <v>160.19999999999999</v>
      </c>
      <c r="BO11" s="12" t="s">
        <v>685</v>
      </c>
      <c r="BP11" s="13" t="s">
        <v>686</v>
      </c>
      <c r="BQ11" s="13">
        <v>7</v>
      </c>
      <c r="BR11" s="13">
        <v>104.9</v>
      </c>
      <c r="BS11" s="13"/>
      <c r="BT11" s="13" t="s">
        <v>687</v>
      </c>
      <c r="BU11" s="13">
        <v>5</v>
      </c>
      <c r="BV11" s="13">
        <v>76.75</v>
      </c>
      <c r="BW11" s="13"/>
      <c r="BX11" s="13" t="s">
        <v>688</v>
      </c>
      <c r="BY11" s="13">
        <v>5</v>
      </c>
      <c r="BZ11" s="14">
        <v>230.3</v>
      </c>
    </row>
    <row r="12" spans="1:78" x14ac:dyDescent="0.25">
      <c r="A12" s="12" t="s">
        <v>81</v>
      </c>
      <c r="B12" s="13">
        <v>8</v>
      </c>
      <c r="C12" s="13">
        <v>129.30000000000001</v>
      </c>
      <c r="D12" s="13"/>
      <c r="E12" s="13" t="s">
        <v>82</v>
      </c>
      <c r="F12" s="13">
        <v>8</v>
      </c>
      <c r="G12" s="13">
        <v>54.62</v>
      </c>
      <c r="H12" s="13"/>
      <c r="I12" s="13" t="s">
        <v>83</v>
      </c>
      <c r="J12" s="13" t="s">
        <v>84</v>
      </c>
      <c r="K12" s="13">
        <v>8</v>
      </c>
      <c r="L12" s="14">
        <v>39.6</v>
      </c>
      <c r="N12" s="12" t="s">
        <v>204</v>
      </c>
      <c r="O12" s="13">
        <v>8</v>
      </c>
      <c r="P12" s="13">
        <v>112.1</v>
      </c>
      <c r="Q12" s="13"/>
      <c r="R12" s="13" t="s">
        <v>205</v>
      </c>
      <c r="S12" s="13">
        <v>8</v>
      </c>
      <c r="T12" s="13">
        <v>928.3</v>
      </c>
      <c r="U12" s="13"/>
      <c r="V12" s="13" t="s">
        <v>206</v>
      </c>
      <c r="W12" s="13" t="s">
        <v>207</v>
      </c>
      <c r="X12" s="13">
        <v>8</v>
      </c>
      <c r="Y12" s="14">
        <v>48.39</v>
      </c>
      <c r="AA12" s="12" t="s">
        <v>320</v>
      </c>
      <c r="AB12" s="13">
        <v>8</v>
      </c>
      <c r="AC12" s="13">
        <v>85.17</v>
      </c>
      <c r="AD12" s="13"/>
      <c r="AE12" s="13" t="s">
        <v>321</v>
      </c>
      <c r="AF12" s="13">
        <v>8</v>
      </c>
      <c r="AG12" s="13">
        <v>99.31</v>
      </c>
      <c r="AH12" s="13"/>
      <c r="AI12" s="13" t="s">
        <v>322</v>
      </c>
      <c r="AJ12" s="13">
        <v>8</v>
      </c>
      <c r="AK12" s="14">
        <v>46.67</v>
      </c>
      <c r="AM12" s="12" t="s">
        <v>420</v>
      </c>
      <c r="AN12" s="13" t="s">
        <v>421</v>
      </c>
      <c r="AO12" s="13">
        <f t="shared" si="1"/>
        <v>8</v>
      </c>
      <c r="AP12" s="13">
        <v>98.64</v>
      </c>
      <c r="AQ12" s="13"/>
      <c r="AR12" s="13" t="s">
        <v>321</v>
      </c>
      <c r="AS12" s="13">
        <f t="shared" si="0"/>
        <v>8</v>
      </c>
      <c r="AT12" s="13">
        <v>61.9</v>
      </c>
      <c r="AU12" s="13"/>
      <c r="AV12" s="13" t="s">
        <v>422</v>
      </c>
      <c r="AW12" s="13" t="s">
        <v>423</v>
      </c>
      <c r="AX12" s="13">
        <f t="shared" si="2"/>
        <v>8</v>
      </c>
      <c r="AY12" s="14">
        <v>137.30000000000001</v>
      </c>
      <c r="BA12" s="12" t="s">
        <v>543</v>
      </c>
      <c r="BB12" s="13" t="s">
        <v>544</v>
      </c>
      <c r="BC12" s="13">
        <v>8</v>
      </c>
      <c r="BD12" s="13">
        <v>127.5</v>
      </c>
      <c r="BE12" s="13"/>
      <c r="BF12" s="13" t="s">
        <v>545</v>
      </c>
      <c r="BG12" s="13" t="s">
        <v>546</v>
      </c>
      <c r="BH12" s="13">
        <v>6</v>
      </c>
      <c r="BI12" s="13">
        <v>88.57</v>
      </c>
      <c r="BJ12" s="13"/>
      <c r="BK12" s="13" t="s">
        <v>547</v>
      </c>
      <c r="BL12" s="13">
        <v>6</v>
      </c>
      <c r="BM12" s="14">
        <v>163.30000000000001</v>
      </c>
      <c r="BO12" s="12" t="s">
        <v>689</v>
      </c>
      <c r="BP12" s="13" t="s">
        <v>690</v>
      </c>
      <c r="BQ12" s="13">
        <v>8</v>
      </c>
      <c r="BR12" s="13">
        <v>104.6</v>
      </c>
      <c r="BS12" s="13"/>
      <c r="BT12" s="13" t="s">
        <v>691</v>
      </c>
      <c r="BU12" s="13">
        <v>6</v>
      </c>
      <c r="BV12" s="13">
        <v>56.98</v>
      </c>
      <c r="BW12" s="13"/>
      <c r="BX12" s="13" t="s">
        <v>692</v>
      </c>
      <c r="BY12" s="13">
        <v>6</v>
      </c>
      <c r="BZ12" s="14">
        <v>233</v>
      </c>
    </row>
    <row r="13" spans="1:78" x14ac:dyDescent="0.25">
      <c r="A13" s="12" t="s">
        <v>85</v>
      </c>
      <c r="B13" s="13">
        <v>9</v>
      </c>
      <c r="C13" s="13">
        <v>118.9</v>
      </c>
      <c r="D13" s="13"/>
      <c r="E13" s="13" t="s">
        <v>86</v>
      </c>
      <c r="F13" s="13">
        <v>9</v>
      </c>
      <c r="G13" s="13">
        <v>60.79</v>
      </c>
      <c r="H13" s="13"/>
      <c r="I13" s="13" t="s">
        <v>87</v>
      </c>
      <c r="J13" s="13" t="s">
        <v>88</v>
      </c>
      <c r="K13" s="13">
        <v>9</v>
      </c>
      <c r="L13" s="14">
        <v>39.31</v>
      </c>
      <c r="N13" s="12" t="s">
        <v>208</v>
      </c>
      <c r="O13" s="13">
        <v>9</v>
      </c>
      <c r="P13" s="13">
        <v>118.7</v>
      </c>
      <c r="Q13" s="13"/>
      <c r="R13" s="13" t="s">
        <v>209</v>
      </c>
      <c r="S13" s="13">
        <v>9</v>
      </c>
      <c r="T13" s="13">
        <v>1100</v>
      </c>
      <c r="U13" s="13"/>
      <c r="V13" s="13" t="s">
        <v>210</v>
      </c>
      <c r="W13" s="13" t="s">
        <v>211</v>
      </c>
      <c r="X13" s="13">
        <v>9</v>
      </c>
      <c r="Y13" s="14">
        <v>49.25</v>
      </c>
      <c r="AA13" s="12" t="s">
        <v>323</v>
      </c>
      <c r="AB13" s="13">
        <v>9</v>
      </c>
      <c r="AC13" s="13">
        <v>82.84</v>
      </c>
      <c r="AD13" s="13"/>
      <c r="AE13" s="13" t="s">
        <v>324</v>
      </c>
      <c r="AF13" s="13">
        <v>9</v>
      </c>
      <c r="AG13" s="13">
        <v>96.01</v>
      </c>
      <c r="AH13" s="13"/>
      <c r="AI13" s="13" t="s">
        <v>325</v>
      </c>
      <c r="AJ13" s="13">
        <v>9</v>
      </c>
      <c r="AK13" s="14">
        <v>44.56</v>
      </c>
      <c r="AM13" s="12" t="s">
        <v>424</v>
      </c>
      <c r="AN13" s="13" t="s">
        <v>425</v>
      </c>
      <c r="AO13" s="13">
        <f t="shared" si="1"/>
        <v>9</v>
      </c>
      <c r="AP13" s="13">
        <v>86.06</v>
      </c>
      <c r="AQ13" s="13"/>
      <c r="AR13" s="13" t="s">
        <v>324</v>
      </c>
      <c r="AS13" s="13">
        <f t="shared" si="0"/>
        <v>9</v>
      </c>
      <c r="AT13" s="13">
        <v>63.24</v>
      </c>
      <c r="AU13" s="13"/>
      <c r="AV13" s="13" t="s">
        <v>426</v>
      </c>
      <c r="AW13" s="13" t="s">
        <v>427</v>
      </c>
      <c r="AX13" s="13">
        <f t="shared" si="2"/>
        <v>9</v>
      </c>
      <c r="AY13" s="14">
        <v>141.19999999999999</v>
      </c>
      <c r="BA13" s="12" t="s">
        <v>548</v>
      </c>
      <c r="BB13" s="13" t="s">
        <v>549</v>
      </c>
      <c r="BC13" s="13">
        <v>9</v>
      </c>
      <c r="BD13" s="13">
        <v>105.6</v>
      </c>
      <c r="BE13" s="13"/>
      <c r="BF13" s="13" t="s">
        <v>550</v>
      </c>
      <c r="BG13" s="13" t="s">
        <v>551</v>
      </c>
      <c r="BH13" s="13">
        <v>7</v>
      </c>
      <c r="BI13" s="13">
        <v>80.28</v>
      </c>
      <c r="BJ13" s="13"/>
      <c r="BK13" s="13" t="s">
        <v>552</v>
      </c>
      <c r="BL13" s="13">
        <v>7</v>
      </c>
      <c r="BM13" s="14">
        <v>177</v>
      </c>
      <c r="BO13" s="12" t="s">
        <v>693</v>
      </c>
      <c r="BP13" s="13" t="s">
        <v>694</v>
      </c>
      <c r="BQ13" s="13">
        <v>9</v>
      </c>
      <c r="BR13" s="13">
        <v>108.8</v>
      </c>
      <c r="BS13" s="13"/>
      <c r="BT13" s="13" t="s">
        <v>695</v>
      </c>
      <c r="BU13" s="13">
        <v>7</v>
      </c>
      <c r="BV13" s="13">
        <v>66.150000000000006</v>
      </c>
      <c r="BW13" s="13"/>
      <c r="BX13" s="13" t="s">
        <v>696</v>
      </c>
      <c r="BY13" s="13">
        <v>7</v>
      </c>
      <c r="BZ13" s="14">
        <v>252.9</v>
      </c>
    </row>
    <row r="14" spans="1:78" x14ac:dyDescent="0.25">
      <c r="A14" s="12" t="s">
        <v>89</v>
      </c>
      <c r="B14" s="13">
        <v>10</v>
      </c>
      <c r="C14" s="13">
        <v>108.1</v>
      </c>
      <c r="D14" s="13"/>
      <c r="E14" s="13" t="s">
        <v>90</v>
      </c>
      <c r="F14" s="13">
        <v>10</v>
      </c>
      <c r="G14" s="13">
        <v>59.67</v>
      </c>
      <c r="H14" s="13"/>
      <c r="I14" s="13" t="s">
        <v>91</v>
      </c>
      <c r="J14" s="13" t="s">
        <v>92</v>
      </c>
      <c r="K14" s="13">
        <v>10</v>
      </c>
      <c r="L14" s="14">
        <v>39.86</v>
      </c>
      <c r="N14" s="12" t="s">
        <v>212</v>
      </c>
      <c r="O14" s="13">
        <v>10</v>
      </c>
      <c r="P14" s="13">
        <v>111.2</v>
      </c>
      <c r="Q14" s="13"/>
      <c r="R14" s="13" t="s">
        <v>213</v>
      </c>
      <c r="S14" s="13">
        <v>10</v>
      </c>
      <c r="T14" s="13">
        <v>1087</v>
      </c>
      <c r="U14" s="13"/>
      <c r="V14" s="13" t="s">
        <v>214</v>
      </c>
      <c r="W14" s="13" t="s">
        <v>215</v>
      </c>
      <c r="X14" s="13">
        <v>10</v>
      </c>
      <c r="Y14" s="14">
        <v>48.91</v>
      </c>
      <c r="AA14" s="12" t="s">
        <v>326</v>
      </c>
      <c r="AB14" s="13">
        <v>10</v>
      </c>
      <c r="AC14" s="13">
        <v>87.97</v>
      </c>
      <c r="AD14" s="13"/>
      <c r="AE14" s="13" t="s">
        <v>327</v>
      </c>
      <c r="AF14" s="13">
        <v>10</v>
      </c>
      <c r="AG14" s="13">
        <v>89.96</v>
      </c>
      <c r="AH14" s="13"/>
      <c r="AI14" s="13" t="s">
        <v>328</v>
      </c>
      <c r="AJ14" s="13">
        <v>10</v>
      </c>
      <c r="AK14" s="14">
        <v>44.33</v>
      </c>
      <c r="AM14" s="12" t="s">
        <v>428</v>
      </c>
      <c r="AN14" s="13" t="s">
        <v>429</v>
      </c>
      <c r="AO14" s="13">
        <f t="shared" si="1"/>
        <v>10</v>
      </c>
      <c r="AP14" s="13">
        <v>84.28</v>
      </c>
      <c r="AQ14" s="13"/>
      <c r="AR14" s="13" t="s">
        <v>327</v>
      </c>
      <c r="AS14" s="13">
        <f t="shared" si="0"/>
        <v>10</v>
      </c>
      <c r="AT14" s="13">
        <v>61.76</v>
      </c>
      <c r="AU14" s="13"/>
      <c r="AV14" s="13" t="s">
        <v>430</v>
      </c>
      <c r="AW14" s="13" t="s">
        <v>431</v>
      </c>
      <c r="AX14" s="13">
        <f t="shared" si="2"/>
        <v>10</v>
      </c>
      <c r="AY14" s="14">
        <v>148.30000000000001</v>
      </c>
      <c r="BA14" s="12" t="s">
        <v>553</v>
      </c>
      <c r="BB14" s="13" t="s">
        <v>554</v>
      </c>
      <c r="BC14" s="13">
        <v>10</v>
      </c>
      <c r="BD14" s="13">
        <v>162.30000000000001</v>
      </c>
      <c r="BE14" s="13"/>
      <c r="BF14" s="13" t="s">
        <v>555</v>
      </c>
      <c r="BG14" s="13" t="s">
        <v>556</v>
      </c>
      <c r="BH14" s="13">
        <v>8</v>
      </c>
      <c r="BI14" s="13">
        <v>70.44</v>
      </c>
      <c r="BJ14" s="13"/>
      <c r="BK14" s="13" t="s">
        <v>557</v>
      </c>
      <c r="BL14" s="13">
        <v>8</v>
      </c>
      <c r="BM14" s="14">
        <v>180.8</v>
      </c>
      <c r="BO14" s="12" t="s">
        <v>697</v>
      </c>
      <c r="BP14" s="13" t="s">
        <v>698</v>
      </c>
      <c r="BQ14" s="13">
        <v>10</v>
      </c>
      <c r="BR14" s="13">
        <v>98.11</v>
      </c>
      <c r="BS14" s="13"/>
      <c r="BT14" s="13" t="s">
        <v>699</v>
      </c>
      <c r="BU14" s="13">
        <v>8</v>
      </c>
      <c r="BV14" s="13">
        <v>59.06</v>
      </c>
      <c r="BW14" s="13"/>
      <c r="BX14" s="13" t="s">
        <v>700</v>
      </c>
      <c r="BY14" s="13">
        <v>8</v>
      </c>
      <c r="BZ14" s="14">
        <v>258.7</v>
      </c>
    </row>
    <row r="15" spans="1:78" x14ac:dyDescent="0.25">
      <c r="A15" s="12" t="s">
        <v>93</v>
      </c>
      <c r="B15" s="13">
        <v>11</v>
      </c>
      <c r="C15" s="13">
        <v>131.4</v>
      </c>
      <c r="D15" s="13"/>
      <c r="E15" s="13" t="s">
        <v>94</v>
      </c>
      <c r="F15" s="13">
        <v>11</v>
      </c>
      <c r="G15" s="13">
        <v>55.82</v>
      </c>
      <c r="H15" s="13"/>
      <c r="I15" s="13" t="s">
        <v>95</v>
      </c>
      <c r="J15" s="13" t="s">
        <v>96</v>
      </c>
      <c r="K15" s="13">
        <v>11</v>
      </c>
      <c r="L15" s="14">
        <v>39.18</v>
      </c>
      <c r="N15" s="12" t="s">
        <v>216</v>
      </c>
      <c r="O15" s="13">
        <v>11</v>
      </c>
      <c r="P15" s="13">
        <v>106.4</v>
      </c>
      <c r="Q15" s="13"/>
      <c r="R15" s="13" t="s">
        <v>217</v>
      </c>
      <c r="S15" s="13">
        <v>11</v>
      </c>
      <c r="T15" s="13">
        <v>1299</v>
      </c>
      <c r="U15" s="13"/>
      <c r="V15" s="13" t="s">
        <v>218</v>
      </c>
      <c r="W15" s="13" t="s">
        <v>219</v>
      </c>
      <c r="X15" s="13">
        <v>11</v>
      </c>
      <c r="Y15" s="14">
        <v>47.84</v>
      </c>
      <c r="AA15" s="12" t="s">
        <v>329</v>
      </c>
      <c r="AB15" s="13">
        <v>11</v>
      </c>
      <c r="AC15" s="13">
        <v>88.51</v>
      </c>
      <c r="AD15" s="13"/>
      <c r="AE15" s="13" t="s">
        <v>330</v>
      </c>
      <c r="AF15" s="13">
        <v>11</v>
      </c>
      <c r="AG15" s="13">
        <v>90.43</v>
      </c>
      <c r="AH15" s="13"/>
      <c r="AI15" s="13" t="s">
        <v>331</v>
      </c>
      <c r="AJ15" s="13">
        <v>11</v>
      </c>
      <c r="AK15" s="14">
        <v>45.08</v>
      </c>
      <c r="AM15" s="12" t="s">
        <v>432</v>
      </c>
      <c r="AN15" s="13" t="s">
        <v>433</v>
      </c>
      <c r="AO15" s="13">
        <f t="shared" si="1"/>
        <v>11</v>
      </c>
      <c r="AP15" s="13">
        <v>89.85</v>
      </c>
      <c r="AQ15" s="13"/>
      <c r="AR15" s="13" t="s">
        <v>330</v>
      </c>
      <c r="AS15" s="13">
        <f t="shared" si="0"/>
        <v>11</v>
      </c>
      <c r="AT15" s="13">
        <v>63.69</v>
      </c>
      <c r="AU15" s="13"/>
      <c r="AV15" s="13" t="s">
        <v>434</v>
      </c>
      <c r="AW15" s="13" t="s">
        <v>435</v>
      </c>
      <c r="AX15" s="13">
        <f t="shared" si="2"/>
        <v>11</v>
      </c>
      <c r="AY15" s="14">
        <v>150.4</v>
      </c>
      <c r="BA15" s="12" t="s">
        <v>558</v>
      </c>
      <c r="BB15" s="13" t="s">
        <v>559</v>
      </c>
      <c r="BC15" s="13">
        <v>11</v>
      </c>
      <c r="BD15" s="13">
        <v>149.6</v>
      </c>
      <c r="BE15" s="13"/>
      <c r="BF15" s="13" t="s">
        <v>560</v>
      </c>
      <c r="BG15" s="13" t="s">
        <v>561</v>
      </c>
      <c r="BH15" s="13">
        <v>9</v>
      </c>
      <c r="BI15" s="13">
        <v>68.849999999999994</v>
      </c>
      <c r="BJ15" s="13"/>
      <c r="BK15" s="13" t="s">
        <v>562</v>
      </c>
      <c r="BL15" s="13">
        <v>9</v>
      </c>
      <c r="BM15" s="14">
        <v>181.9</v>
      </c>
      <c r="BO15" s="12" t="s">
        <v>701</v>
      </c>
      <c r="BP15" s="13" t="s">
        <v>702</v>
      </c>
      <c r="BQ15" s="13">
        <v>11</v>
      </c>
      <c r="BR15" s="13">
        <v>101.1</v>
      </c>
      <c r="BS15" s="13"/>
      <c r="BT15" s="13" t="s">
        <v>703</v>
      </c>
      <c r="BU15" s="13">
        <v>9</v>
      </c>
      <c r="BV15" s="13">
        <v>59.51</v>
      </c>
      <c r="BW15" s="13"/>
      <c r="BX15" s="13" t="s">
        <v>704</v>
      </c>
      <c r="BY15" s="13">
        <v>9</v>
      </c>
      <c r="BZ15" s="14">
        <v>274.60000000000002</v>
      </c>
    </row>
    <row r="16" spans="1:78" x14ac:dyDescent="0.25">
      <c r="A16" s="12" t="s">
        <v>97</v>
      </c>
      <c r="B16" s="13">
        <v>12</v>
      </c>
      <c r="C16" s="13">
        <v>211.8</v>
      </c>
      <c r="D16" s="13"/>
      <c r="E16" s="13" t="s">
        <v>98</v>
      </c>
      <c r="F16" s="13">
        <v>12</v>
      </c>
      <c r="G16" s="13">
        <v>54.1</v>
      </c>
      <c r="H16" s="13"/>
      <c r="I16" s="13" t="s">
        <v>99</v>
      </c>
      <c r="J16" s="13" t="s">
        <v>100</v>
      </c>
      <c r="K16" s="13">
        <v>12</v>
      </c>
      <c r="L16" s="14">
        <v>40.020000000000003</v>
      </c>
      <c r="N16" s="12" t="s">
        <v>220</v>
      </c>
      <c r="O16" s="13">
        <v>12</v>
      </c>
      <c r="P16" s="13">
        <v>97.68</v>
      </c>
      <c r="Q16" s="13"/>
      <c r="R16" s="13" t="s">
        <v>221</v>
      </c>
      <c r="S16" s="13">
        <v>12</v>
      </c>
      <c r="T16" s="13">
        <v>1435</v>
      </c>
      <c r="U16" s="13"/>
      <c r="V16" s="13" t="s">
        <v>222</v>
      </c>
      <c r="W16" s="13" t="s">
        <v>223</v>
      </c>
      <c r="X16" s="13">
        <v>12</v>
      </c>
      <c r="Y16" s="14">
        <v>59.62</v>
      </c>
      <c r="AA16" s="12" t="s">
        <v>332</v>
      </c>
      <c r="AB16" s="13">
        <v>12</v>
      </c>
      <c r="AC16" s="13">
        <v>94.3</v>
      </c>
      <c r="AD16" s="13"/>
      <c r="AE16" s="13" t="s">
        <v>333</v>
      </c>
      <c r="AF16" s="13">
        <v>12</v>
      </c>
      <c r="AG16" s="13">
        <v>87.7</v>
      </c>
      <c r="AH16" s="13"/>
      <c r="AI16" s="13" t="s">
        <v>334</v>
      </c>
      <c r="AJ16" s="13">
        <v>12</v>
      </c>
      <c r="AK16" s="14">
        <v>44.07</v>
      </c>
      <c r="AM16" s="12" t="s">
        <v>436</v>
      </c>
      <c r="AN16" s="13" t="s">
        <v>437</v>
      </c>
      <c r="AO16" s="13">
        <f t="shared" si="1"/>
        <v>12</v>
      </c>
      <c r="AP16" s="13">
        <v>101.3</v>
      </c>
      <c r="AQ16" s="13"/>
      <c r="AR16" s="13" t="s">
        <v>333</v>
      </c>
      <c r="AS16" s="13">
        <f t="shared" si="0"/>
        <v>12</v>
      </c>
      <c r="AT16" s="13">
        <v>61.95</v>
      </c>
      <c r="AU16" s="13"/>
      <c r="AV16" s="13" t="s">
        <v>438</v>
      </c>
      <c r="AW16" s="13" t="s">
        <v>439</v>
      </c>
      <c r="AX16" s="13">
        <f t="shared" si="2"/>
        <v>12</v>
      </c>
      <c r="AY16" s="14">
        <v>67.819999999999993</v>
      </c>
      <c r="BA16" s="12" t="s">
        <v>563</v>
      </c>
      <c r="BB16" s="13" t="s">
        <v>564</v>
      </c>
      <c r="BC16" s="13">
        <v>12</v>
      </c>
      <c r="BD16" s="13">
        <v>109.2</v>
      </c>
      <c r="BE16" s="13"/>
      <c r="BF16" s="13" t="s">
        <v>565</v>
      </c>
      <c r="BG16" s="13" t="s">
        <v>566</v>
      </c>
      <c r="BH16" s="13">
        <v>10</v>
      </c>
      <c r="BI16" s="13">
        <v>69.819999999999993</v>
      </c>
      <c r="BJ16" s="13"/>
      <c r="BK16" s="13" t="s">
        <v>567</v>
      </c>
      <c r="BL16" s="13">
        <v>10</v>
      </c>
      <c r="BM16" s="14">
        <v>191.8</v>
      </c>
      <c r="BO16" s="12" t="s">
        <v>705</v>
      </c>
      <c r="BP16" s="13" t="s">
        <v>706</v>
      </c>
      <c r="BQ16" s="13">
        <v>12</v>
      </c>
      <c r="BR16" s="13">
        <v>96.88</v>
      </c>
      <c r="BS16" s="13"/>
      <c r="BT16" s="13" t="s">
        <v>707</v>
      </c>
      <c r="BU16" s="13">
        <v>10</v>
      </c>
      <c r="BV16" s="13">
        <v>62.59</v>
      </c>
      <c r="BW16" s="13"/>
      <c r="BX16" s="13" t="s">
        <v>708</v>
      </c>
      <c r="BY16" s="13">
        <v>10</v>
      </c>
      <c r="BZ16" s="14">
        <v>276.7</v>
      </c>
    </row>
    <row r="17" spans="1:78" x14ac:dyDescent="0.25">
      <c r="A17" s="12" t="s">
        <v>101</v>
      </c>
      <c r="B17" s="13">
        <v>13</v>
      </c>
      <c r="C17" s="13">
        <v>99.75</v>
      </c>
      <c r="D17" s="13"/>
      <c r="E17" s="13" t="s">
        <v>102</v>
      </c>
      <c r="F17" s="13">
        <v>13</v>
      </c>
      <c r="G17" s="13">
        <v>57.99</v>
      </c>
      <c r="H17" s="13"/>
      <c r="I17" s="13" t="s">
        <v>103</v>
      </c>
      <c r="J17" s="13" t="s">
        <v>104</v>
      </c>
      <c r="K17" s="13">
        <v>13</v>
      </c>
      <c r="L17" s="14">
        <v>38.92</v>
      </c>
      <c r="N17" s="12" t="s">
        <v>224</v>
      </c>
      <c r="O17" s="13">
        <v>13</v>
      </c>
      <c r="P17" s="13">
        <v>103.6</v>
      </c>
      <c r="Q17" s="13"/>
      <c r="R17" s="13" t="s">
        <v>225</v>
      </c>
      <c r="S17" s="13">
        <v>13</v>
      </c>
      <c r="T17" s="13">
        <v>998.2</v>
      </c>
      <c r="U17" s="13"/>
      <c r="V17" s="13" t="s">
        <v>226</v>
      </c>
      <c r="W17" s="13" t="s">
        <v>227</v>
      </c>
      <c r="X17" s="13">
        <v>13</v>
      </c>
      <c r="Y17" s="14">
        <v>51.88</v>
      </c>
      <c r="AA17" s="12" t="s">
        <v>335</v>
      </c>
      <c r="AB17" s="13">
        <v>13</v>
      </c>
      <c r="AC17" s="13">
        <v>82.58</v>
      </c>
      <c r="AD17" s="13"/>
      <c r="AE17" s="13" t="s">
        <v>336</v>
      </c>
      <c r="AF17" s="13">
        <v>13</v>
      </c>
      <c r="AG17" s="13">
        <v>91.41</v>
      </c>
      <c r="AH17" s="13"/>
      <c r="AI17" s="13" t="s">
        <v>337</v>
      </c>
      <c r="AJ17" s="13">
        <v>13</v>
      </c>
      <c r="AK17" s="14">
        <v>44.01</v>
      </c>
      <c r="AM17" s="12" t="s">
        <v>440</v>
      </c>
      <c r="AN17" s="13" t="s">
        <v>441</v>
      </c>
      <c r="AO17" s="13">
        <f t="shared" si="1"/>
        <v>13</v>
      </c>
      <c r="AP17" s="13">
        <v>82.78</v>
      </c>
      <c r="AQ17" s="13"/>
      <c r="AR17" s="13" t="s">
        <v>336</v>
      </c>
      <c r="AS17" s="13">
        <f t="shared" si="0"/>
        <v>13</v>
      </c>
      <c r="AT17" s="13">
        <v>65.27</v>
      </c>
      <c r="AU17" s="13"/>
      <c r="AV17" s="13" t="s">
        <v>442</v>
      </c>
      <c r="AW17" s="13" t="s">
        <v>443</v>
      </c>
      <c r="AX17" s="13">
        <f t="shared" si="2"/>
        <v>13</v>
      </c>
      <c r="AY17" s="14">
        <v>153.1</v>
      </c>
      <c r="BA17" s="12" t="s">
        <v>568</v>
      </c>
      <c r="BB17" s="13" t="s">
        <v>569</v>
      </c>
      <c r="BC17" s="13">
        <v>13</v>
      </c>
      <c r="BD17" s="13">
        <v>114.1</v>
      </c>
      <c r="BE17" s="13"/>
      <c r="BF17" s="13" t="s">
        <v>570</v>
      </c>
      <c r="BG17" s="13" t="s">
        <v>571</v>
      </c>
      <c r="BH17" s="13">
        <v>11</v>
      </c>
      <c r="BI17" s="13">
        <v>70.28</v>
      </c>
      <c r="BJ17" s="13"/>
      <c r="BK17" s="13" t="s">
        <v>572</v>
      </c>
      <c r="BL17" s="13">
        <v>11</v>
      </c>
      <c r="BM17" s="14">
        <v>193.6</v>
      </c>
      <c r="BO17" s="12" t="s">
        <v>709</v>
      </c>
      <c r="BP17" s="13" t="s">
        <v>710</v>
      </c>
      <c r="BQ17" s="13">
        <v>13</v>
      </c>
      <c r="BR17" s="13">
        <v>103</v>
      </c>
      <c r="BS17" s="13"/>
      <c r="BT17" s="13" t="s">
        <v>711</v>
      </c>
      <c r="BU17" s="13">
        <v>11</v>
      </c>
      <c r="BV17" s="13">
        <v>59.93</v>
      </c>
      <c r="BW17" s="13"/>
      <c r="BX17" s="13" t="s">
        <v>712</v>
      </c>
      <c r="BY17" s="13">
        <v>11</v>
      </c>
      <c r="BZ17" s="14">
        <v>290.3</v>
      </c>
    </row>
    <row r="18" spans="1:78" x14ac:dyDescent="0.25">
      <c r="A18" s="12" t="s">
        <v>105</v>
      </c>
      <c r="B18" s="13">
        <v>14</v>
      </c>
      <c r="C18" s="13">
        <v>107.4</v>
      </c>
      <c r="D18" s="13"/>
      <c r="E18" s="13" t="s">
        <v>106</v>
      </c>
      <c r="F18" s="13">
        <v>14</v>
      </c>
      <c r="G18" s="13">
        <v>55.08</v>
      </c>
      <c r="H18" s="13"/>
      <c r="I18" s="13" t="s">
        <v>107</v>
      </c>
      <c r="J18" s="13" t="s">
        <v>108</v>
      </c>
      <c r="K18" s="13">
        <v>14</v>
      </c>
      <c r="L18" s="14">
        <v>39.33</v>
      </c>
      <c r="N18" s="12" t="s">
        <v>228</v>
      </c>
      <c r="O18" s="13">
        <v>14</v>
      </c>
      <c r="P18" s="13">
        <v>96.99</v>
      </c>
      <c r="Q18" s="13"/>
      <c r="R18" s="13" t="s">
        <v>229</v>
      </c>
      <c r="S18" s="13">
        <v>14</v>
      </c>
      <c r="T18" s="13">
        <v>1042</v>
      </c>
      <c r="U18" s="13"/>
      <c r="V18" s="13" t="s">
        <v>230</v>
      </c>
      <c r="W18" s="13" t="s">
        <v>231</v>
      </c>
      <c r="X18" s="13">
        <v>14</v>
      </c>
      <c r="Y18" s="14">
        <v>49.45</v>
      </c>
      <c r="AA18" s="12" t="s">
        <v>338</v>
      </c>
      <c r="AB18" s="13">
        <v>14</v>
      </c>
      <c r="AC18" s="13">
        <v>88.61</v>
      </c>
      <c r="AD18" s="13"/>
      <c r="AE18" s="13" t="s">
        <v>339</v>
      </c>
      <c r="AF18" s="13">
        <v>14</v>
      </c>
      <c r="AG18" s="13">
        <v>93.02</v>
      </c>
      <c r="AH18" s="13"/>
      <c r="AI18" s="13" t="s">
        <v>340</v>
      </c>
      <c r="AJ18" s="13">
        <v>14</v>
      </c>
      <c r="AK18" s="14">
        <v>45.22</v>
      </c>
      <c r="AM18" s="12" t="s">
        <v>444</v>
      </c>
      <c r="AN18" s="13" t="s">
        <v>445</v>
      </c>
      <c r="AO18" s="13">
        <f t="shared" si="1"/>
        <v>14</v>
      </c>
      <c r="AP18" s="13">
        <v>90.22</v>
      </c>
      <c r="AQ18" s="13"/>
      <c r="AR18" s="13" t="s">
        <v>339</v>
      </c>
      <c r="AS18" s="13">
        <f t="shared" si="0"/>
        <v>14</v>
      </c>
      <c r="AT18" s="13">
        <v>62.51</v>
      </c>
      <c r="AU18" s="13"/>
      <c r="AV18" s="13" t="s">
        <v>446</v>
      </c>
      <c r="AW18" s="13" t="s">
        <v>447</v>
      </c>
      <c r="AX18" s="13">
        <f t="shared" si="2"/>
        <v>14</v>
      </c>
      <c r="AY18" s="14">
        <v>164.2</v>
      </c>
      <c r="BA18" s="12" t="s">
        <v>573</v>
      </c>
      <c r="BB18" s="13" t="s">
        <v>574</v>
      </c>
      <c r="BC18" s="13">
        <v>14</v>
      </c>
      <c r="BD18" s="13">
        <v>92.71</v>
      </c>
      <c r="BE18" s="13"/>
      <c r="BF18" s="13" t="s">
        <v>575</v>
      </c>
      <c r="BG18" s="13" t="s">
        <v>576</v>
      </c>
      <c r="BH18" s="13">
        <v>12</v>
      </c>
      <c r="BI18" s="13">
        <v>69.739999999999995</v>
      </c>
      <c r="BJ18" s="13"/>
      <c r="BK18" s="13" t="s">
        <v>577</v>
      </c>
      <c r="BL18" s="13">
        <v>12</v>
      </c>
      <c r="BM18" s="14">
        <v>78.67</v>
      </c>
      <c r="BO18" s="12" t="s">
        <v>713</v>
      </c>
      <c r="BP18" s="13" t="s">
        <v>714</v>
      </c>
      <c r="BQ18" s="13">
        <v>14</v>
      </c>
      <c r="BR18" s="13">
        <v>109</v>
      </c>
      <c r="BS18" s="13"/>
      <c r="BT18" s="13" t="s">
        <v>715</v>
      </c>
      <c r="BU18" s="13">
        <v>12</v>
      </c>
      <c r="BV18" s="13">
        <v>55.04</v>
      </c>
      <c r="BW18" s="13"/>
      <c r="BX18" s="13" t="s">
        <v>716</v>
      </c>
      <c r="BY18" s="13">
        <v>12</v>
      </c>
      <c r="BZ18" s="14">
        <v>97.93</v>
      </c>
    </row>
    <row r="19" spans="1:78" x14ac:dyDescent="0.25">
      <c r="A19" s="12" t="s">
        <v>109</v>
      </c>
      <c r="B19" s="13">
        <v>15</v>
      </c>
      <c r="C19" s="13">
        <v>90.83</v>
      </c>
      <c r="D19" s="13"/>
      <c r="E19" s="13" t="s">
        <v>110</v>
      </c>
      <c r="F19" s="13">
        <v>15</v>
      </c>
      <c r="G19" s="13">
        <v>56.25</v>
      </c>
      <c r="H19" s="13"/>
      <c r="I19" s="13" t="s">
        <v>111</v>
      </c>
      <c r="J19" s="13" t="s">
        <v>112</v>
      </c>
      <c r="K19" s="13">
        <v>15</v>
      </c>
      <c r="L19" s="14">
        <v>40.01</v>
      </c>
      <c r="N19" s="12" t="s">
        <v>232</v>
      </c>
      <c r="O19" s="13">
        <v>15</v>
      </c>
      <c r="P19" s="13">
        <v>106.9</v>
      </c>
      <c r="Q19" s="13"/>
      <c r="R19" s="13" t="s">
        <v>233</v>
      </c>
      <c r="S19" s="13">
        <v>15</v>
      </c>
      <c r="T19" s="13">
        <v>976.5</v>
      </c>
      <c r="U19" s="13"/>
      <c r="V19" s="13" t="s">
        <v>234</v>
      </c>
      <c r="W19" s="13" t="s">
        <v>235</v>
      </c>
      <c r="X19" s="13">
        <v>15</v>
      </c>
      <c r="Y19" s="14">
        <v>49.8</v>
      </c>
      <c r="AA19" s="12" t="s">
        <v>341</v>
      </c>
      <c r="AB19" s="13">
        <v>15</v>
      </c>
      <c r="AC19" s="13">
        <v>83.1</v>
      </c>
      <c r="AD19" s="13"/>
      <c r="AE19" s="13" t="s">
        <v>342</v>
      </c>
      <c r="AF19" s="13">
        <v>15</v>
      </c>
      <c r="AG19" s="13">
        <v>91.36</v>
      </c>
      <c r="AH19" s="13"/>
      <c r="AI19" s="13" t="s">
        <v>343</v>
      </c>
      <c r="AJ19" s="13">
        <v>15</v>
      </c>
      <c r="AK19" s="14">
        <v>44.88</v>
      </c>
      <c r="AM19" s="12" t="s">
        <v>448</v>
      </c>
      <c r="AN19" s="13" t="s">
        <v>449</v>
      </c>
      <c r="AO19" s="13">
        <f t="shared" si="1"/>
        <v>15</v>
      </c>
      <c r="AP19" s="13">
        <v>97.17</v>
      </c>
      <c r="AQ19" s="13"/>
      <c r="AR19" s="13" t="s">
        <v>342</v>
      </c>
      <c r="AS19" s="13">
        <f t="shared" si="0"/>
        <v>15</v>
      </c>
      <c r="AT19" s="13">
        <v>64.47</v>
      </c>
      <c r="AU19" s="13"/>
      <c r="AV19" s="13" t="s">
        <v>450</v>
      </c>
      <c r="AW19" s="13" t="s">
        <v>451</v>
      </c>
      <c r="AX19" s="13">
        <f t="shared" si="2"/>
        <v>15</v>
      </c>
      <c r="AY19" s="14">
        <v>160.69999999999999</v>
      </c>
      <c r="BA19" s="12" t="s">
        <v>578</v>
      </c>
      <c r="BB19" s="13" t="s">
        <v>579</v>
      </c>
      <c r="BC19" s="13">
        <v>15</v>
      </c>
      <c r="BD19" s="13">
        <v>97.13</v>
      </c>
      <c r="BE19" s="13"/>
      <c r="BF19" s="13" t="s">
        <v>580</v>
      </c>
      <c r="BG19" s="13" t="s">
        <v>581</v>
      </c>
      <c r="BH19" s="13">
        <v>13</v>
      </c>
      <c r="BI19" s="13">
        <v>68.540000000000006</v>
      </c>
      <c r="BJ19" s="13"/>
      <c r="BK19" s="13" t="s">
        <v>582</v>
      </c>
      <c r="BL19" s="13">
        <v>13</v>
      </c>
      <c r="BM19" s="14">
        <v>195.5</v>
      </c>
      <c r="BO19" s="12" t="s">
        <v>717</v>
      </c>
      <c r="BP19" s="13" t="s">
        <v>718</v>
      </c>
      <c r="BQ19" s="13">
        <v>15</v>
      </c>
      <c r="BR19" s="13">
        <v>99.19</v>
      </c>
      <c r="BS19" s="13"/>
      <c r="BT19" s="13" t="s">
        <v>719</v>
      </c>
      <c r="BU19" s="13">
        <v>13</v>
      </c>
      <c r="BV19" s="13">
        <v>57.84</v>
      </c>
      <c r="BW19" s="13"/>
      <c r="BX19" s="13" t="s">
        <v>720</v>
      </c>
      <c r="BY19" s="13">
        <v>13</v>
      </c>
      <c r="BZ19" s="14">
        <v>306.7</v>
      </c>
    </row>
    <row r="20" spans="1:78" x14ac:dyDescent="0.25">
      <c r="A20" s="12" t="s">
        <v>113</v>
      </c>
      <c r="B20" s="13">
        <v>16</v>
      </c>
      <c r="C20" s="13">
        <v>85.79</v>
      </c>
      <c r="D20" s="13"/>
      <c r="E20" s="13" t="s">
        <v>114</v>
      </c>
      <c r="F20" s="13">
        <v>16</v>
      </c>
      <c r="G20" s="13">
        <v>57.28</v>
      </c>
      <c r="H20" s="13"/>
      <c r="I20" s="13" t="s">
        <v>115</v>
      </c>
      <c r="J20" s="13" t="s">
        <v>116</v>
      </c>
      <c r="K20" s="13">
        <v>16</v>
      </c>
      <c r="L20" s="14">
        <v>39.840000000000003</v>
      </c>
      <c r="N20" s="12" t="s">
        <v>236</v>
      </c>
      <c r="O20" s="13">
        <v>16</v>
      </c>
      <c r="P20" s="13">
        <v>96.07</v>
      </c>
      <c r="Q20" s="13"/>
      <c r="R20" s="13" t="s">
        <v>237</v>
      </c>
      <c r="S20" s="13">
        <v>16</v>
      </c>
      <c r="T20" s="13">
        <v>1290</v>
      </c>
      <c r="U20" s="13"/>
      <c r="V20" s="13" t="s">
        <v>238</v>
      </c>
      <c r="W20" s="13" t="s">
        <v>239</v>
      </c>
      <c r="X20" s="13">
        <v>16</v>
      </c>
      <c r="Y20" s="14">
        <v>50.8</v>
      </c>
      <c r="AA20" s="12" t="s">
        <v>344</v>
      </c>
      <c r="AB20" s="13">
        <v>16</v>
      </c>
      <c r="AC20" s="13">
        <v>87.38</v>
      </c>
      <c r="AD20" s="13"/>
      <c r="AE20" s="13" t="s">
        <v>345</v>
      </c>
      <c r="AF20" s="13">
        <v>16</v>
      </c>
      <c r="AG20" s="13">
        <v>89.48</v>
      </c>
      <c r="AH20" s="13"/>
      <c r="AI20" s="13" t="s">
        <v>346</v>
      </c>
      <c r="AJ20" s="13">
        <v>16</v>
      </c>
      <c r="AK20" s="14">
        <v>45.06</v>
      </c>
      <c r="AM20" s="12" t="s">
        <v>452</v>
      </c>
      <c r="AN20" s="13" t="s">
        <v>453</v>
      </c>
      <c r="AO20" s="13">
        <f t="shared" si="1"/>
        <v>16</v>
      </c>
      <c r="AP20" s="13">
        <v>86.09</v>
      </c>
      <c r="AQ20" s="13"/>
      <c r="AR20" s="13" t="s">
        <v>345</v>
      </c>
      <c r="AS20" s="13">
        <f t="shared" si="0"/>
        <v>16</v>
      </c>
      <c r="AT20" s="13">
        <v>61.15</v>
      </c>
      <c r="AU20" s="13"/>
      <c r="AV20" s="13" t="s">
        <v>454</v>
      </c>
      <c r="AW20" s="13" t="s">
        <v>455</v>
      </c>
      <c r="AX20" s="13">
        <f t="shared" si="2"/>
        <v>16</v>
      </c>
      <c r="AY20" s="14">
        <v>161.19999999999999</v>
      </c>
      <c r="BA20" s="12" t="s">
        <v>583</v>
      </c>
      <c r="BB20" s="13" t="s">
        <v>584</v>
      </c>
      <c r="BC20" s="13">
        <v>16</v>
      </c>
      <c r="BD20" s="13">
        <v>96.04</v>
      </c>
      <c r="BE20" s="13"/>
      <c r="BF20" s="13" t="s">
        <v>585</v>
      </c>
      <c r="BG20" s="13" t="s">
        <v>586</v>
      </c>
      <c r="BH20" s="13">
        <v>14</v>
      </c>
      <c r="BI20" s="13">
        <v>69.930000000000007</v>
      </c>
      <c r="BJ20" s="13"/>
      <c r="BK20" s="13" t="s">
        <v>587</v>
      </c>
      <c r="BL20" s="13">
        <v>14</v>
      </c>
      <c r="BM20" s="14">
        <v>211.5</v>
      </c>
      <c r="BO20" s="12" t="s">
        <v>721</v>
      </c>
      <c r="BP20" s="13" t="s">
        <v>722</v>
      </c>
      <c r="BQ20" s="13">
        <v>16</v>
      </c>
      <c r="BR20" s="13">
        <v>96.78</v>
      </c>
      <c r="BS20" s="13"/>
      <c r="BT20" s="13" t="s">
        <v>723</v>
      </c>
      <c r="BU20" s="13">
        <v>14</v>
      </c>
      <c r="BV20" s="13">
        <v>54.89</v>
      </c>
      <c r="BW20" s="13"/>
      <c r="BX20" s="13" t="s">
        <v>724</v>
      </c>
      <c r="BY20" s="13">
        <v>14</v>
      </c>
      <c r="BZ20" s="14">
        <v>294.8</v>
      </c>
    </row>
    <row r="21" spans="1:78" x14ac:dyDescent="0.25">
      <c r="A21" s="12" t="s">
        <v>117</v>
      </c>
      <c r="B21" s="13">
        <v>17</v>
      </c>
      <c r="C21" s="13">
        <v>90.47</v>
      </c>
      <c r="D21" s="13"/>
      <c r="E21" s="13" t="s">
        <v>118</v>
      </c>
      <c r="F21" s="13">
        <v>17</v>
      </c>
      <c r="G21" s="13">
        <v>54.09</v>
      </c>
      <c r="H21" s="13"/>
      <c r="I21" s="13" t="s">
        <v>119</v>
      </c>
      <c r="J21" s="13" t="s">
        <v>120</v>
      </c>
      <c r="K21" s="13">
        <v>17</v>
      </c>
      <c r="L21" s="14">
        <v>39.82</v>
      </c>
      <c r="N21" s="12" t="s">
        <v>240</v>
      </c>
      <c r="O21" s="13">
        <v>17</v>
      </c>
      <c r="P21" s="13">
        <v>100.5</v>
      </c>
      <c r="Q21" s="13"/>
      <c r="R21" s="13" t="s">
        <v>241</v>
      </c>
      <c r="S21" s="13">
        <v>17</v>
      </c>
      <c r="T21" s="13">
        <v>1145</v>
      </c>
      <c r="U21" s="13"/>
      <c r="V21" s="13" t="s">
        <v>242</v>
      </c>
      <c r="W21" s="13" t="s">
        <v>243</v>
      </c>
      <c r="X21" s="13">
        <v>17</v>
      </c>
      <c r="Y21" s="14">
        <v>48.77</v>
      </c>
      <c r="AA21" s="12" t="s">
        <v>347</v>
      </c>
      <c r="AB21" s="13">
        <v>17</v>
      </c>
      <c r="AC21" s="13">
        <v>108.9</v>
      </c>
      <c r="AD21" s="13"/>
      <c r="AE21" s="13" t="s">
        <v>348</v>
      </c>
      <c r="AF21" s="13">
        <v>17</v>
      </c>
      <c r="AG21" s="13">
        <v>91.3</v>
      </c>
      <c r="AH21" s="13"/>
      <c r="AI21" s="13" t="s">
        <v>349</v>
      </c>
      <c r="AJ21" s="13">
        <v>17</v>
      </c>
      <c r="AK21" s="14">
        <v>45.49</v>
      </c>
      <c r="AM21" s="12" t="s">
        <v>456</v>
      </c>
      <c r="AN21" s="13" t="s">
        <v>457</v>
      </c>
      <c r="AO21" s="13">
        <f t="shared" si="1"/>
        <v>17</v>
      </c>
      <c r="AP21" s="13">
        <v>213</v>
      </c>
      <c r="AQ21" s="13"/>
      <c r="AR21" s="13" t="s">
        <v>348</v>
      </c>
      <c r="AS21" s="13">
        <f t="shared" si="0"/>
        <v>17</v>
      </c>
      <c r="AT21" s="13">
        <v>61.84</v>
      </c>
      <c r="AU21" s="13"/>
      <c r="AV21" s="13" t="s">
        <v>458</v>
      </c>
      <c r="AW21" s="13" t="s">
        <v>459</v>
      </c>
      <c r="AX21" s="13">
        <f t="shared" si="2"/>
        <v>17</v>
      </c>
      <c r="AY21" s="14">
        <v>168.9</v>
      </c>
      <c r="BA21" s="12" t="s">
        <v>588</v>
      </c>
      <c r="BB21" s="13" t="s">
        <v>589</v>
      </c>
      <c r="BC21" s="13">
        <v>17</v>
      </c>
      <c r="BD21" s="13">
        <v>97.64</v>
      </c>
      <c r="BE21" s="13"/>
      <c r="BF21" s="13" t="s">
        <v>590</v>
      </c>
      <c r="BG21" s="13" t="s">
        <v>591</v>
      </c>
      <c r="BH21" s="13">
        <v>15</v>
      </c>
      <c r="BI21" s="13">
        <v>70.349999999999994</v>
      </c>
      <c r="BJ21" s="13"/>
      <c r="BK21" s="13" t="s">
        <v>592</v>
      </c>
      <c r="BL21" s="13">
        <v>15</v>
      </c>
      <c r="BM21" s="14">
        <v>215.1</v>
      </c>
      <c r="BO21" s="12" t="s">
        <v>725</v>
      </c>
      <c r="BP21" s="13" t="s">
        <v>726</v>
      </c>
      <c r="BQ21" s="13">
        <v>17</v>
      </c>
      <c r="BR21" s="13">
        <v>102.8</v>
      </c>
      <c r="BS21" s="13"/>
      <c r="BT21" s="13" t="s">
        <v>727</v>
      </c>
      <c r="BU21" s="13">
        <v>15</v>
      </c>
      <c r="BV21" s="13">
        <v>61.17</v>
      </c>
      <c r="BW21" s="13"/>
      <c r="BX21" s="13" t="s">
        <v>728</v>
      </c>
      <c r="BY21" s="13">
        <v>15</v>
      </c>
      <c r="BZ21" s="14">
        <v>314.10000000000002</v>
      </c>
    </row>
    <row r="22" spans="1:78" x14ac:dyDescent="0.25">
      <c r="A22" s="12" t="s">
        <v>121</v>
      </c>
      <c r="B22" s="13">
        <v>18</v>
      </c>
      <c r="C22" s="13">
        <v>95.39</v>
      </c>
      <c r="D22" s="13"/>
      <c r="E22" s="13" t="s">
        <v>122</v>
      </c>
      <c r="F22" s="13">
        <v>18</v>
      </c>
      <c r="G22" s="13">
        <v>56.14</v>
      </c>
      <c r="H22" s="13"/>
      <c r="I22" s="13" t="s">
        <v>123</v>
      </c>
      <c r="J22" s="13" t="s">
        <v>124</v>
      </c>
      <c r="K22" s="13">
        <v>18</v>
      </c>
      <c r="L22" s="14">
        <v>39.21</v>
      </c>
      <c r="N22" s="12" t="s">
        <v>244</v>
      </c>
      <c r="O22" s="13">
        <v>18</v>
      </c>
      <c r="P22" s="13">
        <v>150.9</v>
      </c>
      <c r="Q22" s="13"/>
      <c r="R22" s="13" t="s">
        <v>245</v>
      </c>
      <c r="S22" s="13">
        <v>18</v>
      </c>
      <c r="T22" s="13">
        <v>1054</v>
      </c>
      <c r="U22" s="13"/>
      <c r="V22" s="13" t="s">
        <v>246</v>
      </c>
      <c r="W22" s="13" t="s">
        <v>247</v>
      </c>
      <c r="X22" s="13">
        <v>18</v>
      </c>
      <c r="Y22" s="14">
        <v>49.27</v>
      </c>
      <c r="AA22" s="12" t="s">
        <v>350</v>
      </c>
      <c r="AB22" s="13">
        <v>18</v>
      </c>
      <c r="AC22" s="13">
        <v>120.9</v>
      </c>
      <c r="AD22" s="13"/>
      <c r="AE22" s="13" t="s">
        <v>351</v>
      </c>
      <c r="AF22" s="13">
        <v>18</v>
      </c>
      <c r="AG22" s="13">
        <v>82.85</v>
      </c>
      <c r="AH22" s="13"/>
      <c r="AI22" s="13" t="s">
        <v>352</v>
      </c>
      <c r="AJ22" s="13">
        <v>18</v>
      </c>
      <c r="AK22" s="14">
        <v>45.37</v>
      </c>
      <c r="AM22" s="12" t="s">
        <v>460</v>
      </c>
      <c r="AN22" s="13" t="s">
        <v>461</v>
      </c>
      <c r="AO22" s="13">
        <f t="shared" si="1"/>
        <v>18</v>
      </c>
      <c r="AP22" s="13">
        <v>85.8</v>
      </c>
      <c r="AQ22" s="13"/>
      <c r="AR22" s="13" t="s">
        <v>351</v>
      </c>
      <c r="AS22" s="13">
        <f t="shared" si="0"/>
        <v>18</v>
      </c>
      <c r="AT22" s="13">
        <v>66.680000000000007</v>
      </c>
      <c r="AU22" s="13"/>
      <c r="AV22" s="13" t="s">
        <v>462</v>
      </c>
      <c r="AW22" s="13" t="s">
        <v>463</v>
      </c>
      <c r="AX22" s="13">
        <f t="shared" si="2"/>
        <v>18</v>
      </c>
      <c r="AY22" s="14">
        <v>168.7</v>
      </c>
      <c r="BA22" s="12" t="s">
        <v>593</v>
      </c>
      <c r="BB22" s="13" t="s">
        <v>594</v>
      </c>
      <c r="BC22" s="13">
        <v>18</v>
      </c>
      <c r="BD22" s="13">
        <v>98.32</v>
      </c>
      <c r="BE22" s="13"/>
      <c r="BF22" s="13" t="s">
        <v>595</v>
      </c>
      <c r="BG22" s="13" t="s">
        <v>596</v>
      </c>
      <c r="BH22" s="13">
        <v>16</v>
      </c>
      <c r="BI22" s="13">
        <v>69.680000000000007</v>
      </c>
      <c r="BJ22" s="13"/>
      <c r="BK22" s="13" t="s">
        <v>597</v>
      </c>
      <c r="BL22" s="13">
        <v>16</v>
      </c>
      <c r="BM22" s="14">
        <v>216.7</v>
      </c>
      <c r="BO22" s="12" t="s">
        <v>729</v>
      </c>
      <c r="BP22" s="13" t="s">
        <v>730</v>
      </c>
      <c r="BQ22" s="13">
        <v>18</v>
      </c>
      <c r="BR22" s="13">
        <v>103.6</v>
      </c>
      <c r="BS22" s="13"/>
      <c r="BT22" s="13" t="s">
        <v>731</v>
      </c>
      <c r="BU22" s="13">
        <v>16</v>
      </c>
      <c r="BV22" s="13">
        <v>58.56</v>
      </c>
      <c r="BW22" s="13"/>
      <c r="BX22" s="13" t="s">
        <v>732</v>
      </c>
      <c r="BY22" s="13">
        <v>16</v>
      </c>
      <c r="BZ22" s="14">
        <v>329.4</v>
      </c>
    </row>
    <row r="23" spans="1:78" x14ac:dyDescent="0.25">
      <c r="A23" s="12" t="s">
        <v>125</v>
      </c>
      <c r="B23" s="13">
        <v>19</v>
      </c>
      <c r="C23" s="13">
        <v>84.14</v>
      </c>
      <c r="D23" s="13"/>
      <c r="E23" s="13" t="s">
        <v>126</v>
      </c>
      <c r="F23" s="13">
        <v>19</v>
      </c>
      <c r="G23" s="13">
        <v>57.29</v>
      </c>
      <c r="H23" s="13"/>
      <c r="I23" s="13" t="s">
        <v>127</v>
      </c>
      <c r="J23" s="13" t="s">
        <v>128</v>
      </c>
      <c r="K23" s="13">
        <v>19</v>
      </c>
      <c r="L23" s="14">
        <v>39.33</v>
      </c>
      <c r="N23" s="12" t="s">
        <v>248</v>
      </c>
      <c r="O23" s="13">
        <v>19</v>
      </c>
      <c r="P23" s="13">
        <v>113.4</v>
      </c>
      <c r="Q23" s="13"/>
      <c r="R23" s="13" t="s">
        <v>249</v>
      </c>
      <c r="S23" s="13">
        <v>19</v>
      </c>
      <c r="T23" s="13">
        <v>1020</v>
      </c>
      <c r="U23" s="13"/>
      <c r="V23" s="13" t="s">
        <v>250</v>
      </c>
      <c r="W23" s="13" t="s">
        <v>251</v>
      </c>
      <c r="X23" s="13">
        <v>19</v>
      </c>
      <c r="Y23" s="14">
        <v>48.25</v>
      </c>
      <c r="AA23" s="12" t="s">
        <v>353</v>
      </c>
      <c r="AB23" s="13">
        <v>19</v>
      </c>
      <c r="AC23" s="13">
        <v>140.1</v>
      </c>
      <c r="AD23" s="13"/>
      <c r="AE23" s="13" t="s">
        <v>354</v>
      </c>
      <c r="AF23" s="13">
        <v>19</v>
      </c>
      <c r="AG23" s="13">
        <v>87.84</v>
      </c>
      <c r="AH23" s="13"/>
      <c r="AI23" s="13" t="s">
        <v>355</v>
      </c>
      <c r="AJ23" s="13">
        <v>19</v>
      </c>
      <c r="AK23" s="14">
        <v>45.52</v>
      </c>
      <c r="AM23" s="12" t="s">
        <v>464</v>
      </c>
      <c r="AN23" s="13" t="s">
        <v>465</v>
      </c>
      <c r="AO23" s="13">
        <f t="shared" si="1"/>
        <v>19</v>
      </c>
      <c r="AP23" s="13">
        <v>166.1</v>
      </c>
      <c r="AQ23" s="13"/>
      <c r="AR23" s="13" t="s">
        <v>354</v>
      </c>
      <c r="AS23" s="13">
        <f t="shared" si="0"/>
        <v>19</v>
      </c>
      <c r="AT23" s="13">
        <v>62.97</v>
      </c>
      <c r="AU23" s="13"/>
      <c r="AV23" s="13" t="s">
        <v>466</v>
      </c>
      <c r="AW23" s="13" t="s">
        <v>467</v>
      </c>
      <c r="AX23" s="13">
        <f t="shared" si="2"/>
        <v>19</v>
      </c>
      <c r="AY23" s="14">
        <v>181.4</v>
      </c>
      <c r="BA23" s="12" t="s">
        <v>598</v>
      </c>
      <c r="BB23" s="13" t="s">
        <v>599</v>
      </c>
      <c r="BC23" s="13">
        <v>19</v>
      </c>
      <c r="BD23" s="13">
        <v>97.8</v>
      </c>
      <c r="BE23" s="13"/>
      <c r="BF23" s="13" t="s">
        <v>600</v>
      </c>
      <c r="BG23" s="13" t="s">
        <v>601</v>
      </c>
      <c r="BH23" s="13">
        <v>17</v>
      </c>
      <c r="BI23" s="13">
        <v>67.94</v>
      </c>
      <c r="BJ23" s="13"/>
      <c r="BK23" s="13" t="s">
        <v>602</v>
      </c>
      <c r="BL23" s="13">
        <v>17</v>
      </c>
      <c r="BM23" s="14">
        <v>221.9</v>
      </c>
      <c r="BO23" s="12" t="s">
        <v>733</v>
      </c>
      <c r="BP23" s="13" t="s">
        <v>734</v>
      </c>
      <c r="BQ23" s="13">
        <v>19</v>
      </c>
      <c r="BR23" s="13">
        <v>100.2</v>
      </c>
      <c r="BS23" s="13"/>
      <c r="BT23" s="13" t="s">
        <v>735</v>
      </c>
      <c r="BU23" s="13">
        <v>17</v>
      </c>
      <c r="BV23" s="13">
        <v>57.34</v>
      </c>
      <c r="BW23" s="13"/>
      <c r="BX23" s="13" t="s">
        <v>736</v>
      </c>
      <c r="BY23" s="13">
        <v>17</v>
      </c>
      <c r="BZ23" s="14">
        <v>336.8</v>
      </c>
    </row>
    <row r="24" spans="1:78" x14ac:dyDescent="0.25">
      <c r="A24" s="12" t="s">
        <v>129</v>
      </c>
      <c r="B24" s="13">
        <v>20</v>
      </c>
      <c r="C24" s="13">
        <v>83.85</v>
      </c>
      <c r="D24" s="13"/>
      <c r="E24" s="13" t="s">
        <v>130</v>
      </c>
      <c r="F24" s="13">
        <v>20</v>
      </c>
      <c r="G24" s="13">
        <v>60.75</v>
      </c>
      <c r="H24" s="13"/>
      <c r="I24" s="13" t="s">
        <v>131</v>
      </c>
      <c r="J24" s="13" t="s">
        <v>132</v>
      </c>
      <c r="K24" s="13">
        <v>20</v>
      </c>
      <c r="L24" s="14">
        <v>39.64</v>
      </c>
      <c r="N24" s="12" t="s">
        <v>252</v>
      </c>
      <c r="O24" s="13">
        <v>20</v>
      </c>
      <c r="P24" s="13">
        <v>123.3</v>
      </c>
      <c r="Q24" s="13"/>
      <c r="R24" s="13" t="s">
        <v>253</v>
      </c>
      <c r="S24" s="13">
        <v>20</v>
      </c>
      <c r="T24" s="13">
        <v>1042</v>
      </c>
      <c r="U24" s="13"/>
      <c r="V24" s="13" t="s">
        <v>254</v>
      </c>
      <c r="W24" s="13" t="s">
        <v>255</v>
      </c>
      <c r="X24" s="13">
        <v>20</v>
      </c>
      <c r="Y24" s="14">
        <v>51.06</v>
      </c>
      <c r="AA24" s="12" t="s">
        <v>356</v>
      </c>
      <c r="AB24" s="13">
        <v>20</v>
      </c>
      <c r="AC24" s="13">
        <v>83.17</v>
      </c>
      <c r="AD24" s="13"/>
      <c r="AE24" s="13" t="s">
        <v>357</v>
      </c>
      <c r="AF24" s="13">
        <v>20</v>
      </c>
      <c r="AG24" s="13">
        <v>88.23</v>
      </c>
      <c r="AH24" s="13"/>
      <c r="AI24" s="13" t="s">
        <v>358</v>
      </c>
      <c r="AJ24" s="13">
        <v>20</v>
      </c>
      <c r="AK24" s="14">
        <v>45.59</v>
      </c>
      <c r="AM24" s="12" t="s">
        <v>468</v>
      </c>
      <c r="AN24" s="13" t="s">
        <v>469</v>
      </c>
      <c r="AO24" s="13">
        <f t="shared" si="1"/>
        <v>20</v>
      </c>
      <c r="AP24" s="13">
        <v>86.78</v>
      </c>
      <c r="AQ24" s="13"/>
      <c r="AR24" s="13" t="s">
        <v>357</v>
      </c>
      <c r="AS24" s="13">
        <f t="shared" si="0"/>
        <v>20</v>
      </c>
      <c r="AT24" s="13">
        <v>63.74</v>
      </c>
      <c r="AU24" s="13"/>
      <c r="AV24" s="13" t="s">
        <v>470</v>
      </c>
      <c r="AW24" s="13" t="s">
        <v>471</v>
      </c>
      <c r="AX24" s="13">
        <f t="shared" si="2"/>
        <v>20</v>
      </c>
      <c r="AY24" s="14">
        <v>181.9</v>
      </c>
      <c r="BA24" s="12" t="s">
        <v>603</v>
      </c>
      <c r="BB24" s="13" t="s">
        <v>604</v>
      </c>
      <c r="BC24" s="13">
        <v>20</v>
      </c>
      <c r="BD24" s="13">
        <v>114.6</v>
      </c>
      <c r="BE24" s="13"/>
      <c r="BF24" s="13" t="s">
        <v>605</v>
      </c>
      <c r="BG24" s="13" t="s">
        <v>606</v>
      </c>
      <c r="BH24" s="13">
        <v>18</v>
      </c>
      <c r="BI24" s="13">
        <v>68.12</v>
      </c>
      <c r="BJ24" s="13"/>
      <c r="BK24" s="13" t="s">
        <v>607</v>
      </c>
      <c r="BL24" s="13">
        <v>18</v>
      </c>
      <c r="BM24" s="14">
        <v>226.2</v>
      </c>
      <c r="BO24" s="12" t="s">
        <v>737</v>
      </c>
      <c r="BP24" s="13" t="s">
        <v>738</v>
      </c>
      <c r="BQ24" s="13">
        <v>20</v>
      </c>
      <c r="BR24" s="13">
        <v>103.6</v>
      </c>
      <c r="BS24" s="13"/>
      <c r="BT24" s="13" t="s">
        <v>739</v>
      </c>
      <c r="BU24" s="13">
        <v>18</v>
      </c>
      <c r="BV24" s="13">
        <v>59.45</v>
      </c>
      <c r="BW24" s="13"/>
      <c r="BX24" s="13" t="s">
        <v>740</v>
      </c>
      <c r="BY24" s="13">
        <v>18</v>
      </c>
      <c r="BZ24" s="14">
        <v>328</v>
      </c>
    </row>
    <row r="25" spans="1:78" x14ac:dyDescent="0.25">
      <c r="A25" s="12" t="s">
        <v>133</v>
      </c>
      <c r="B25" s="13">
        <v>21</v>
      </c>
      <c r="C25" s="13">
        <v>86.91</v>
      </c>
      <c r="D25" s="13"/>
      <c r="E25" s="13" t="s">
        <v>134</v>
      </c>
      <c r="F25" s="13">
        <v>21</v>
      </c>
      <c r="G25" s="13">
        <v>60.7</v>
      </c>
      <c r="H25" s="13"/>
      <c r="I25" s="13" t="s">
        <v>135</v>
      </c>
      <c r="J25" s="13" t="s">
        <v>136</v>
      </c>
      <c r="K25" s="13">
        <v>21</v>
      </c>
      <c r="L25" s="14">
        <v>38.83</v>
      </c>
      <c r="N25" s="12" t="s">
        <v>256</v>
      </c>
      <c r="O25" s="13">
        <v>21</v>
      </c>
      <c r="P25" s="13">
        <v>100.6</v>
      </c>
      <c r="Q25" s="13"/>
      <c r="R25" s="13" t="s">
        <v>257</v>
      </c>
      <c r="S25" s="13">
        <v>21</v>
      </c>
      <c r="T25" s="13">
        <v>904.9</v>
      </c>
      <c r="U25" s="13"/>
      <c r="V25" s="13" t="s">
        <v>258</v>
      </c>
      <c r="W25" s="13" t="s">
        <v>259</v>
      </c>
      <c r="X25" s="13">
        <v>21</v>
      </c>
      <c r="Y25" s="14">
        <v>47.44</v>
      </c>
      <c r="AA25" s="12" t="s">
        <v>359</v>
      </c>
      <c r="AB25" s="13">
        <v>21</v>
      </c>
      <c r="AC25" s="13">
        <v>82.25</v>
      </c>
      <c r="AD25" s="13"/>
      <c r="AE25" s="13" t="s">
        <v>360</v>
      </c>
      <c r="AF25" s="13">
        <v>21</v>
      </c>
      <c r="AG25" s="13">
        <v>93.01</v>
      </c>
      <c r="AH25" s="13"/>
      <c r="AI25" s="13" t="s">
        <v>361</v>
      </c>
      <c r="AJ25" s="13">
        <v>21</v>
      </c>
      <c r="AK25" s="14">
        <v>46.13</v>
      </c>
      <c r="AM25" s="12" t="s">
        <v>472</v>
      </c>
      <c r="AN25" s="13" t="s">
        <v>473</v>
      </c>
      <c r="AO25" s="13">
        <f t="shared" si="1"/>
        <v>21</v>
      </c>
      <c r="AP25" s="13">
        <v>113.5</v>
      </c>
      <c r="AQ25" s="13"/>
      <c r="AR25" s="13" t="s">
        <v>360</v>
      </c>
      <c r="AS25" s="13">
        <f t="shared" si="0"/>
        <v>21</v>
      </c>
      <c r="AT25" s="13">
        <v>78.790000000000006</v>
      </c>
      <c r="AU25" s="13"/>
      <c r="AV25" s="13" t="s">
        <v>474</v>
      </c>
      <c r="AW25" s="13" t="s">
        <v>475</v>
      </c>
      <c r="AX25" s="13">
        <f t="shared" si="2"/>
        <v>21</v>
      </c>
      <c r="AY25" s="14">
        <v>184.1</v>
      </c>
      <c r="BA25" s="12" t="s">
        <v>608</v>
      </c>
      <c r="BB25" s="13" t="s">
        <v>609</v>
      </c>
      <c r="BC25" s="13">
        <v>21</v>
      </c>
      <c r="BD25" s="13">
        <v>103.7</v>
      </c>
      <c r="BE25" s="13"/>
      <c r="BF25" s="13" t="s">
        <v>610</v>
      </c>
      <c r="BG25" s="13" t="s">
        <v>611</v>
      </c>
      <c r="BH25" s="13">
        <v>19</v>
      </c>
      <c r="BI25" s="13">
        <v>68.739999999999995</v>
      </c>
      <c r="BJ25" s="13"/>
      <c r="BK25" s="13" t="s">
        <v>612</v>
      </c>
      <c r="BL25" s="13">
        <v>19</v>
      </c>
      <c r="BM25" s="14">
        <v>232.8</v>
      </c>
      <c r="BO25" s="12" t="s">
        <v>741</v>
      </c>
      <c r="BP25" s="13" t="s">
        <v>742</v>
      </c>
      <c r="BQ25" s="13">
        <v>21</v>
      </c>
      <c r="BR25" s="13">
        <v>95.67</v>
      </c>
      <c r="BS25" s="13"/>
      <c r="BT25" s="13" t="s">
        <v>743</v>
      </c>
      <c r="BU25" s="13">
        <v>19</v>
      </c>
      <c r="BV25" s="13">
        <v>63.45</v>
      </c>
      <c r="BW25" s="13"/>
      <c r="BX25" s="13" t="s">
        <v>744</v>
      </c>
      <c r="BY25" s="13">
        <v>19</v>
      </c>
      <c r="BZ25" s="14">
        <v>339.7</v>
      </c>
    </row>
    <row r="26" spans="1:78" x14ac:dyDescent="0.25">
      <c r="A26" s="12" t="s">
        <v>137</v>
      </c>
      <c r="B26" s="13">
        <v>22</v>
      </c>
      <c r="C26" s="13">
        <v>122.2</v>
      </c>
      <c r="D26" s="13"/>
      <c r="E26" s="13" t="s">
        <v>138</v>
      </c>
      <c r="F26" s="13">
        <v>22</v>
      </c>
      <c r="G26" s="13">
        <v>55.5</v>
      </c>
      <c r="H26" s="13"/>
      <c r="I26" s="13" t="s">
        <v>139</v>
      </c>
      <c r="J26" s="13" t="s">
        <v>140</v>
      </c>
      <c r="K26" s="13">
        <v>22</v>
      </c>
      <c r="L26" s="14">
        <v>39.31</v>
      </c>
      <c r="N26" s="12" t="s">
        <v>260</v>
      </c>
      <c r="O26" s="13">
        <v>22</v>
      </c>
      <c r="P26" s="13">
        <v>122.9</v>
      </c>
      <c r="Q26" s="13"/>
      <c r="R26" s="13" t="s">
        <v>261</v>
      </c>
      <c r="S26" s="13">
        <v>22</v>
      </c>
      <c r="T26" s="13">
        <v>1132</v>
      </c>
      <c r="U26" s="13"/>
      <c r="V26" s="13" t="s">
        <v>262</v>
      </c>
      <c r="W26" s="13" t="s">
        <v>263</v>
      </c>
      <c r="X26" s="13">
        <v>22</v>
      </c>
      <c r="Y26" s="14">
        <v>49.22</v>
      </c>
      <c r="AA26" s="12" t="s">
        <v>362</v>
      </c>
      <c r="AB26" s="13">
        <v>22</v>
      </c>
      <c r="AC26" s="13">
        <v>85.11</v>
      </c>
      <c r="AD26" s="13"/>
      <c r="AE26" s="13" t="s">
        <v>363</v>
      </c>
      <c r="AF26" s="13">
        <v>22</v>
      </c>
      <c r="AG26" s="13">
        <v>87.37</v>
      </c>
      <c r="AH26" s="13"/>
      <c r="AI26" s="13" t="s">
        <v>364</v>
      </c>
      <c r="AJ26" s="13">
        <v>22</v>
      </c>
      <c r="AK26" s="14">
        <v>46.02</v>
      </c>
      <c r="AM26" s="12" t="s">
        <v>476</v>
      </c>
      <c r="AN26" s="13" t="s">
        <v>477</v>
      </c>
      <c r="AO26" s="13">
        <f t="shared" si="1"/>
        <v>22</v>
      </c>
      <c r="AP26" s="13">
        <v>114.7</v>
      </c>
      <c r="AQ26" s="13"/>
      <c r="AR26" s="13" t="s">
        <v>363</v>
      </c>
      <c r="AS26" s="13">
        <f t="shared" si="0"/>
        <v>22</v>
      </c>
      <c r="AT26" s="13">
        <v>64.400000000000006</v>
      </c>
      <c r="AU26" s="13"/>
      <c r="AV26" s="13" t="s">
        <v>478</v>
      </c>
      <c r="AW26" s="13" t="s">
        <v>479</v>
      </c>
      <c r="AX26" s="13">
        <f t="shared" si="2"/>
        <v>22</v>
      </c>
      <c r="AY26" s="14">
        <v>184.4</v>
      </c>
      <c r="BA26" s="12" t="s">
        <v>613</v>
      </c>
      <c r="BB26" s="13" t="s">
        <v>614</v>
      </c>
      <c r="BC26" s="13">
        <v>22</v>
      </c>
      <c r="BD26" s="13">
        <v>103.8</v>
      </c>
      <c r="BE26" s="13"/>
      <c r="BF26" s="13" t="s">
        <v>615</v>
      </c>
      <c r="BG26" s="13" t="s">
        <v>616</v>
      </c>
      <c r="BH26" s="13">
        <v>20</v>
      </c>
      <c r="BI26" s="13">
        <v>73.7</v>
      </c>
      <c r="BJ26" s="13"/>
      <c r="BK26" s="13" t="s">
        <v>617</v>
      </c>
      <c r="BL26" s="13">
        <v>20</v>
      </c>
      <c r="BM26" s="14">
        <v>250.3</v>
      </c>
      <c r="BO26" s="12" t="s">
        <v>745</v>
      </c>
      <c r="BP26" s="13" t="s">
        <v>746</v>
      </c>
      <c r="BQ26" s="13">
        <v>22</v>
      </c>
      <c r="BR26" s="13">
        <v>101.2</v>
      </c>
      <c r="BS26" s="13"/>
      <c r="BT26" s="13" t="s">
        <v>747</v>
      </c>
      <c r="BU26" s="13">
        <v>20</v>
      </c>
      <c r="BV26" s="13">
        <v>59.92</v>
      </c>
      <c r="BW26" s="13"/>
      <c r="BX26" s="13" t="s">
        <v>748</v>
      </c>
      <c r="BY26" s="13">
        <v>20</v>
      </c>
      <c r="BZ26" s="14">
        <v>370.8</v>
      </c>
    </row>
    <row r="27" spans="1:78" x14ac:dyDescent="0.25">
      <c r="A27" s="12" t="s">
        <v>141</v>
      </c>
      <c r="B27" s="13">
        <v>23</v>
      </c>
      <c r="C27" s="13">
        <v>88.04</v>
      </c>
      <c r="D27" s="13"/>
      <c r="E27" s="13" t="s">
        <v>142</v>
      </c>
      <c r="F27" s="13">
        <v>23</v>
      </c>
      <c r="G27" s="13">
        <v>57.26</v>
      </c>
      <c r="H27" s="13"/>
      <c r="I27" s="13" t="s">
        <v>143</v>
      </c>
      <c r="J27" s="13" t="s">
        <v>144</v>
      </c>
      <c r="K27" s="13">
        <v>23</v>
      </c>
      <c r="L27" s="14">
        <v>40.01</v>
      </c>
      <c r="N27" s="12" t="s">
        <v>264</v>
      </c>
      <c r="O27" s="13">
        <v>23</v>
      </c>
      <c r="P27" s="13">
        <v>147.5</v>
      </c>
      <c r="Q27" s="13"/>
      <c r="R27" s="13" t="s">
        <v>265</v>
      </c>
      <c r="S27" s="13">
        <v>23</v>
      </c>
      <c r="T27" s="13">
        <v>1476</v>
      </c>
      <c r="U27" s="13"/>
      <c r="V27" s="13" t="s">
        <v>266</v>
      </c>
      <c r="W27" s="13" t="s">
        <v>267</v>
      </c>
      <c r="X27" s="13">
        <v>23</v>
      </c>
      <c r="Y27" s="14">
        <v>48.49</v>
      </c>
      <c r="AA27" s="12" t="s">
        <v>365</v>
      </c>
      <c r="AB27" s="13">
        <v>23</v>
      </c>
      <c r="AC27" s="13">
        <v>89.05</v>
      </c>
      <c r="AD27" s="13"/>
      <c r="AE27" s="13" t="s">
        <v>366</v>
      </c>
      <c r="AF27" s="13">
        <v>23</v>
      </c>
      <c r="AG27" s="13">
        <v>90.8</v>
      </c>
      <c r="AH27" s="13"/>
      <c r="AI27" s="13" t="s">
        <v>367</v>
      </c>
      <c r="AJ27" s="13">
        <v>23</v>
      </c>
      <c r="AK27" s="14">
        <v>43.01</v>
      </c>
      <c r="AM27" s="12" t="s">
        <v>480</v>
      </c>
      <c r="AN27" s="13" t="s">
        <v>481</v>
      </c>
      <c r="AO27" s="13">
        <f t="shared" si="1"/>
        <v>23</v>
      </c>
      <c r="AP27" s="13">
        <v>195.7</v>
      </c>
      <c r="AQ27" s="13"/>
      <c r="AR27" s="13" t="s">
        <v>366</v>
      </c>
      <c r="AS27" s="13">
        <f t="shared" si="0"/>
        <v>23</v>
      </c>
      <c r="AT27" s="13">
        <v>67.83</v>
      </c>
      <c r="AU27" s="13"/>
      <c r="AV27" s="13" t="s">
        <v>482</v>
      </c>
      <c r="AW27" s="13" t="s">
        <v>483</v>
      </c>
      <c r="AX27" s="13">
        <f t="shared" si="2"/>
        <v>23</v>
      </c>
      <c r="AY27" s="14">
        <v>78.19</v>
      </c>
      <c r="BA27" s="12" t="s">
        <v>618</v>
      </c>
      <c r="BB27" s="13" t="s">
        <v>619</v>
      </c>
      <c r="BC27" s="13">
        <v>23</v>
      </c>
      <c r="BD27" s="13">
        <v>114.8</v>
      </c>
      <c r="BE27" s="13"/>
      <c r="BF27" s="13" t="s">
        <v>620</v>
      </c>
      <c r="BG27" s="13" t="s">
        <v>621</v>
      </c>
      <c r="BH27" s="13">
        <v>21</v>
      </c>
      <c r="BI27" s="13">
        <v>72.56</v>
      </c>
      <c r="BJ27" s="13"/>
      <c r="BK27" s="13" t="s">
        <v>622</v>
      </c>
      <c r="BL27" s="13">
        <v>21</v>
      </c>
      <c r="BM27" s="14">
        <v>242.1</v>
      </c>
      <c r="BO27" s="12" t="s">
        <v>749</v>
      </c>
      <c r="BP27" s="13" t="s">
        <v>750</v>
      </c>
      <c r="BQ27" s="13">
        <v>23</v>
      </c>
      <c r="BR27" s="13">
        <v>99.03</v>
      </c>
      <c r="BS27" s="13"/>
      <c r="BT27" s="13" t="s">
        <v>751</v>
      </c>
      <c r="BU27" s="13">
        <v>21</v>
      </c>
      <c r="BV27" s="13">
        <v>58.11</v>
      </c>
      <c r="BW27" s="13"/>
      <c r="BX27" s="13" t="s">
        <v>752</v>
      </c>
      <c r="BY27" s="13">
        <v>21</v>
      </c>
      <c r="BZ27" s="14">
        <v>371.1</v>
      </c>
    </row>
    <row r="28" spans="1:78" x14ac:dyDescent="0.25">
      <c r="A28" s="12" t="s">
        <v>145</v>
      </c>
      <c r="B28" s="13">
        <v>24</v>
      </c>
      <c r="C28" s="13">
        <v>87.56</v>
      </c>
      <c r="D28" s="13"/>
      <c r="E28" s="13" t="s">
        <v>146</v>
      </c>
      <c r="F28" s="13">
        <v>24</v>
      </c>
      <c r="G28" s="13">
        <v>54.41</v>
      </c>
      <c r="H28" s="13"/>
      <c r="I28" s="13" t="s">
        <v>147</v>
      </c>
      <c r="J28" s="13" t="s">
        <v>148</v>
      </c>
      <c r="K28" s="13">
        <v>24</v>
      </c>
      <c r="L28" s="14">
        <v>39.39</v>
      </c>
      <c r="N28" s="12" t="s">
        <v>268</v>
      </c>
      <c r="O28" s="13">
        <v>24</v>
      </c>
      <c r="P28" s="13">
        <v>101.1</v>
      </c>
      <c r="Q28" s="13"/>
      <c r="R28" s="13" t="s">
        <v>269</v>
      </c>
      <c r="S28" s="13">
        <v>24</v>
      </c>
      <c r="T28" s="13">
        <v>1036</v>
      </c>
      <c r="U28" s="13"/>
      <c r="V28" s="13" t="s">
        <v>270</v>
      </c>
      <c r="W28" s="13" t="s">
        <v>271</v>
      </c>
      <c r="X28" s="13">
        <v>24</v>
      </c>
      <c r="Y28" s="14">
        <v>49.59</v>
      </c>
      <c r="AA28" s="12" t="s">
        <v>368</v>
      </c>
      <c r="AB28" s="13">
        <v>24</v>
      </c>
      <c r="AC28" s="13">
        <v>83.87</v>
      </c>
      <c r="AD28" s="13"/>
      <c r="AE28" s="13" t="s">
        <v>369</v>
      </c>
      <c r="AF28" s="13">
        <v>24</v>
      </c>
      <c r="AG28" s="13">
        <v>83.38</v>
      </c>
      <c r="AH28" s="13"/>
      <c r="AI28" s="13" t="s">
        <v>370</v>
      </c>
      <c r="AJ28" s="13">
        <v>24</v>
      </c>
      <c r="AK28" s="14">
        <v>46.36</v>
      </c>
      <c r="AM28" s="12" t="s">
        <v>484</v>
      </c>
      <c r="AN28" s="13" t="s">
        <v>485</v>
      </c>
      <c r="AO28" s="13">
        <f t="shared" si="1"/>
        <v>24</v>
      </c>
      <c r="AP28" s="13">
        <v>93.58</v>
      </c>
      <c r="AQ28" s="13"/>
      <c r="AR28" s="13" t="s">
        <v>369</v>
      </c>
      <c r="AS28" s="13">
        <f t="shared" si="0"/>
        <v>24</v>
      </c>
      <c r="AT28" s="13">
        <v>68.180000000000007</v>
      </c>
      <c r="AU28" s="13"/>
      <c r="AV28" s="13" t="s">
        <v>486</v>
      </c>
      <c r="AW28" s="13" t="s">
        <v>487</v>
      </c>
      <c r="AX28" s="13">
        <f t="shared" si="2"/>
        <v>24</v>
      </c>
      <c r="AY28" s="14">
        <v>194.8</v>
      </c>
      <c r="BA28" s="12" t="s">
        <v>623</v>
      </c>
      <c r="BB28" s="13" t="s">
        <v>624</v>
      </c>
      <c r="BC28" s="13">
        <v>24</v>
      </c>
      <c r="BD28" s="13">
        <v>136.1</v>
      </c>
      <c r="BE28" s="13"/>
      <c r="BF28" s="13" t="s">
        <v>625</v>
      </c>
      <c r="BG28" s="13" t="s">
        <v>626</v>
      </c>
      <c r="BH28" s="13">
        <v>22</v>
      </c>
      <c r="BI28" s="13">
        <v>69.33</v>
      </c>
      <c r="BJ28" s="13"/>
      <c r="BK28" s="13" t="s">
        <v>627</v>
      </c>
      <c r="BL28" s="13">
        <v>22</v>
      </c>
      <c r="BM28" s="14">
        <v>246.9</v>
      </c>
      <c r="BO28" s="12" t="s">
        <v>753</v>
      </c>
      <c r="BP28" s="13" t="s">
        <v>754</v>
      </c>
      <c r="BQ28" s="13">
        <v>24</v>
      </c>
      <c r="BR28" s="13">
        <v>104</v>
      </c>
      <c r="BS28" s="13"/>
      <c r="BT28" s="13" t="s">
        <v>755</v>
      </c>
      <c r="BU28" s="13">
        <v>22</v>
      </c>
      <c r="BV28" s="13">
        <v>57.39</v>
      </c>
      <c r="BW28" s="13"/>
      <c r="BX28" s="13" t="s">
        <v>756</v>
      </c>
      <c r="BY28" s="13">
        <v>22</v>
      </c>
      <c r="BZ28" s="14">
        <v>368.2</v>
      </c>
    </row>
    <row r="29" spans="1:78" x14ac:dyDescent="0.25">
      <c r="A29" s="12" t="s">
        <v>149</v>
      </c>
      <c r="B29" s="13">
        <v>25</v>
      </c>
      <c r="C29" s="13">
        <v>89.73</v>
      </c>
      <c r="D29" s="13"/>
      <c r="E29" s="13" t="s">
        <v>150</v>
      </c>
      <c r="F29" s="13">
        <v>25</v>
      </c>
      <c r="G29" s="13">
        <v>59.13</v>
      </c>
      <c r="H29" s="13"/>
      <c r="I29" s="13" t="s">
        <v>151</v>
      </c>
      <c r="J29" s="13" t="s">
        <v>152</v>
      </c>
      <c r="K29" s="13">
        <v>25</v>
      </c>
      <c r="L29" s="14">
        <v>39.68</v>
      </c>
      <c r="N29" s="12" t="s">
        <v>272</v>
      </c>
      <c r="O29" s="13">
        <v>25</v>
      </c>
      <c r="P29" s="13">
        <v>103.3</v>
      </c>
      <c r="Q29" s="13"/>
      <c r="R29" s="13" t="s">
        <v>273</v>
      </c>
      <c r="S29" s="13">
        <v>25</v>
      </c>
      <c r="T29" s="13">
        <v>1158</v>
      </c>
      <c r="U29" s="13"/>
      <c r="V29" s="13" t="s">
        <v>274</v>
      </c>
      <c r="W29" s="13" t="s">
        <v>275</v>
      </c>
      <c r="X29" s="13">
        <v>25</v>
      </c>
      <c r="Y29" s="14">
        <v>56.93</v>
      </c>
      <c r="AA29" s="12" t="s">
        <v>371</v>
      </c>
      <c r="AB29" s="13">
        <v>25</v>
      </c>
      <c r="AC29" s="13">
        <v>89.91</v>
      </c>
      <c r="AD29" s="13"/>
      <c r="AE29" s="13" t="s">
        <v>372</v>
      </c>
      <c r="AF29" s="13">
        <v>25</v>
      </c>
      <c r="AG29" s="13">
        <v>94.47</v>
      </c>
      <c r="AH29" s="13"/>
      <c r="AI29" s="13" t="s">
        <v>373</v>
      </c>
      <c r="AJ29" s="13">
        <v>25</v>
      </c>
      <c r="AK29" s="14">
        <v>43.25</v>
      </c>
      <c r="AM29" s="12" t="s">
        <v>488</v>
      </c>
      <c r="AN29" s="13" t="s">
        <v>489</v>
      </c>
      <c r="AO29" s="13">
        <f t="shared" si="1"/>
        <v>25</v>
      </c>
      <c r="AP29" s="13">
        <v>87.2</v>
      </c>
      <c r="AQ29" s="13"/>
      <c r="AR29" s="13" t="s">
        <v>372</v>
      </c>
      <c r="AS29" s="13">
        <f t="shared" si="0"/>
        <v>25</v>
      </c>
      <c r="AT29" s="13">
        <v>66.89</v>
      </c>
      <c r="AU29" s="13"/>
      <c r="AV29" s="13" t="s">
        <v>490</v>
      </c>
      <c r="AW29" s="13" t="s">
        <v>491</v>
      </c>
      <c r="AX29" s="13">
        <f t="shared" si="2"/>
        <v>25</v>
      </c>
      <c r="AY29" s="14">
        <v>82.63</v>
      </c>
      <c r="BA29" s="12" t="s">
        <v>628</v>
      </c>
      <c r="BB29" s="13" t="s">
        <v>629</v>
      </c>
      <c r="BC29" s="13">
        <v>25</v>
      </c>
      <c r="BD29" s="13">
        <v>109.6</v>
      </c>
      <c r="BE29" s="13"/>
      <c r="BF29" s="13" t="s">
        <v>630</v>
      </c>
      <c r="BG29" s="13" t="s">
        <v>631</v>
      </c>
      <c r="BH29" s="13">
        <v>23</v>
      </c>
      <c r="BI29" s="13">
        <v>67.92</v>
      </c>
      <c r="BJ29" s="13"/>
      <c r="BK29" s="13" t="s">
        <v>632</v>
      </c>
      <c r="BL29" s="13">
        <v>23</v>
      </c>
      <c r="BM29" s="14">
        <v>86.82</v>
      </c>
      <c r="BO29" s="12" t="s">
        <v>757</v>
      </c>
      <c r="BP29" s="13" t="s">
        <v>758</v>
      </c>
      <c r="BQ29" s="13">
        <v>25</v>
      </c>
      <c r="BR29" s="13">
        <v>98.67</v>
      </c>
      <c r="BS29" s="13"/>
      <c r="BT29" s="13" t="s">
        <v>759</v>
      </c>
      <c r="BU29" s="13">
        <v>23</v>
      </c>
      <c r="BV29" s="13">
        <v>61.44</v>
      </c>
      <c r="BW29" s="13"/>
      <c r="BX29" s="13" t="s">
        <v>760</v>
      </c>
      <c r="BY29" s="13">
        <v>23</v>
      </c>
      <c r="BZ29" s="14">
        <v>111.3</v>
      </c>
    </row>
    <row r="30" spans="1:78" x14ac:dyDescent="0.25">
      <c r="A30" s="12" t="s">
        <v>153</v>
      </c>
      <c r="B30" s="13">
        <v>26</v>
      </c>
      <c r="C30" s="13">
        <v>82.74</v>
      </c>
      <c r="D30" s="13"/>
      <c r="E30" s="13" t="s">
        <v>154</v>
      </c>
      <c r="F30" s="13">
        <v>26</v>
      </c>
      <c r="G30" s="13">
        <v>60.43</v>
      </c>
      <c r="H30" s="13"/>
      <c r="I30" s="13" t="s">
        <v>155</v>
      </c>
      <c r="J30" s="13" t="s">
        <v>156</v>
      </c>
      <c r="K30" s="13">
        <v>26</v>
      </c>
      <c r="L30" s="14">
        <v>39.76</v>
      </c>
      <c r="N30" s="12" t="s">
        <v>276</v>
      </c>
      <c r="O30" s="13">
        <v>26</v>
      </c>
      <c r="P30" s="13">
        <v>98.44</v>
      </c>
      <c r="Q30" s="13"/>
      <c r="R30" s="13" t="s">
        <v>277</v>
      </c>
      <c r="S30" s="13">
        <v>26</v>
      </c>
      <c r="T30" s="13">
        <v>1158</v>
      </c>
      <c r="U30" s="13"/>
      <c r="V30" s="13" t="s">
        <v>278</v>
      </c>
      <c r="W30" s="13" t="s">
        <v>279</v>
      </c>
      <c r="X30" s="13">
        <v>26</v>
      </c>
      <c r="Y30" s="14">
        <v>55.86</v>
      </c>
      <c r="AA30" s="12" t="s">
        <v>374</v>
      </c>
      <c r="AB30" s="13">
        <v>26</v>
      </c>
      <c r="AC30" s="13">
        <v>90.01</v>
      </c>
      <c r="AD30" s="13"/>
      <c r="AE30" s="13" t="s">
        <v>375</v>
      </c>
      <c r="AF30" s="13">
        <v>26</v>
      </c>
      <c r="AG30" s="13">
        <v>87.19</v>
      </c>
      <c r="AH30" s="13"/>
      <c r="AI30" s="13" t="s">
        <v>376</v>
      </c>
      <c r="AJ30" s="13">
        <v>26</v>
      </c>
      <c r="AK30" s="14">
        <v>43.5</v>
      </c>
      <c r="AM30" s="12" t="s">
        <v>492</v>
      </c>
      <c r="AN30" s="13" t="s">
        <v>493</v>
      </c>
      <c r="AO30" s="13">
        <f t="shared" si="1"/>
        <v>26</v>
      </c>
      <c r="AP30" s="13">
        <v>111.9</v>
      </c>
      <c r="AQ30" s="13"/>
      <c r="AR30" s="13" t="s">
        <v>375</v>
      </c>
      <c r="AS30" s="13">
        <f t="shared" si="0"/>
        <v>26</v>
      </c>
      <c r="AT30" s="13">
        <v>65.19</v>
      </c>
      <c r="AU30" s="13"/>
      <c r="AV30" s="13" t="s">
        <v>494</v>
      </c>
      <c r="AW30" s="13" t="s">
        <v>495</v>
      </c>
      <c r="AX30" s="13">
        <f t="shared" si="2"/>
        <v>26</v>
      </c>
      <c r="AY30" s="14">
        <v>88.79</v>
      </c>
      <c r="BA30" s="12" t="s">
        <v>633</v>
      </c>
      <c r="BB30" s="13" t="s">
        <v>634</v>
      </c>
      <c r="BC30" s="13">
        <v>26</v>
      </c>
      <c r="BD30" s="13">
        <v>106.9</v>
      </c>
      <c r="BE30" s="13"/>
      <c r="BF30" s="13" t="s">
        <v>635</v>
      </c>
      <c r="BG30" s="13" t="s">
        <v>636</v>
      </c>
      <c r="BH30" s="13">
        <v>24</v>
      </c>
      <c r="BI30" s="13">
        <v>73.53</v>
      </c>
      <c r="BJ30" s="13"/>
      <c r="BK30" s="13" t="s">
        <v>637</v>
      </c>
      <c r="BL30" s="13">
        <v>24</v>
      </c>
      <c r="BM30" s="14">
        <v>258.3</v>
      </c>
      <c r="BO30" s="12" t="s">
        <v>761</v>
      </c>
      <c r="BP30" s="13" t="s">
        <v>762</v>
      </c>
      <c r="BQ30" s="13">
        <v>26</v>
      </c>
      <c r="BR30" s="13">
        <v>103.5</v>
      </c>
      <c r="BS30" s="13"/>
      <c r="BT30" s="13" t="s">
        <v>763</v>
      </c>
      <c r="BU30" s="13">
        <v>24</v>
      </c>
      <c r="BV30" s="13">
        <v>59.82</v>
      </c>
      <c r="BW30" s="13"/>
      <c r="BX30" s="13" t="s">
        <v>764</v>
      </c>
      <c r="BY30" s="13">
        <v>24</v>
      </c>
      <c r="BZ30" s="14">
        <v>375.2</v>
      </c>
    </row>
    <row r="31" spans="1:78" x14ac:dyDescent="0.25">
      <c r="A31" s="12" t="s">
        <v>157</v>
      </c>
      <c r="B31" s="13">
        <v>27</v>
      </c>
      <c r="C31" s="13">
        <v>81.98</v>
      </c>
      <c r="D31" s="13"/>
      <c r="E31" s="13" t="s">
        <v>158</v>
      </c>
      <c r="F31" s="13">
        <v>27</v>
      </c>
      <c r="G31" s="13">
        <v>59.64</v>
      </c>
      <c r="H31" s="13"/>
      <c r="I31" s="13" t="s">
        <v>159</v>
      </c>
      <c r="J31" s="13" t="s">
        <v>160</v>
      </c>
      <c r="K31" s="13">
        <v>27</v>
      </c>
      <c r="L31" s="14">
        <v>39.24</v>
      </c>
      <c r="N31" s="12" t="s">
        <v>280</v>
      </c>
      <c r="O31" s="13">
        <v>27</v>
      </c>
      <c r="P31" s="13">
        <v>102.4</v>
      </c>
      <c r="Q31" s="13"/>
      <c r="R31" s="13" t="s">
        <v>281</v>
      </c>
      <c r="S31" s="13">
        <v>27</v>
      </c>
      <c r="T31" s="13">
        <v>1162</v>
      </c>
      <c r="U31" s="13"/>
      <c r="V31" s="13" t="s">
        <v>282</v>
      </c>
      <c r="W31" s="13" t="s">
        <v>283</v>
      </c>
      <c r="X31" s="13">
        <v>27</v>
      </c>
      <c r="Y31" s="14">
        <v>57.96</v>
      </c>
      <c r="AA31" s="12" t="s">
        <v>377</v>
      </c>
      <c r="AB31" s="13">
        <v>27</v>
      </c>
      <c r="AC31" s="13">
        <v>95.71</v>
      </c>
      <c r="AD31" s="13"/>
      <c r="AE31" s="13" t="s">
        <v>378</v>
      </c>
      <c r="AF31" s="13">
        <v>27</v>
      </c>
      <c r="AG31" s="13">
        <v>92.89</v>
      </c>
      <c r="AH31" s="13"/>
      <c r="AI31" s="13" t="s">
        <v>379</v>
      </c>
      <c r="AJ31" s="13">
        <v>27</v>
      </c>
      <c r="AK31" s="14">
        <v>43.07</v>
      </c>
      <c r="AM31" s="12" t="s">
        <v>496</v>
      </c>
      <c r="AN31" s="13" t="s">
        <v>497</v>
      </c>
      <c r="AO31" s="13">
        <f t="shared" si="1"/>
        <v>27</v>
      </c>
      <c r="AP31" s="13">
        <v>87.3</v>
      </c>
      <c r="AQ31" s="13"/>
      <c r="AR31" s="13" t="s">
        <v>378</v>
      </c>
      <c r="AS31" s="13">
        <f t="shared" si="0"/>
        <v>27</v>
      </c>
      <c r="AT31" s="13">
        <v>60.72</v>
      </c>
      <c r="AU31" s="13"/>
      <c r="AV31" s="13" t="s">
        <v>498</v>
      </c>
      <c r="AW31" s="13" t="s">
        <v>499</v>
      </c>
      <c r="AX31" s="13">
        <f t="shared" si="2"/>
        <v>27</v>
      </c>
      <c r="AY31" s="14">
        <v>95.09</v>
      </c>
      <c r="BA31" s="12" t="s">
        <v>638</v>
      </c>
      <c r="BB31" s="13" t="s">
        <v>639</v>
      </c>
      <c r="BC31" s="13">
        <v>27</v>
      </c>
      <c r="BD31" s="13">
        <v>89.77</v>
      </c>
      <c r="BE31" s="13"/>
      <c r="BF31" s="13" t="s">
        <v>640</v>
      </c>
      <c r="BG31" s="13" t="s">
        <v>641</v>
      </c>
      <c r="BH31" s="13">
        <v>25</v>
      </c>
      <c r="BI31" s="13">
        <v>69.39</v>
      </c>
      <c r="BJ31" s="13"/>
      <c r="BK31" s="13" t="s">
        <v>642</v>
      </c>
      <c r="BL31" s="13">
        <v>25</v>
      </c>
      <c r="BM31" s="14">
        <v>96.08</v>
      </c>
      <c r="BO31" s="12" t="s">
        <v>765</v>
      </c>
      <c r="BP31" s="13" t="s">
        <v>766</v>
      </c>
      <c r="BQ31" s="13">
        <v>27</v>
      </c>
      <c r="BR31" s="13">
        <v>99.93</v>
      </c>
      <c r="BS31" s="13"/>
      <c r="BT31" s="13" t="s">
        <v>767</v>
      </c>
      <c r="BU31" s="13">
        <v>25</v>
      </c>
      <c r="BV31" s="13">
        <v>62.52</v>
      </c>
      <c r="BW31" s="13"/>
      <c r="BX31" s="13" t="s">
        <v>768</v>
      </c>
      <c r="BY31" s="13">
        <v>25</v>
      </c>
      <c r="BZ31" s="14">
        <v>121.4</v>
      </c>
    </row>
    <row r="32" spans="1:78" x14ac:dyDescent="0.25">
      <c r="A32" s="12" t="s">
        <v>161</v>
      </c>
      <c r="B32" s="13">
        <v>28</v>
      </c>
      <c r="C32" s="13">
        <v>81.400000000000006</v>
      </c>
      <c r="D32" s="13"/>
      <c r="E32" s="13" t="s">
        <v>162</v>
      </c>
      <c r="F32" s="13">
        <v>28</v>
      </c>
      <c r="G32" s="13">
        <v>57.28</v>
      </c>
      <c r="H32" s="13"/>
      <c r="I32" s="13" t="s">
        <v>163</v>
      </c>
      <c r="J32" s="13" t="s">
        <v>164</v>
      </c>
      <c r="K32" s="13">
        <v>28</v>
      </c>
      <c r="L32" s="14">
        <v>38.630000000000003</v>
      </c>
      <c r="N32" s="12" t="s">
        <v>284</v>
      </c>
      <c r="O32" s="13">
        <v>28</v>
      </c>
      <c r="P32" s="13">
        <v>141.6</v>
      </c>
      <c r="Q32" s="13"/>
      <c r="R32" s="13" t="s">
        <v>285</v>
      </c>
      <c r="S32" s="13">
        <v>28</v>
      </c>
      <c r="T32" s="13">
        <v>1045</v>
      </c>
      <c r="U32" s="13"/>
      <c r="V32" s="13" t="s">
        <v>286</v>
      </c>
      <c r="W32" s="13" t="s">
        <v>287</v>
      </c>
      <c r="X32" s="13">
        <v>28</v>
      </c>
      <c r="Y32" s="14">
        <v>47.88</v>
      </c>
      <c r="AA32" s="12" t="s">
        <v>380</v>
      </c>
      <c r="AB32" s="13">
        <v>28</v>
      </c>
      <c r="AC32" s="13">
        <v>83.65</v>
      </c>
      <c r="AD32" s="13"/>
      <c r="AE32" s="13" t="s">
        <v>381</v>
      </c>
      <c r="AF32" s="13">
        <v>28</v>
      </c>
      <c r="AG32" s="13">
        <v>95.64</v>
      </c>
      <c r="AH32" s="13"/>
      <c r="AI32" s="13" t="s">
        <v>382</v>
      </c>
      <c r="AJ32" s="13">
        <v>28</v>
      </c>
      <c r="AK32" s="14">
        <v>44.31</v>
      </c>
      <c r="AM32" s="12" t="s">
        <v>500</v>
      </c>
      <c r="AN32" s="13" t="s">
        <v>501</v>
      </c>
      <c r="AO32" s="13">
        <f t="shared" si="1"/>
        <v>28</v>
      </c>
      <c r="AP32" s="13">
        <v>114.8</v>
      </c>
      <c r="AQ32" s="13"/>
      <c r="AR32" s="13" t="s">
        <v>381</v>
      </c>
      <c r="AS32" s="13">
        <f t="shared" si="0"/>
        <v>28</v>
      </c>
      <c r="AT32" s="13">
        <v>63.33</v>
      </c>
      <c r="AU32" s="13"/>
      <c r="AV32" s="13" t="s">
        <v>502</v>
      </c>
      <c r="AW32" s="13" t="s">
        <v>503</v>
      </c>
      <c r="AX32" s="13">
        <f t="shared" si="2"/>
        <v>28</v>
      </c>
      <c r="AY32" s="14">
        <v>99.99</v>
      </c>
      <c r="BA32" s="12" t="s">
        <v>643</v>
      </c>
      <c r="BB32" s="13" t="s">
        <v>644</v>
      </c>
      <c r="BC32" s="13">
        <v>28</v>
      </c>
      <c r="BD32" s="13">
        <v>98.49</v>
      </c>
      <c r="BE32" s="13"/>
      <c r="BF32" s="13" t="s">
        <v>645</v>
      </c>
      <c r="BG32" s="13" t="s">
        <v>646</v>
      </c>
      <c r="BH32" s="13">
        <v>26</v>
      </c>
      <c r="BI32" s="13">
        <v>75.05</v>
      </c>
      <c r="BJ32" s="13"/>
      <c r="BK32" s="13" t="s">
        <v>647</v>
      </c>
      <c r="BL32" s="13">
        <v>26</v>
      </c>
      <c r="BM32" s="14">
        <v>104.8</v>
      </c>
      <c r="BO32" s="12" t="s">
        <v>769</v>
      </c>
      <c r="BP32" s="13" t="s">
        <v>770</v>
      </c>
      <c r="BQ32" s="13">
        <v>28</v>
      </c>
      <c r="BR32" s="13">
        <v>102.5</v>
      </c>
      <c r="BS32" s="13"/>
      <c r="BT32" s="13" t="s">
        <v>771</v>
      </c>
      <c r="BU32" s="13">
        <v>26</v>
      </c>
      <c r="BV32" s="13">
        <v>60.73</v>
      </c>
      <c r="BW32" s="13"/>
      <c r="BX32" s="13" t="s">
        <v>772</v>
      </c>
      <c r="BY32" s="13">
        <v>26</v>
      </c>
      <c r="BZ32" s="14">
        <v>137.30000000000001</v>
      </c>
    </row>
    <row r="33" spans="1:78" x14ac:dyDescent="0.25">
      <c r="A33" s="12" t="s">
        <v>165</v>
      </c>
      <c r="B33" s="13">
        <v>29</v>
      </c>
      <c r="C33" s="13">
        <v>102</v>
      </c>
      <c r="D33" s="13"/>
      <c r="E33" s="13" t="s">
        <v>166</v>
      </c>
      <c r="F33" s="13">
        <v>29</v>
      </c>
      <c r="G33" s="13">
        <v>55.1</v>
      </c>
      <c r="H33" s="13"/>
      <c r="I33" s="13" t="s">
        <v>167</v>
      </c>
      <c r="J33" s="13" t="s">
        <v>168</v>
      </c>
      <c r="K33" s="13">
        <v>29</v>
      </c>
      <c r="L33" s="14">
        <v>39.75</v>
      </c>
      <c r="N33" s="12" t="s">
        <v>288</v>
      </c>
      <c r="O33" s="13">
        <v>29</v>
      </c>
      <c r="P33" s="13">
        <v>105</v>
      </c>
      <c r="Q33" s="13"/>
      <c r="R33" s="13" t="s">
        <v>289</v>
      </c>
      <c r="S33" s="13">
        <v>29</v>
      </c>
      <c r="T33" s="13">
        <v>1240</v>
      </c>
      <c r="U33" s="13"/>
      <c r="V33" s="13" t="s">
        <v>290</v>
      </c>
      <c r="W33" s="13" t="s">
        <v>291</v>
      </c>
      <c r="X33" s="13">
        <v>29</v>
      </c>
      <c r="Y33" s="14">
        <v>50.37</v>
      </c>
      <c r="AA33" s="12" t="s">
        <v>383</v>
      </c>
      <c r="AB33" s="13">
        <v>29</v>
      </c>
      <c r="AC33" s="13">
        <v>88.95</v>
      </c>
      <c r="AD33" s="13"/>
      <c r="AE33" s="13" t="s">
        <v>384</v>
      </c>
      <c r="AF33" s="13">
        <v>29</v>
      </c>
      <c r="AG33" s="13">
        <v>85.29</v>
      </c>
      <c r="AH33" s="13"/>
      <c r="AI33" s="13" t="s">
        <v>385</v>
      </c>
      <c r="AJ33" s="13">
        <v>29</v>
      </c>
      <c r="AK33" s="14">
        <v>44.01</v>
      </c>
      <c r="AM33" s="12" t="s">
        <v>504</v>
      </c>
      <c r="AN33" s="13" t="s">
        <v>505</v>
      </c>
      <c r="AO33" s="13">
        <f t="shared" si="1"/>
        <v>29</v>
      </c>
      <c r="AP33" s="13">
        <v>90.81</v>
      </c>
      <c r="AQ33" s="13"/>
      <c r="AR33" s="13" t="s">
        <v>384</v>
      </c>
      <c r="AS33" s="13">
        <f t="shared" si="0"/>
        <v>29</v>
      </c>
      <c r="AT33" s="13">
        <v>63.66</v>
      </c>
      <c r="AU33" s="13"/>
      <c r="AV33" s="13" t="s">
        <v>506</v>
      </c>
      <c r="AW33" s="13" t="s">
        <v>507</v>
      </c>
      <c r="AX33" s="13">
        <f t="shared" si="2"/>
        <v>29</v>
      </c>
      <c r="AY33" s="14">
        <v>101.9</v>
      </c>
      <c r="BA33" s="12" t="s">
        <v>648</v>
      </c>
      <c r="BB33" s="13" t="s">
        <v>649</v>
      </c>
      <c r="BC33" s="13">
        <v>29</v>
      </c>
      <c r="BD33" s="13">
        <v>99.82</v>
      </c>
      <c r="BE33" s="13"/>
      <c r="BF33" s="13" t="s">
        <v>650</v>
      </c>
      <c r="BG33" s="13" t="s">
        <v>651</v>
      </c>
      <c r="BH33" s="13">
        <v>27</v>
      </c>
      <c r="BI33" s="13">
        <v>71.430000000000007</v>
      </c>
      <c r="BJ33" s="13"/>
      <c r="BK33" s="13" t="s">
        <v>652</v>
      </c>
      <c r="BL33" s="13">
        <v>27</v>
      </c>
      <c r="BM33" s="14">
        <v>114</v>
      </c>
      <c r="BO33" s="12" t="s">
        <v>773</v>
      </c>
      <c r="BP33" s="13" t="s">
        <v>774</v>
      </c>
      <c r="BQ33" s="13">
        <v>29</v>
      </c>
      <c r="BR33" s="13">
        <v>111.1</v>
      </c>
      <c r="BS33" s="13"/>
      <c r="BT33" s="13" t="s">
        <v>775</v>
      </c>
      <c r="BU33" s="13">
        <v>27</v>
      </c>
      <c r="BV33" s="13">
        <v>61.09</v>
      </c>
      <c r="BW33" s="13"/>
      <c r="BX33" s="13" t="s">
        <v>776</v>
      </c>
      <c r="BY33" s="13">
        <v>27</v>
      </c>
      <c r="BZ33" s="14">
        <v>150.6</v>
      </c>
    </row>
    <row r="34" spans="1:78" ht="15.75" thickBot="1" x14ac:dyDescent="0.3">
      <c r="A34" s="15"/>
      <c r="B34" s="16">
        <v>30</v>
      </c>
      <c r="C34" s="16">
        <v>91</v>
      </c>
      <c r="D34" s="16"/>
      <c r="E34" s="16" t="s">
        <v>169</v>
      </c>
      <c r="F34" s="16">
        <v>30</v>
      </c>
      <c r="G34" s="16">
        <v>55.27</v>
      </c>
      <c r="H34" s="16"/>
      <c r="I34" s="16" t="s">
        <v>170</v>
      </c>
      <c r="J34" s="16" t="s">
        <v>171</v>
      </c>
      <c r="K34" s="16">
        <v>30</v>
      </c>
      <c r="L34" s="17">
        <v>39.67</v>
      </c>
      <c r="N34" s="15" t="s">
        <v>292</v>
      </c>
      <c r="O34" s="16">
        <v>30</v>
      </c>
      <c r="P34" s="16">
        <v>101</v>
      </c>
      <c r="Q34" s="16"/>
      <c r="R34" s="16" t="s">
        <v>293</v>
      </c>
      <c r="S34" s="16">
        <v>30</v>
      </c>
      <c r="T34" s="16">
        <v>1146</v>
      </c>
      <c r="U34" s="16"/>
      <c r="V34" s="16" t="s">
        <v>294</v>
      </c>
      <c r="W34" s="16" t="s">
        <v>295</v>
      </c>
      <c r="X34" s="16">
        <v>30</v>
      </c>
      <c r="Y34" s="17">
        <v>45.59</v>
      </c>
      <c r="AA34" s="15" t="s">
        <v>386</v>
      </c>
      <c r="AB34" s="16">
        <v>30</v>
      </c>
      <c r="AC34" s="16">
        <v>101.3</v>
      </c>
      <c r="AD34" s="16"/>
      <c r="AE34" s="16" t="s">
        <v>387</v>
      </c>
      <c r="AF34" s="16">
        <v>30</v>
      </c>
      <c r="AG34" s="16">
        <v>99.21</v>
      </c>
      <c r="AH34" s="16"/>
      <c r="AI34" s="16" t="s">
        <v>388</v>
      </c>
      <c r="AJ34" s="16">
        <v>30</v>
      </c>
      <c r="AK34" s="17">
        <v>43.46</v>
      </c>
      <c r="AM34" s="15" t="s">
        <v>508</v>
      </c>
      <c r="AN34" s="16" t="s">
        <v>509</v>
      </c>
      <c r="AO34" s="16">
        <f t="shared" si="1"/>
        <v>30</v>
      </c>
      <c r="AP34" s="16">
        <v>103.1</v>
      </c>
      <c r="AQ34" s="16"/>
      <c r="AR34" s="16" t="s">
        <v>387</v>
      </c>
      <c r="AS34" s="16">
        <f t="shared" si="0"/>
        <v>30</v>
      </c>
      <c r="AT34" s="16">
        <v>63.28</v>
      </c>
      <c r="AU34" s="16"/>
      <c r="AV34" s="16" t="s">
        <v>510</v>
      </c>
      <c r="AW34" s="16" t="s">
        <v>511</v>
      </c>
      <c r="AX34" s="16">
        <f t="shared" si="2"/>
        <v>30</v>
      </c>
      <c r="AY34" s="17">
        <v>109</v>
      </c>
      <c r="BA34" s="12" t="s">
        <v>653</v>
      </c>
      <c r="BB34" s="13" t="s">
        <v>654</v>
      </c>
      <c r="BC34" s="13">
        <v>30</v>
      </c>
      <c r="BD34" s="13">
        <v>96.89</v>
      </c>
      <c r="BE34" s="13"/>
      <c r="BF34" s="13" t="s">
        <v>655</v>
      </c>
      <c r="BG34" s="13" t="s">
        <v>656</v>
      </c>
      <c r="BH34" s="13">
        <v>28</v>
      </c>
      <c r="BI34" s="13">
        <v>70.55</v>
      </c>
      <c r="BJ34" s="13"/>
      <c r="BK34" s="13" t="s">
        <v>657</v>
      </c>
      <c r="BL34" s="13">
        <v>28</v>
      </c>
      <c r="BM34" s="14">
        <v>118.4</v>
      </c>
      <c r="BO34" s="12" t="s">
        <v>777</v>
      </c>
      <c r="BP34" s="13" t="s">
        <v>778</v>
      </c>
      <c r="BQ34" s="13">
        <v>30</v>
      </c>
      <c r="BR34" s="13">
        <v>95.49</v>
      </c>
      <c r="BS34" s="13"/>
      <c r="BT34" s="13" t="s">
        <v>779</v>
      </c>
      <c r="BU34" s="13">
        <v>28</v>
      </c>
      <c r="BV34" s="13">
        <v>58.78</v>
      </c>
      <c r="BW34" s="13"/>
      <c r="BX34" s="13" t="s">
        <v>780</v>
      </c>
      <c r="BY34" s="13">
        <v>28</v>
      </c>
      <c r="BZ34" s="14">
        <v>161.1</v>
      </c>
    </row>
    <row r="35" spans="1:78" x14ac:dyDescent="0.25">
      <c r="BA35" s="12"/>
      <c r="BB35" s="13"/>
      <c r="BC35" s="13"/>
      <c r="BD35" s="13"/>
      <c r="BE35" s="13"/>
      <c r="BF35" s="13" t="s">
        <v>658</v>
      </c>
      <c r="BG35" s="13" t="s">
        <v>659</v>
      </c>
      <c r="BH35" s="13">
        <v>29</v>
      </c>
      <c r="BI35" s="13">
        <v>71.66</v>
      </c>
      <c r="BJ35" s="13"/>
      <c r="BK35" s="13" t="s">
        <v>660</v>
      </c>
      <c r="BL35" s="13">
        <v>29</v>
      </c>
      <c r="BM35" s="14">
        <v>129.1</v>
      </c>
      <c r="BO35" s="12"/>
      <c r="BP35" s="13"/>
      <c r="BQ35" s="13"/>
      <c r="BR35" s="13"/>
      <c r="BS35" s="13"/>
      <c r="BT35" s="13" t="s">
        <v>781</v>
      </c>
      <c r="BU35" s="13">
        <v>29</v>
      </c>
      <c r="BV35" s="13">
        <v>60.1</v>
      </c>
      <c r="BW35" s="13"/>
      <c r="BX35" s="13" t="s">
        <v>782</v>
      </c>
      <c r="BY35" s="13">
        <v>29</v>
      </c>
      <c r="BZ35" s="14">
        <v>182</v>
      </c>
    </row>
    <row r="36" spans="1:78" ht="15.75" thickBot="1" x14ac:dyDescent="0.3">
      <c r="BA36" s="15"/>
      <c r="BB36" s="16"/>
      <c r="BC36" s="16"/>
      <c r="BD36" s="16"/>
      <c r="BE36" s="16"/>
      <c r="BF36" s="16" t="s">
        <v>661</v>
      </c>
      <c r="BG36" s="16" t="s">
        <v>662</v>
      </c>
      <c r="BH36" s="16">
        <v>30</v>
      </c>
      <c r="BI36" s="16">
        <v>69.599999999999994</v>
      </c>
      <c r="BJ36" s="16"/>
      <c r="BK36" s="16" t="s">
        <v>663</v>
      </c>
      <c r="BL36" s="16">
        <v>30</v>
      </c>
      <c r="BM36" s="17">
        <v>132.69999999999999</v>
      </c>
      <c r="BO36" s="12"/>
      <c r="BP36" s="13"/>
      <c r="BQ36" s="13">
        <v>25</v>
      </c>
      <c r="BR36" s="13">
        <v>103.6</v>
      </c>
      <c r="BS36" s="13"/>
      <c r="BT36" s="13" t="s">
        <v>783</v>
      </c>
      <c r="BU36" s="13">
        <v>30</v>
      </c>
      <c r="BV36" s="13">
        <v>59.89</v>
      </c>
      <c r="BW36" s="13"/>
      <c r="BX36" s="13" t="s">
        <v>784</v>
      </c>
      <c r="BY36" s="13">
        <v>30</v>
      </c>
      <c r="BZ36" s="14">
        <v>191.2</v>
      </c>
    </row>
    <row r="37" spans="1:78" ht="15.75" thickBot="1" x14ac:dyDescent="0.3">
      <c r="BO37" s="15"/>
      <c r="BP37" s="16"/>
      <c r="BQ37" s="16">
        <v>0</v>
      </c>
      <c r="BR37" s="16">
        <v>7.3159999999999998</v>
      </c>
      <c r="BS37" s="16"/>
      <c r="BT37" s="16"/>
      <c r="BU37" s="16"/>
      <c r="BV37" s="16"/>
      <c r="BW37" s="16"/>
      <c r="BX37" s="16"/>
      <c r="BY37" s="16"/>
      <c r="BZ37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/>
  </sheetViews>
  <sheetFormatPr defaultRowHeight="15" x14ac:dyDescent="0.25"/>
  <sheetData>
    <row r="1" spans="1:15" x14ac:dyDescent="0.25">
      <c r="A1" t="s">
        <v>791</v>
      </c>
      <c r="B1" t="s">
        <v>789</v>
      </c>
      <c r="C1" t="s">
        <v>785</v>
      </c>
      <c r="D1" t="s">
        <v>786</v>
      </c>
      <c r="F1" t="s">
        <v>792</v>
      </c>
      <c r="G1" t="s">
        <v>790</v>
      </c>
      <c r="H1" t="s">
        <v>785</v>
      </c>
      <c r="I1" t="s">
        <v>786</v>
      </c>
      <c r="L1" t="s">
        <v>793</v>
      </c>
      <c r="M1" t="s">
        <v>790</v>
      </c>
      <c r="N1" t="s">
        <v>785</v>
      </c>
      <c r="O1" t="s">
        <v>786</v>
      </c>
    </row>
    <row r="2" spans="1:15" x14ac:dyDescent="0.25">
      <c r="B2">
        <v>0</v>
      </c>
      <c r="C2">
        <v>-13.3</v>
      </c>
      <c r="D2">
        <v>5.1100000000000003</v>
      </c>
      <c r="G2">
        <v>0</v>
      </c>
      <c r="H2">
        <v>-10.4</v>
      </c>
      <c r="I2">
        <v>6.73</v>
      </c>
      <c r="M2">
        <v>0</v>
      </c>
      <c r="N2">
        <v>2.12</v>
      </c>
      <c r="O2">
        <v>5.26</v>
      </c>
    </row>
    <row r="3" spans="1:15" x14ac:dyDescent="0.25">
      <c r="B3">
        <v>15</v>
      </c>
      <c r="C3">
        <v>-15.1</v>
      </c>
      <c r="D3">
        <v>5.42</v>
      </c>
      <c r="G3">
        <v>15</v>
      </c>
      <c r="H3">
        <v>-9.82</v>
      </c>
      <c r="I3">
        <v>5.08</v>
      </c>
      <c r="M3">
        <v>15</v>
      </c>
      <c r="N3">
        <v>10</v>
      </c>
      <c r="O3">
        <v>4.8600000000000003</v>
      </c>
    </row>
    <row r="4" spans="1:15" x14ac:dyDescent="0.25">
      <c r="B4">
        <v>30</v>
      </c>
      <c r="C4">
        <v>-7.41</v>
      </c>
      <c r="D4">
        <v>5.4</v>
      </c>
      <c r="G4">
        <v>30</v>
      </c>
      <c r="H4">
        <v>1.38</v>
      </c>
      <c r="I4">
        <v>5.69</v>
      </c>
      <c r="M4">
        <v>30</v>
      </c>
      <c r="N4">
        <v>10.7</v>
      </c>
      <c r="O4">
        <v>4.1500000000000004</v>
      </c>
    </row>
    <row r="5" spans="1:15" x14ac:dyDescent="0.25">
      <c r="B5">
        <v>45</v>
      </c>
      <c r="C5">
        <v>-10.9</v>
      </c>
      <c r="D5">
        <v>4.17</v>
      </c>
      <c r="G5">
        <v>45</v>
      </c>
      <c r="H5">
        <v>3.22</v>
      </c>
      <c r="I5">
        <v>4.1100000000000003</v>
      </c>
      <c r="M5">
        <v>45</v>
      </c>
      <c r="N5">
        <v>10.1</v>
      </c>
      <c r="O5">
        <v>3.66</v>
      </c>
    </row>
    <row r="6" spans="1:15" x14ac:dyDescent="0.25">
      <c r="B6">
        <v>60</v>
      </c>
      <c r="C6">
        <v>-9.9499999999999993</v>
      </c>
      <c r="D6">
        <v>4.33</v>
      </c>
      <c r="G6">
        <v>60</v>
      </c>
      <c r="H6">
        <v>3.52</v>
      </c>
      <c r="I6">
        <v>4.37</v>
      </c>
      <c r="M6">
        <v>60</v>
      </c>
      <c r="N6">
        <v>10.6</v>
      </c>
      <c r="O6">
        <v>4.59</v>
      </c>
    </row>
    <row r="7" spans="1:15" x14ac:dyDescent="0.25">
      <c r="B7">
        <v>75</v>
      </c>
      <c r="C7">
        <v>-6.72</v>
      </c>
      <c r="D7">
        <v>4.62</v>
      </c>
      <c r="G7">
        <v>75</v>
      </c>
      <c r="H7">
        <v>6.62</v>
      </c>
      <c r="I7">
        <v>4.33</v>
      </c>
      <c r="M7">
        <v>75</v>
      </c>
      <c r="N7">
        <v>10.7</v>
      </c>
      <c r="O7">
        <v>4.24</v>
      </c>
    </row>
    <row r="8" spans="1:15" x14ac:dyDescent="0.25">
      <c r="B8">
        <v>90</v>
      </c>
      <c r="C8">
        <v>-5.71</v>
      </c>
      <c r="D8">
        <v>4.83</v>
      </c>
      <c r="G8">
        <v>90</v>
      </c>
      <c r="H8">
        <v>7.42</v>
      </c>
      <c r="I8">
        <v>3.87</v>
      </c>
      <c r="M8">
        <v>90</v>
      </c>
      <c r="N8">
        <v>10.7</v>
      </c>
      <c r="O8">
        <v>4.25</v>
      </c>
    </row>
    <row r="9" spans="1:15" x14ac:dyDescent="0.25">
      <c r="B9">
        <v>105</v>
      </c>
      <c r="C9">
        <v>-1.37</v>
      </c>
      <c r="D9">
        <v>4.33</v>
      </c>
      <c r="G9">
        <v>105</v>
      </c>
      <c r="H9">
        <v>7.18</v>
      </c>
      <c r="I9">
        <v>4.79</v>
      </c>
      <c r="M9">
        <v>105</v>
      </c>
      <c r="N9">
        <v>11.1</v>
      </c>
      <c r="O9">
        <v>4.09</v>
      </c>
    </row>
    <row r="10" spans="1:15" x14ac:dyDescent="0.25">
      <c r="B10">
        <v>120</v>
      </c>
      <c r="C10">
        <v>6.8000000000000005E-2</v>
      </c>
      <c r="D10">
        <v>4.13</v>
      </c>
      <c r="G10">
        <v>120</v>
      </c>
      <c r="H10">
        <v>7.39</v>
      </c>
      <c r="I10">
        <v>3.86</v>
      </c>
      <c r="M10">
        <v>120</v>
      </c>
      <c r="N10">
        <v>11.1</v>
      </c>
      <c r="O10">
        <v>4.29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I1" workbookViewId="0">
      <selection activeCell="I1" sqref="I1"/>
    </sheetView>
  </sheetViews>
  <sheetFormatPr defaultRowHeight="15" x14ac:dyDescent="0.25"/>
  <sheetData>
    <row r="1" spans="1:34" x14ac:dyDescent="0.25">
      <c r="A1" s="9" t="s">
        <v>808</v>
      </c>
      <c r="B1" s="10" t="s">
        <v>809</v>
      </c>
      <c r="C1" s="10" t="s">
        <v>810</v>
      </c>
      <c r="D1" s="10"/>
      <c r="E1" s="10"/>
      <c r="F1" s="10"/>
      <c r="G1" s="10"/>
      <c r="H1" s="10"/>
      <c r="I1" s="10"/>
      <c r="J1" s="10"/>
      <c r="K1" s="10"/>
      <c r="L1" s="11"/>
      <c r="N1" s="9" t="s">
        <v>825</v>
      </c>
      <c r="O1" s="10" t="s">
        <v>809</v>
      </c>
      <c r="P1" s="10" t="s">
        <v>810</v>
      </c>
      <c r="Q1" s="10"/>
      <c r="R1" s="10"/>
      <c r="S1" s="10"/>
      <c r="T1" s="10"/>
      <c r="U1" s="10"/>
      <c r="V1" s="10"/>
      <c r="W1" s="11"/>
      <c r="Y1" s="9" t="s">
        <v>826</v>
      </c>
      <c r="Z1" s="10" t="s">
        <v>809</v>
      </c>
      <c r="AA1" s="10" t="s">
        <v>810</v>
      </c>
      <c r="AB1" s="10"/>
      <c r="AC1" s="10"/>
      <c r="AD1" s="10"/>
      <c r="AE1" s="10"/>
      <c r="AF1" s="10"/>
      <c r="AG1" s="10"/>
      <c r="AH1" s="11"/>
    </row>
    <row r="2" spans="1:34" x14ac:dyDescent="0.25">
      <c r="A2" s="12"/>
      <c r="B2" s="13"/>
      <c r="C2" s="13" t="s">
        <v>811</v>
      </c>
      <c r="D2" s="13" t="s">
        <v>812</v>
      </c>
      <c r="E2" s="13" t="s">
        <v>813</v>
      </c>
      <c r="F2" s="13" t="s">
        <v>814</v>
      </c>
      <c r="G2" s="13" t="s">
        <v>815</v>
      </c>
      <c r="H2" s="13" t="s">
        <v>816</v>
      </c>
      <c r="I2" s="13" t="s">
        <v>817</v>
      </c>
      <c r="J2" s="13" t="s">
        <v>803</v>
      </c>
      <c r="K2" s="13" t="s">
        <v>818</v>
      </c>
      <c r="L2" s="14"/>
      <c r="N2" s="12"/>
      <c r="O2" s="13"/>
      <c r="P2" s="13" t="s">
        <v>811</v>
      </c>
      <c r="Q2" s="13" t="s">
        <v>812</v>
      </c>
      <c r="R2" s="13" t="s">
        <v>813</v>
      </c>
      <c r="S2" s="13" t="s">
        <v>814</v>
      </c>
      <c r="T2" s="13" t="s">
        <v>815</v>
      </c>
      <c r="U2" s="13" t="s">
        <v>816</v>
      </c>
      <c r="V2" s="13" t="s">
        <v>817</v>
      </c>
      <c r="W2" s="14" t="s">
        <v>803</v>
      </c>
      <c r="Y2" s="12"/>
      <c r="Z2" s="13"/>
      <c r="AA2" s="13" t="s">
        <v>811</v>
      </c>
      <c r="AB2" s="13" t="s">
        <v>812</v>
      </c>
      <c r="AC2" s="13" t="s">
        <v>813</v>
      </c>
      <c r="AD2" s="13" t="s">
        <v>814</v>
      </c>
      <c r="AE2" s="13" t="s">
        <v>815</v>
      </c>
      <c r="AF2" s="13" t="s">
        <v>816</v>
      </c>
      <c r="AG2" s="13" t="s">
        <v>817</v>
      </c>
      <c r="AH2" s="14" t="s">
        <v>803</v>
      </c>
    </row>
    <row r="3" spans="1:34" x14ac:dyDescent="0.25">
      <c r="A3" s="12"/>
      <c r="B3" s="13">
        <v>0</v>
      </c>
      <c r="C3" s="13">
        <v>0.56699999999999995</v>
      </c>
      <c r="D3" s="13">
        <v>0.56699999999999995</v>
      </c>
      <c r="E3" s="13">
        <v>1</v>
      </c>
      <c r="F3" s="13">
        <v>0.56699999999999995</v>
      </c>
      <c r="G3" s="13">
        <v>0.56699999999999995</v>
      </c>
      <c r="H3" s="13">
        <v>1</v>
      </c>
      <c r="I3" s="13">
        <v>1</v>
      </c>
      <c r="J3" s="13">
        <v>0</v>
      </c>
      <c r="K3" s="13">
        <v>0</v>
      </c>
      <c r="L3" s="14"/>
      <c r="N3" s="12"/>
      <c r="O3" s="13">
        <v>0</v>
      </c>
      <c r="P3" s="13">
        <v>0.13100000000000001</v>
      </c>
      <c r="Q3" s="13">
        <v>0.13100000000000001</v>
      </c>
      <c r="R3" s="13">
        <v>1</v>
      </c>
      <c r="S3" s="13">
        <v>0.113</v>
      </c>
      <c r="T3" s="13">
        <v>0.113</v>
      </c>
      <c r="U3" s="13">
        <v>1</v>
      </c>
      <c r="V3" s="13">
        <v>1</v>
      </c>
      <c r="W3" s="14">
        <v>0</v>
      </c>
      <c r="Y3" s="12"/>
      <c r="Z3" s="13">
        <v>0</v>
      </c>
      <c r="AA3" s="13">
        <v>0.17599999999999999</v>
      </c>
      <c r="AB3" s="13">
        <v>0.17599999999999999</v>
      </c>
      <c r="AC3" s="13">
        <v>1</v>
      </c>
      <c r="AD3" s="13">
        <v>0.17499999999999999</v>
      </c>
      <c r="AE3" s="13">
        <v>0.17499999999999999</v>
      </c>
      <c r="AF3" s="13">
        <v>1</v>
      </c>
      <c r="AG3" s="13">
        <v>1</v>
      </c>
      <c r="AH3" s="14">
        <v>0</v>
      </c>
    </row>
    <row r="4" spans="1:34" x14ac:dyDescent="0.25">
      <c r="A4" s="12" t="s">
        <v>819</v>
      </c>
      <c r="B4" s="13">
        <v>1</v>
      </c>
      <c r="C4" s="13">
        <v>0.44700000000000001</v>
      </c>
      <c r="D4" s="13">
        <v>0.56699999999999995</v>
      </c>
      <c r="E4" s="13">
        <v>0.78835978835978848</v>
      </c>
      <c r="F4" s="13">
        <v>0.41199999999999998</v>
      </c>
      <c r="G4" s="13">
        <v>0.56699999999999995</v>
      </c>
      <c r="H4" s="13">
        <v>0.72663139329806004</v>
      </c>
      <c r="I4" s="13">
        <v>0.75749559082892426</v>
      </c>
      <c r="J4" s="13">
        <v>4.3648566739910376E-2</v>
      </c>
      <c r="K4" s="13">
        <v>0.43478260869565222</v>
      </c>
      <c r="L4" s="14"/>
      <c r="N4" s="12" t="s">
        <v>819</v>
      </c>
      <c r="O4" s="13">
        <v>1</v>
      </c>
      <c r="P4" s="13">
        <v>0.08</v>
      </c>
      <c r="Q4" s="13">
        <v>0.13100000000000001</v>
      </c>
      <c r="R4" s="13">
        <v>0.61068702290076338</v>
      </c>
      <c r="S4" s="13">
        <v>0.09</v>
      </c>
      <c r="T4" s="13">
        <v>0.113</v>
      </c>
      <c r="U4" s="13">
        <v>0.79646017699115035</v>
      </c>
      <c r="V4" s="13">
        <v>0.70357359994595692</v>
      </c>
      <c r="W4" s="14">
        <v>9.2886577045193208E-2</v>
      </c>
      <c r="Y4" s="12" t="s">
        <v>819</v>
      </c>
      <c r="Z4" s="13">
        <v>1</v>
      </c>
      <c r="AA4" s="13">
        <v>0.16800000000000001</v>
      </c>
      <c r="AB4" s="13">
        <v>0.17599999999999999</v>
      </c>
      <c r="AC4" s="13">
        <v>0.9545454545454547</v>
      </c>
      <c r="AD4" s="13">
        <v>0.16800000000000001</v>
      </c>
      <c r="AE4" s="13">
        <v>0.17499999999999999</v>
      </c>
      <c r="AF4" s="13">
        <v>0.96000000000000008</v>
      </c>
      <c r="AG4" s="13">
        <v>0.95727272727272739</v>
      </c>
      <c r="AH4" s="14">
        <v>3.8569460791992964E-3</v>
      </c>
    </row>
    <row r="5" spans="1:34" x14ac:dyDescent="0.25">
      <c r="A5" s="12"/>
      <c r="B5" s="13">
        <v>5</v>
      </c>
      <c r="C5" s="13">
        <v>0.43</v>
      </c>
      <c r="D5" s="13">
        <v>0.56699999999999995</v>
      </c>
      <c r="E5" s="13">
        <v>0.75837742504409178</v>
      </c>
      <c r="F5" s="13">
        <v>0.39300000000000002</v>
      </c>
      <c r="G5" s="13">
        <v>0.56699999999999995</v>
      </c>
      <c r="H5" s="13">
        <v>0.69312169312169325</v>
      </c>
      <c r="I5" s="13">
        <v>0.72574955908289251</v>
      </c>
      <c r="J5" s="13">
        <v>4.6142770553619462E-2</v>
      </c>
      <c r="K5" s="13"/>
      <c r="L5" s="14"/>
      <c r="N5" s="12" t="s">
        <v>820</v>
      </c>
      <c r="O5" s="13">
        <v>3</v>
      </c>
      <c r="P5" s="13">
        <v>7.0999999999999994E-2</v>
      </c>
      <c r="Q5" s="13">
        <v>0.13100000000000001</v>
      </c>
      <c r="R5" s="13">
        <v>0.54198473282442738</v>
      </c>
      <c r="S5" s="13">
        <v>7.4999999999999997E-2</v>
      </c>
      <c r="T5" s="13">
        <v>0.113</v>
      </c>
      <c r="U5" s="13">
        <v>0.66371681415929196</v>
      </c>
      <c r="V5" s="13">
        <v>0.60285077349185967</v>
      </c>
      <c r="W5" s="14">
        <v>6.0866040667432418E-2</v>
      </c>
      <c r="Y5" s="12" t="s">
        <v>820</v>
      </c>
      <c r="Z5" s="13">
        <v>10</v>
      </c>
      <c r="AA5" s="13">
        <v>0.17</v>
      </c>
      <c r="AB5" s="13">
        <v>0.17599999999999999</v>
      </c>
      <c r="AC5" s="13">
        <v>0.96590909090909105</v>
      </c>
      <c r="AD5" s="13">
        <v>0.17499999999999999</v>
      </c>
      <c r="AE5" s="13">
        <v>0.17499999999999999</v>
      </c>
      <c r="AF5" s="13">
        <v>1</v>
      </c>
      <c r="AG5" s="13">
        <v>0.98295454545454553</v>
      </c>
      <c r="AH5" s="14">
        <v>2.4105912994995836E-2</v>
      </c>
    </row>
    <row r="6" spans="1:34" x14ac:dyDescent="0.25">
      <c r="A6" s="12"/>
      <c r="B6" s="13">
        <v>10</v>
      </c>
      <c r="C6" s="13">
        <v>0.38100000000000001</v>
      </c>
      <c r="D6" s="13">
        <v>0.56699999999999995</v>
      </c>
      <c r="E6" s="13">
        <v>0.67195767195767198</v>
      </c>
      <c r="F6" s="13">
        <v>0.29799999999999999</v>
      </c>
      <c r="G6" s="13">
        <v>0.56699999999999995</v>
      </c>
      <c r="H6" s="13">
        <v>0.52557319223985888</v>
      </c>
      <c r="I6" s="13">
        <v>0.59876543209876543</v>
      </c>
      <c r="J6" s="13">
        <v>0.10350945826893033</v>
      </c>
      <c r="K6" s="13"/>
      <c r="L6" s="14"/>
      <c r="N6" s="12" t="s">
        <v>821</v>
      </c>
      <c r="O6" s="13">
        <v>10</v>
      </c>
      <c r="P6" s="13">
        <v>6.0999999999999999E-2</v>
      </c>
      <c r="Q6" s="13">
        <v>0.13100000000000001</v>
      </c>
      <c r="R6" s="13">
        <v>0.46564885496183206</v>
      </c>
      <c r="S6" s="13">
        <v>7.0000000000000007E-2</v>
      </c>
      <c r="T6" s="13">
        <v>0.113</v>
      </c>
      <c r="U6" s="13">
        <v>0.61946902654867264</v>
      </c>
      <c r="V6" s="13">
        <v>0.54255894075525235</v>
      </c>
      <c r="W6" s="14">
        <v>7.6910085793420083E-2</v>
      </c>
      <c r="Y6" s="12"/>
      <c r="Z6" s="13">
        <v>20</v>
      </c>
      <c r="AA6" s="13">
        <v>0.17</v>
      </c>
      <c r="AB6" s="13">
        <v>0.17599999999999999</v>
      </c>
      <c r="AC6" s="13">
        <v>0.96590909090909105</v>
      </c>
      <c r="AD6" s="13">
        <v>0.17499999999999999</v>
      </c>
      <c r="AE6" s="13">
        <v>0.17499999999999999</v>
      </c>
      <c r="AF6" s="13">
        <v>1</v>
      </c>
      <c r="AG6" s="13">
        <v>0.98295454545454553</v>
      </c>
      <c r="AH6" s="14">
        <v>2.4105912994995836E-2</v>
      </c>
    </row>
    <row r="7" spans="1:34" x14ac:dyDescent="0.25">
      <c r="A7" s="12"/>
      <c r="B7" s="13">
        <v>20</v>
      </c>
      <c r="C7" s="13">
        <v>0.23</v>
      </c>
      <c r="D7" s="13">
        <v>0.56699999999999995</v>
      </c>
      <c r="E7" s="13">
        <v>0.40564373897707234</v>
      </c>
      <c r="F7" s="13">
        <v>0.22500000000000001</v>
      </c>
      <c r="G7" s="13">
        <v>0.56699999999999995</v>
      </c>
      <c r="H7" s="13">
        <v>0.39682539682539686</v>
      </c>
      <c r="I7" s="13">
        <v>0.40123456790123457</v>
      </c>
      <c r="J7" s="13">
        <v>6.2355095342729048E-3</v>
      </c>
      <c r="K7" s="13"/>
      <c r="L7" s="14"/>
      <c r="N7" s="12"/>
      <c r="O7" s="13">
        <v>20</v>
      </c>
      <c r="P7" s="13">
        <v>0.06</v>
      </c>
      <c r="Q7" s="13">
        <v>0.13100000000000001</v>
      </c>
      <c r="R7" s="13">
        <v>0.4580152671755725</v>
      </c>
      <c r="S7" s="13">
        <v>7.0000000000000007E-2</v>
      </c>
      <c r="T7" s="13">
        <v>0.113</v>
      </c>
      <c r="U7" s="13">
        <v>0.61946902654867264</v>
      </c>
      <c r="V7" s="13">
        <v>0.53874214686212252</v>
      </c>
      <c r="W7" s="14">
        <v>8.0726879686550582E-2</v>
      </c>
      <c r="Y7" s="12"/>
      <c r="Z7" s="13">
        <v>30</v>
      </c>
      <c r="AA7" s="13">
        <v>0.17</v>
      </c>
      <c r="AB7" s="13">
        <v>0.17599999999999999</v>
      </c>
      <c r="AC7" s="13">
        <v>0.96590909090909105</v>
      </c>
      <c r="AD7" s="13">
        <v>0.17599999999999999</v>
      </c>
      <c r="AE7" s="13">
        <v>0.17499999999999999</v>
      </c>
      <c r="AF7" s="13">
        <v>1.0057142857142858</v>
      </c>
      <c r="AG7" s="13">
        <v>0.98581168831168842</v>
      </c>
      <c r="AH7" s="14">
        <v>2.8146523173204728E-2</v>
      </c>
    </row>
    <row r="8" spans="1:34" x14ac:dyDescent="0.25">
      <c r="A8" s="12" t="s">
        <v>820</v>
      </c>
      <c r="B8" s="13">
        <v>30</v>
      </c>
      <c r="C8" s="13">
        <v>0.218</v>
      </c>
      <c r="D8" s="13">
        <v>0.56699999999999995</v>
      </c>
      <c r="E8" s="13">
        <v>0.38447971781305118</v>
      </c>
      <c r="F8" s="13">
        <v>0.217</v>
      </c>
      <c r="G8" s="13">
        <v>0.56699999999999995</v>
      </c>
      <c r="H8" s="13">
        <v>0.38271604938271608</v>
      </c>
      <c r="I8" s="13">
        <v>0.3835978835978836</v>
      </c>
      <c r="J8" s="13">
        <v>1.247101906854581E-3</v>
      </c>
      <c r="K8" s="13">
        <v>13.043478260869566</v>
      </c>
      <c r="L8" s="14"/>
      <c r="N8" s="12"/>
      <c r="O8" s="13">
        <v>30</v>
      </c>
      <c r="P8" s="13">
        <v>0.03</v>
      </c>
      <c r="Q8" s="13">
        <v>0.13100000000000001</v>
      </c>
      <c r="R8" s="13">
        <v>0.22900763358778625</v>
      </c>
      <c r="S8" s="13">
        <v>3.3000000000000002E-2</v>
      </c>
      <c r="T8" s="13">
        <v>0.113</v>
      </c>
      <c r="U8" s="13">
        <v>0.29203539823008851</v>
      </c>
      <c r="V8" s="13">
        <v>0.26052151590893735</v>
      </c>
      <c r="W8" s="14">
        <v>3.1513882321151321E-2</v>
      </c>
      <c r="Y8" s="12"/>
      <c r="Z8" s="13">
        <v>40</v>
      </c>
      <c r="AA8" s="13">
        <v>8.2000000000000003E-2</v>
      </c>
      <c r="AB8" s="13">
        <v>0.17599999999999999</v>
      </c>
      <c r="AC8" s="13">
        <v>0.46590909090909094</v>
      </c>
      <c r="AD8" s="13">
        <v>8.2000000000000003E-2</v>
      </c>
      <c r="AE8" s="13">
        <v>0.17499999999999999</v>
      </c>
      <c r="AF8" s="13">
        <v>0.46857142857142864</v>
      </c>
      <c r="AG8" s="13">
        <v>0.46724025974025979</v>
      </c>
      <c r="AH8" s="14">
        <v>1.882557014847328E-3</v>
      </c>
    </row>
    <row r="9" spans="1:34" x14ac:dyDescent="0.25">
      <c r="A9" s="12" t="s">
        <v>821</v>
      </c>
      <c r="B9" s="13">
        <v>40</v>
      </c>
      <c r="C9" s="13">
        <v>8.3000000000000004E-2</v>
      </c>
      <c r="D9" s="13">
        <v>0.56699999999999995</v>
      </c>
      <c r="E9" s="13">
        <v>0.14638447971781307</v>
      </c>
      <c r="F9" s="13">
        <v>9.4E-2</v>
      </c>
      <c r="G9" s="13">
        <v>0.56699999999999995</v>
      </c>
      <c r="H9" s="13">
        <v>0.16578483245149914</v>
      </c>
      <c r="I9" s="13">
        <v>0.1560846560846561</v>
      </c>
      <c r="J9" s="13">
        <v>1.3718120975400393E-2</v>
      </c>
      <c r="K9" s="13">
        <v>17.39130434782609</v>
      </c>
      <c r="L9" s="14"/>
      <c r="N9" s="12"/>
      <c r="O9" s="13">
        <v>40</v>
      </c>
      <c r="P9" s="13">
        <v>1.7000000000000001E-2</v>
      </c>
      <c r="Q9" s="13">
        <v>0.13100000000000001</v>
      </c>
      <c r="R9" s="13">
        <v>0.12977099236641221</v>
      </c>
      <c r="S9" s="13">
        <v>1.4999999999999999E-2</v>
      </c>
      <c r="T9" s="13">
        <v>0.113</v>
      </c>
      <c r="U9" s="13">
        <v>0.13274336283185839</v>
      </c>
      <c r="V9" s="13">
        <v>0.1312571775991353</v>
      </c>
      <c r="W9" s="14">
        <v>1.4861852327230918E-3</v>
      </c>
      <c r="Y9" s="12" t="s">
        <v>821</v>
      </c>
      <c r="Z9" s="13">
        <v>50</v>
      </c>
      <c r="AA9" s="13">
        <v>7.6999999999999999E-2</v>
      </c>
      <c r="AB9" s="13">
        <v>0.17599999999999999</v>
      </c>
      <c r="AC9" s="13">
        <v>0.4375</v>
      </c>
      <c r="AD9" s="13">
        <v>8.2000000000000003E-2</v>
      </c>
      <c r="AE9" s="13">
        <v>0.17499999999999999</v>
      </c>
      <c r="AF9" s="13">
        <v>0.46857142857142864</v>
      </c>
      <c r="AG9" s="13">
        <v>0.45303571428571432</v>
      </c>
      <c r="AH9" s="14">
        <v>2.1970817844010632E-2</v>
      </c>
    </row>
    <row r="10" spans="1:34" x14ac:dyDescent="0.25">
      <c r="A10" s="12"/>
      <c r="B10" s="13">
        <v>50</v>
      </c>
      <c r="C10" s="13">
        <v>9.4E-2</v>
      </c>
      <c r="D10" s="13">
        <v>0.56699999999999995</v>
      </c>
      <c r="E10" s="13">
        <v>0.16578483245149914</v>
      </c>
      <c r="F10" s="13">
        <v>8.3000000000000004E-2</v>
      </c>
      <c r="G10" s="13">
        <v>0.56699999999999995</v>
      </c>
      <c r="H10" s="13">
        <v>0.14638447971781307</v>
      </c>
      <c r="I10" s="13">
        <v>0.1560846560846561</v>
      </c>
      <c r="J10" s="13">
        <v>1.3718120975400393E-2</v>
      </c>
      <c r="K10" s="13">
        <v>21.739130434782609</v>
      </c>
      <c r="L10" s="14"/>
      <c r="N10" s="12"/>
      <c r="O10" s="13">
        <v>50</v>
      </c>
      <c r="P10" s="13">
        <v>0.02</v>
      </c>
      <c r="Q10" s="13">
        <v>0.13100000000000001</v>
      </c>
      <c r="R10" s="13">
        <v>0.15267175572519084</v>
      </c>
      <c r="S10" s="13">
        <v>1.0999999999999999E-2</v>
      </c>
      <c r="T10" s="13">
        <v>0.113</v>
      </c>
      <c r="U10" s="13">
        <v>9.7345132743362817E-2</v>
      </c>
      <c r="V10" s="13">
        <v>0.12500844423427682</v>
      </c>
      <c r="W10" s="14">
        <v>2.7663311490914073E-2</v>
      </c>
      <c r="Y10" s="12"/>
      <c r="Z10" s="13">
        <v>60</v>
      </c>
      <c r="AA10" s="13">
        <v>0.08</v>
      </c>
      <c r="AB10" s="13">
        <v>0.17599999999999999</v>
      </c>
      <c r="AC10" s="13">
        <v>0.45454545454545459</v>
      </c>
      <c r="AD10" s="13">
        <v>8.5999999999999993E-2</v>
      </c>
      <c r="AE10" s="13">
        <v>0.17499999999999999</v>
      </c>
      <c r="AF10" s="13">
        <v>0.49142857142857144</v>
      </c>
      <c r="AG10" s="13">
        <v>0.47298701298701301</v>
      </c>
      <c r="AH10" s="14">
        <v>2.6080302059347964E-2</v>
      </c>
    </row>
    <row r="11" spans="1:34" x14ac:dyDescent="0.25">
      <c r="A11" s="12"/>
      <c r="B11" s="13">
        <v>60</v>
      </c>
      <c r="C11" s="13">
        <v>8.3000000000000004E-2</v>
      </c>
      <c r="D11" s="13">
        <v>0.56699999999999995</v>
      </c>
      <c r="E11" s="13">
        <v>0.14638447971781307</v>
      </c>
      <c r="F11" s="13">
        <v>8.1000000000000003E-2</v>
      </c>
      <c r="G11" s="13">
        <v>0.56699999999999995</v>
      </c>
      <c r="H11" s="13">
        <v>0.14285714285714288</v>
      </c>
      <c r="I11" s="13">
        <v>0.14462081128747797</v>
      </c>
      <c r="J11" s="13">
        <v>2.4942038137091621E-3</v>
      </c>
      <c r="K11" s="13">
        <v>26.086956521739133</v>
      </c>
      <c r="L11" s="14"/>
      <c r="N11" s="12"/>
      <c r="O11" s="13">
        <v>60</v>
      </c>
      <c r="P11" s="13">
        <v>8.9999999999999993E-3</v>
      </c>
      <c r="Q11" s="13">
        <v>0.13100000000000001</v>
      </c>
      <c r="R11" s="13">
        <v>6.8702290076335867E-2</v>
      </c>
      <c r="S11" s="13">
        <v>7.0000000000000001E-3</v>
      </c>
      <c r="T11" s="13">
        <v>0.113</v>
      </c>
      <c r="U11" s="13">
        <v>6.1946902654867256E-2</v>
      </c>
      <c r="V11" s="13">
        <v>6.5324596365601562E-2</v>
      </c>
      <c r="W11" s="14">
        <v>3.3776937107343058E-3</v>
      </c>
      <c r="Y11" s="12"/>
      <c r="Z11" s="13"/>
      <c r="AA11" s="13"/>
      <c r="AB11" s="13"/>
      <c r="AC11" s="13"/>
      <c r="AD11" s="13"/>
      <c r="AE11" s="13"/>
      <c r="AF11" s="13"/>
      <c r="AG11" s="13"/>
      <c r="AH11" s="14"/>
    </row>
    <row r="12" spans="1:34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N12" s="12"/>
      <c r="O12" s="13"/>
      <c r="P12" s="13"/>
      <c r="Q12" s="13"/>
      <c r="R12" s="13"/>
      <c r="S12" s="13"/>
      <c r="T12" s="13"/>
      <c r="U12" s="13"/>
      <c r="V12" s="13"/>
      <c r="W12" s="14"/>
      <c r="Y12" s="12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N13" s="12"/>
      <c r="O13" s="13"/>
      <c r="P13" s="13" t="s">
        <v>822</v>
      </c>
      <c r="Q13" s="13"/>
      <c r="R13" s="13"/>
      <c r="S13" s="13"/>
      <c r="T13" s="13"/>
      <c r="U13" s="13"/>
      <c r="V13" s="13"/>
      <c r="W13" s="14"/>
      <c r="Y13" s="12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N14" s="12"/>
      <c r="O14" s="13"/>
      <c r="P14" s="13" t="s">
        <v>796</v>
      </c>
      <c r="Q14" s="13"/>
      <c r="R14" s="13"/>
      <c r="S14" s="13"/>
      <c r="T14" s="13"/>
      <c r="U14" s="13"/>
      <c r="V14" s="13" t="s">
        <v>797</v>
      </c>
      <c r="W14" s="14"/>
      <c r="Y14" s="12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N15" s="12" t="s">
        <v>798</v>
      </c>
      <c r="O15" s="13" t="s">
        <v>799</v>
      </c>
      <c r="P15" s="13" t="s">
        <v>823</v>
      </c>
      <c r="Q15" s="13" t="s">
        <v>801</v>
      </c>
      <c r="R15" s="13" t="s">
        <v>799</v>
      </c>
      <c r="S15" s="13" t="s">
        <v>800</v>
      </c>
      <c r="T15" s="13" t="s">
        <v>824</v>
      </c>
      <c r="U15" s="13" t="s">
        <v>802</v>
      </c>
      <c r="V15" s="13" t="s">
        <v>803</v>
      </c>
      <c r="W15" s="14"/>
      <c r="Y15" s="12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x14ac:dyDescent="0.25">
      <c r="A16" s="12"/>
      <c r="B16" s="13"/>
      <c r="C16" s="13" t="s">
        <v>822</v>
      </c>
      <c r="D16" s="13"/>
      <c r="E16" s="13"/>
      <c r="F16" s="13"/>
      <c r="G16" s="13"/>
      <c r="H16" s="13"/>
      <c r="I16" s="13"/>
      <c r="J16" s="13"/>
      <c r="K16" s="13"/>
      <c r="L16" s="14"/>
      <c r="N16" s="12">
        <v>65</v>
      </c>
      <c r="O16" s="13">
        <v>0</v>
      </c>
      <c r="P16" s="13">
        <v>8.9999999999999993E-3</v>
      </c>
      <c r="Q16" s="13">
        <v>0</v>
      </c>
      <c r="R16" s="13">
        <v>1E-3</v>
      </c>
      <c r="S16" s="13">
        <v>6.3E-2</v>
      </c>
      <c r="T16" s="13">
        <v>1.5873015873015872E-2</v>
      </c>
      <c r="U16" s="13">
        <v>7.9365079365079361E-3</v>
      </c>
      <c r="V16" s="13">
        <v>7.9365079365079361E-3</v>
      </c>
      <c r="W16" s="14"/>
      <c r="Y16" s="12"/>
      <c r="Z16" s="13"/>
      <c r="AA16" s="13" t="s">
        <v>822</v>
      </c>
      <c r="AB16" s="13"/>
      <c r="AC16" s="13"/>
      <c r="AD16" s="13"/>
      <c r="AE16" s="13"/>
      <c r="AF16" s="13"/>
      <c r="AG16" s="13"/>
      <c r="AH16" s="14"/>
    </row>
    <row r="17" spans="1:34" x14ac:dyDescent="0.25">
      <c r="A17" s="12"/>
      <c r="B17" s="13"/>
      <c r="C17" s="13" t="s">
        <v>796</v>
      </c>
      <c r="D17" s="13"/>
      <c r="E17" s="13"/>
      <c r="F17" s="13"/>
      <c r="G17" s="13"/>
      <c r="H17" s="13"/>
      <c r="I17" s="13" t="s">
        <v>797</v>
      </c>
      <c r="J17" s="13"/>
      <c r="K17" s="13"/>
      <c r="L17" s="14"/>
      <c r="N17" s="12">
        <v>90</v>
      </c>
      <c r="O17" s="13">
        <v>0</v>
      </c>
      <c r="P17" s="13">
        <v>0.01</v>
      </c>
      <c r="Q17" s="13">
        <v>0</v>
      </c>
      <c r="R17" s="13">
        <v>1E-3</v>
      </c>
      <c r="S17" s="13">
        <v>0.04</v>
      </c>
      <c r="T17" s="13">
        <v>2.5000000000000001E-2</v>
      </c>
      <c r="U17" s="13">
        <v>1.2500000000000001E-2</v>
      </c>
      <c r="V17" s="13">
        <v>1.2500000000000001E-2</v>
      </c>
      <c r="W17" s="14"/>
      <c r="Y17" s="12"/>
      <c r="Z17" s="13"/>
      <c r="AA17" s="13" t="s">
        <v>796</v>
      </c>
      <c r="AB17" s="13"/>
      <c r="AC17" s="13"/>
      <c r="AD17" s="13"/>
      <c r="AE17" s="13"/>
      <c r="AF17" s="13"/>
      <c r="AG17" s="13" t="s">
        <v>797</v>
      </c>
      <c r="AH17" s="14"/>
    </row>
    <row r="18" spans="1:34" x14ac:dyDescent="0.25">
      <c r="A18" s="12" t="s">
        <v>798</v>
      </c>
      <c r="B18" s="13" t="s">
        <v>799</v>
      </c>
      <c r="C18" s="13" t="s">
        <v>823</v>
      </c>
      <c r="D18" s="13" t="s">
        <v>801</v>
      </c>
      <c r="E18" s="13" t="s">
        <v>799</v>
      </c>
      <c r="F18" s="13" t="s">
        <v>800</v>
      </c>
      <c r="G18" s="13" t="s">
        <v>824</v>
      </c>
      <c r="H18" s="13" t="s">
        <v>802</v>
      </c>
      <c r="I18" s="13" t="s">
        <v>803</v>
      </c>
      <c r="J18" s="13"/>
      <c r="K18" s="13"/>
      <c r="L18" s="14"/>
      <c r="N18" s="12">
        <v>120</v>
      </c>
      <c r="O18" s="13">
        <v>0</v>
      </c>
      <c r="P18" s="13">
        <v>8.9999999999999993E-3</v>
      </c>
      <c r="Q18" s="13">
        <v>0</v>
      </c>
      <c r="R18" s="13">
        <v>0</v>
      </c>
      <c r="S18" s="13">
        <v>0.04</v>
      </c>
      <c r="T18" s="13">
        <v>0</v>
      </c>
      <c r="U18" s="13">
        <v>0</v>
      </c>
      <c r="V18" s="13">
        <v>0</v>
      </c>
      <c r="W18" s="14"/>
      <c r="Y18" s="12" t="s">
        <v>798</v>
      </c>
      <c r="Z18" s="13" t="s">
        <v>799</v>
      </c>
      <c r="AA18" s="13" t="s">
        <v>823</v>
      </c>
      <c r="AB18" s="13" t="s">
        <v>801</v>
      </c>
      <c r="AC18" s="13" t="s">
        <v>799</v>
      </c>
      <c r="AD18" s="13" t="s">
        <v>800</v>
      </c>
      <c r="AE18" s="13" t="s">
        <v>824</v>
      </c>
      <c r="AF18" s="13" t="s">
        <v>802</v>
      </c>
      <c r="AG18" s="13" t="s">
        <v>803</v>
      </c>
      <c r="AH18" s="14"/>
    </row>
    <row r="19" spans="1:34" x14ac:dyDescent="0.25">
      <c r="A19" s="12">
        <v>65</v>
      </c>
      <c r="B19" s="13">
        <v>2.9000000000000001E-2</v>
      </c>
      <c r="C19" s="13">
        <v>6.3E-2</v>
      </c>
      <c r="D19" s="13">
        <v>0.46031746031746035</v>
      </c>
      <c r="E19" s="13">
        <v>2.8000000000000001E-2</v>
      </c>
      <c r="F19" s="13">
        <v>6.3E-2</v>
      </c>
      <c r="G19" s="13">
        <v>0.44444444444444448</v>
      </c>
      <c r="H19" s="13">
        <v>0.45238095238095244</v>
      </c>
      <c r="I19" s="13">
        <v>1.122391716169123E-2</v>
      </c>
      <c r="J19" s="13"/>
      <c r="K19" s="13"/>
      <c r="L19" s="14"/>
      <c r="N19" s="12">
        <v>180</v>
      </c>
      <c r="O19" s="13">
        <v>0</v>
      </c>
      <c r="P19" s="13">
        <v>8.0000000000000002E-3</v>
      </c>
      <c r="Q19" s="13">
        <v>0</v>
      </c>
      <c r="R19" s="13">
        <v>0</v>
      </c>
      <c r="S19" s="13">
        <v>5.0000000000000001E-3</v>
      </c>
      <c r="T19" s="13">
        <v>0</v>
      </c>
      <c r="U19" s="13">
        <v>0</v>
      </c>
      <c r="V19" s="13">
        <v>0</v>
      </c>
      <c r="W19" s="14"/>
      <c r="Y19" s="12">
        <v>65</v>
      </c>
      <c r="Z19" s="13">
        <v>0.04</v>
      </c>
      <c r="AA19" s="13">
        <v>0.08</v>
      </c>
      <c r="AB19" s="13">
        <v>0.5</v>
      </c>
      <c r="AC19" s="13">
        <v>3.9E-2</v>
      </c>
      <c r="AD19" s="13">
        <v>8.2000000000000003E-2</v>
      </c>
      <c r="AE19" s="13">
        <v>0.47560975609756095</v>
      </c>
      <c r="AF19" s="13">
        <v>0.48780487804878048</v>
      </c>
      <c r="AG19" s="13">
        <v>1.7246506858208492E-2</v>
      </c>
      <c r="AH19" s="14"/>
    </row>
    <row r="20" spans="1:34" x14ac:dyDescent="0.25">
      <c r="A20" s="12">
        <v>90</v>
      </c>
      <c r="B20" s="13">
        <v>1.4999999999999999E-2</v>
      </c>
      <c r="C20" s="13">
        <v>6.3E-2</v>
      </c>
      <c r="D20" s="13">
        <v>0.23809523809523808</v>
      </c>
      <c r="E20" s="13">
        <v>1.9E-2</v>
      </c>
      <c r="F20" s="13">
        <v>6.3E-2</v>
      </c>
      <c r="G20" s="13">
        <v>0.30158730158730157</v>
      </c>
      <c r="H20" s="13">
        <v>0.26984126984126983</v>
      </c>
      <c r="I20" s="13">
        <v>4.4895668646764836E-2</v>
      </c>
      <c r="J20" s="13"/>
      <c r="K20" s="13"/>
      <c r="L20" s="14"/>
      <c r="N20" s="12">
        <v>250</v>
      </c>
      <c r="O20" s="13">
        <v>0</v>
      </c>
      <c r="P20" s="13">
        <v>1.2E-2</v>
      </c>
      <c r="Q20" s="13">
        <v>0</v>
      </c>
      <c r="R20" s="13">
        <v>0</v>
      </c>
      <c r="S20" s="13">
        <v>4.0000000000000001E-3</v>
      </c>
      <c r="T20" s="13">
        <v>0</v>
      </c>
      <c r="U20" s="13">
        <v>0</v>
      </c>
      <c r="V20" s="13">
        <v>0</v>
      </c>
      <c r="W20" s="14"/>
      <c r="Y20" s="12">
        <v>90</v>
      </c>
      <c r="Z20" s="13">
        <v>6.4000000000000001E-2</v>
      </c>
      <c r="AA20" s="13">
        <v>8.5999999999999993E-2</v>
      </c>
      <c r="AB20" s="13">
        <v>0.74418604651162801</v>
      </c>
      <c r="AC20" s="13">
        <v>7.4999999999999997E-2</v>
      </c>
      <c r="AD20" s="13">
        <v>8.8999999999999996E-2</v>
      </c>
      <c r="AE20" s="13">
        <v>0.84269662921348321</v>
      </c>
      <c r="AF20" s="13">
        <v>0.79344133786255555</v>
      </c>
      <c r="AG20" s="13">
        <v>6.9657501047120013E-2</v>
      </c>
      <c r="AH20" s="14"/>
    </row>
    <row r="21" spans="1:34" ht="15.75" thickBot="1" x14ac:dyDescent="0.3">
      <c r="A21" s="12">
        <v>120</v>
      </c>
      <c r="B21" s="13">
        <v>6.0000000000000001E-3</v>
      </c>
      <c r="C21" s="13">
        <v>6.3E-2</v>
      </c>
      <c r="D21" s="13">
        <v>9.5238095238095233E-2</v>
      </c>
      <c r="E21" s="13">
        <v>8.9999999999999993E-3</v>
      </c>
      <c r="F21" s="13">
        <v>6.3E-2</v>
      </c>
      <c r="G21" s="13">
        <v>0.14285714285714285</v>
      </c>
      <c r="H21" s="13">
        <v>0.11904761904761904</v>
      </c>
      <c r="I21" s="13">
        <v>3.3671751485073675E-2</v>
      </c>
      <c r="J21" s="13"/>
      <c r="K21" s="13"/>
      <c r="L21" s="14"/>
      <c r="N21" s="15">
        <v>350</v>
      </c>
      <c r="O21" s="16">
        <v>0</v>
      </c>
      <c r="P21" s="16">
        <v>1.0999999999999999E-2</v>
      </c>
      <c r="Q21" s="16">
        <v>0</v>
      </c>
      <c r="R21" s="16">
        <v>0</v>
      </c>
      <c r="S21" s="16">
        <v>4.0000000000000001E-3</v>
      </c>
      <c r="T21" s="16">
        <v>0</v>
      </c>
      <c r="U21" s="16">
        <v>0</v>
      </c>
      <c r="V21" s="16">
        <v>0</v>
      </c>
      <c r="W21" s="17"/>
      <c r="Y21" s="12">
        <v>120</v>
      </c>
      <c r="Z21" s="13">
        <v>7.0000000000000007E-2</v>
      </c>
      <c r="AA21" s="13">
        <v>8.6999999999999994E-2</v>
      </c>
      <c r="AB21" s="13">
        <v>0.80459770114942541</v>
      </c>
      <c r="AC21" s="13">
        <v>8.4000000000000005E-2</v>
      </c>
      <c r="AD21" s="13">
        <v>9.4E-2</v>
      </c>
      <c r="AE21" s="13">
        <v>0.89361702127659581</v>
      </c>
      <c r="AF21" s="13">
        <v>0.84910736121301067</v>
      </c>
      <c r="AG21" s="13">
        <v>6.29461649185383E-2</v>
      </c>
      <c r="AH21" s="14"/>
    </row>
    <row r="22" spans="1:34" ht="15.75" thickBot="1" x14ac:dyDescent="0.3">
      <c r="A22" s="15">
        <v>180</v>
      </c>
      <c r="B22" s="16">
        <v>1E-3</v>
      </c>
      <c r="C22" s="16">
        <v>7.6999999999999999E-2</v>
      </c>
      <c r="D22" s="16">
        <v>1.2987012987012988E-2</v>
      </c>
      <c r="E22" s="16">
        <v>1E-3</v>
      </c>
      <c r="F22" s="16">
        <v>7.6999999999999999E-2</v>
      </c>
      <c r="G22" s="16">
        <v>1.2987012987012988E-2</v>
      </c>
      <c r="H22" s="16">
        <v>1.2987012987012988E-2</v>
      </c>
      <c r="I22" s="16">
        <v>0</v>
      </c>
      <c r="J22" s="16"/>
      <c r="K22" s="16"/>
      <c r="L22" s="17"/>
      <c r="Y22" s="12">
        <v>145</v>
      </c>
      <c r="Z22" s="13">
        <v>7.0999999999999994E-2</v>
      </c>
      <c r="AA22" s="13">
        <v>8.5999999999999993E-2</v>
      </c>
      <c r="AB22" s="13">
        <v>0.82558139534883723</v>
      </c>
      <c r="AC22" s="13">
        <v>8.5999999999999993E-2</v>
      </c>
      <c r="AD22" s="13">
        <v>9.6000000000000002E-2</v>
      </c>
      <c r="AE22" s="13">
        <v>0.89583333333333326</v>
      </c>
      <c r="AF22" s="13">
        <v>0.86070736434108519</v>
      </c>
      <c r="AG22" s="13">
        <v>4.9675621740333936E-2</v>
      </c>
      <c r="AH22" s="14"/>
    </row>
    <row r="23" spans="1:34" x14ac:dyDescent="0.25">
      <c r="Y23" s="12">
        <v>160</v>
      </c>
      <c r="Z23" s="13">
        <v>7.6999999999999999E-2</v>
      </c>
      <c r="AA23" s="13">
        <v>9.0999999999999998E-2</v>
      </c>
      <c r="AB23" s="13">
        <v>0.84615384615384615</v>
      </c>
      <c r="AC23" s="13">
        <v>9.0999999999999998E-2</v>
      </c>
      <c r="AD23" s="13">
        <v>9.1999999999999998E-2</v>
      </c>
      <c r="AE23" s="13">
        <v>0.98913043478260865</v>
      </c>
      <c r="AF23" s="13">
        <v>0.91764214046822734</v>
      </c>
      <c r="AG23" s="13">
        <v>0.10109971537031738</v>
      </c>
      <c r="AH23" s="14"/>
    </row>
    <row r="24" spans="1:34" x14ac:dyDescent="0.25">
      <c r="Y24" s="12">
        <v>190</v>
      </c>
      <c r="Z24" s="13">
        <v>8.2000000000000003E-2</v>
      </c>
      <c r="AA24" s="13">
        <v>9.6000000000000002E-2</v>
      </c>
      <c r="AB24" s="13">
        <v>0.85416666666666663</v>
      </c>
      <c r="AC24" s="13">
        <v>9.5000000000000001E-2</v>
      </c>
      <c r="AD24" s="13">
        <v>9.0999999999999998E-2</v>
      </c>
      <c r="AE24" s="13">
        <v>1.043956043956044</v>
      </c>
      <c r="AF24" s="13">
        <v>0.94906135531135538</v>
      </c>
      <c r="AG24" s="13">
        <v>0.1342013556784909</v>
      </c>
      <c r="AH24" s="14"/>
    </row>
    <row r="25" spans="1:34" x14ac:dyDescent="0.25">
      <c r="Y25" s="12">
        <v>215</v>
      </c>
      <c r="Z25" s="13">
        <v>8.4000000000000005E-2</v>
      </c>
      <c r="AA25" s="13">
        <v>9.6000000000000002E-2</v>
      </c>
      <c r="AB25" s="13">
        <v>0.875</v>
      </c>
      <c r="AC25" s="13">
        <v>9.6000000000000002E-2</v>
      </c>
      <c r="AD25" s="13">
        <v>9.9000000000000005E-2</v>
      </c>
      <c r="AE25" s="13">
        <v>0.96969696969696972</v>
      </c>
      <c r="AF25" s="13">
        <v>0.92234848484848486</v>
      </c>
      <c r="AG25" s="13">
        <v>6.6960869430544287E-2</v>
      </c>
      <c r="AH25" s="14"/>
    </row>
    <row r="26" spans="1:34" x14ac:dyDescent="0.25">
      <c r="Y26" s="12">
        <v>245</v>
      </c>
      <c r="Z26" s="13">
        <v>8.8999999999999996E-2</v>
      </c>
      <c r="AA26" s="13">
        <v>0.1</v>
      </c>
      <c r="AB26" s="13">
        <v>0.8899999999999999</v>
      </c>
      <c r="AC26" s="13">
        <v>0.10199999999999999</v>
      </c>
      <c r="AD26" s="13">
        <v>0.109</v>
      </c>
      <c r="AE26" s="13">
        <v>0.93577981651376141</v>
      </c>
      <c r="AF26" s="13">
        <v>0.91288990825688066</v>
      </c>
      <c r="AG26" s="13">
        <v>3.2371218698356651E-2</v>
      </c>
      <c r="AH26" s="14"/>
    </row>
    <row r="27" spans="1:34" x14ac:dyDescent="0.25">
      <c r="Y27" s="12">
        <v>300</v>
      </c>
      <c r="Z27" s="13">
        <v>0.10199999999999999</v>
      </c>
      <c r="AA27" s="13">
        <v>0.111</v>
      </c>
      <c r="AB27" s="13">
        <v>0.91891891891891886</v>
      </c>
      <c r="AC27" s="13">
        <v>0.114</v>
      </c>
      <c r="AD27" s="13">
        <v>0.11600000000000001</v>
      </c>
      <c r="AE27" s="13">
        <v>0.98275862068965514</v>
      </c>
      <c r="AF27" s="13">
        <v>0.95083876980428705</v>
      </c>
      <c r="AG27" s="13">
        <v>4.514148603101447E-2</v>
      </c>
      <c r="AH27" s="14"/>
    </row>
    <row r="28" spans="1:34" x14ac:dyDescent="0.25">
      <c r="Y28" s="12">
        <v>345</v>
      </c>
      <c r="Z28" s="13">
        <v>0.10100000000000001</v>
      </c>
      <c r="AA28" s="13">
        <v>0.107</v>
      </c>
      <c r="AB28" s="13">
        <v>0.94392523364485992</v>
      </c>
      <c r="AC28" s="13">
        <v>0.111</v>
      </c>
      <c r="AD28" s="13">
        <v>0.115</v>
      </c>
      <c r="AE28" s="13">
        <v>0.9652173913043478</v>
      </c>
      <c r="AF28" s="13">
        <v>0.95457131247460381</v>
      </c>
      <c r="AG28" s="13">
        <v>1.5055829067116973E-2</v>
      </c>
      <c r="AH28" s="14"/>
    </row>
    <row r="29" spans="1:34" ht="15.75" thickBot="1" x14ac:dyDescent="0.3">
      <c r="Y29" s="15"/>
      <c r="Z29" s="16"/>
      <c r="AA29" s="16"/>
      <c r="AB29" s="16"/>
      <c r="AC29" s="16"/>
      <c r="AD29" s="16"/>
      <c r="AE29" s="16"/>
      <c r="AF29" s="16"/>
      <c r="AG29" s="16"/>
      <c r="AH29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/>
  </sheetViews>
  <sheetFormatPr defaultRowHeight="15" x14ac:dyDescent="0.25"/>
  <sheetData>
    <row r="1" spans="1:30" ht="75.75" thickBot="1" x14ac:dyDescent="0.3">
      <c r="A1" s="19"/>
      <c r="B1" s="19"/>
      <c r="C1" s="19" t="s">
        <v>804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x14ac:dyDescent="0.25">
      <c r="A2" s="20" t="s">
        <v>787</v>
      </c>
      <c r="B2" s="21"/>
      <c r="C2" s="21" t="s">
        <v>796</v>
      </c>
      <c r="D2" s="21"/>
      <c r="E2" s="21" t="s">
        <v>797</v>
      </c>
      <c r="F2" s="21"/>
      <c r="G2" s="21"/>
      <c r="H2" s="21"/>
      <c r="I2" s="22"/>
      <c r="J2" s="19"/>
      <c r="K2" s="20" t="s">
        <v>788</v>
      </c>
      <c r="L2" s="21"/>
      <c r="M2" s="21" t="s">
        <v>796</v>
      </c>
      <c r="N2" s="21"/>
      <c r="O2" s="21" t="s">
        <v>797</v>
      </c>
      <c r="P2" s="21"/>
      <c r="Q2" s="21"/>
      <c r="R2" s="21"/>
      <c r="S2" s="22"/>
      <c r="T2" s="19"/>
      <c r="U2" s="20" t="s">
        <v>805</v>
      </c>
      <c r="V2" s="21"/>
      <c r="W2" s="21" t="s">
        <v>796</v>
      </c>
      <c r="X2" s="21"/>
      <c r="Y2" s="21" t="s">
        <v>797</v>
      </c>
      <c r="Z2" s="21"/>
      <c r="AA2" s="21"/>
      <c r="AB2" s="21"/>
      <c r="AC2" s="22"/>
      <c r="AD2" s="19"/>
    </row>
    <row r="3" spans="1:30" ht="30" x14ac:dyDescent="0.25">
      <c r="A3" s="23" t="s">
        <v>798</v>
      </c>
      <c r="B3" s="24" t="s">
        <v>799</v>
      </c>
      <c r="C3" s="24" t="s">
        <v>800</v>
      </c>
      <c r="D3" s="24" t="s">
        <v>806</v>
      </c>
      <c r="E3" s="24" t="s">
        <v>799</v>
      </c>
      <c r="F3" s="24" t="s">
        <v>800</v>
      </c>
      <c r="G3" s="24" t="s">
        <v>806</v>
      </c>
      <c r="H3" s="24" t="s">
        <v>807</v>
      </c>
      <c r="I3" s="25" t="s">
        <v>786</v>
      </c>
      <c r="J3" s="19"/>
      <c r="K3" s="23" t="s">
        <v>798</v>
      </c>
      <c r="L3" s="24" t="s">
        <v>799</v>
      </c>
      <c r="M3" s="24" t="s">
        <v>800</v>
      </c>
      <c r="N3" s="24" t="s">
        <v>806</v>
      </c>
      <c r="O3" s="24" t="s">
        <v>799</v>
      </c>
      <c r="P3" s="24" t="s">
        <v>800</v>
      </c>
      <c r="Q3" s="24" t="s">
        <v>806</v>
      </c>
      <c r="R3" s="24" t="s">
        <v>807</v>
      </c>
      <c r="S3" s="25" t="s">
        <v>786</v>
      </c>
      <c r="T3" s="19"/>
      <c r="U3" s="23" t="s">
        <v>798</v>
      </c>
      <c r="V3" s="24" t="s">
        <v>799</v>
      </c>
      <c r="W3" s="24" t="s">
        <v>800</v>
      </c>
      <c r="X3" s="24" t="s">
        <v>806</v>
      </c>
      <c r="Y3" s="24" t="s">
        <v>799</v>
      </c>
      <c r="Z3" s="24" t="s">
        <v>800</v>
      </c>
      <c r="AA3" s="24" t="s">
        <v>806</v>
      </c>
      <c r="AB3" s="24" t="s">
        <v>807</v>
      </c>
      <c r="AC3" s="25" t="s">
        <v>786</v>
      </c>
      <c r="AD3" s="19"/>
    </row>
    <row r="4" spans="1:30" x14ac:dyDescent="0.25">
      <c r="A4" s="23">
        <v>0</v>
      </c>
      <c r="B4" s="24">
        <v>0</v>
      </c>
      <c r="C4" s="24">
        <v>0.501</v>
      </c>
      <c r="D4" s="24">
        <f>B4/C4</f>
        <v>0</v>
      </c>
      <c r="E4" s="24">
        <v>0</v>
      </c>
      <c r="F4" s="24">
        <v>0.52100000000000002</v>
      </c>
      <c r="G4" s="24">
        <f>E4/F4</f>
        <v>0</v>
      </c>
      <c r="H4" s="24">
        <f>AVERAGE(D4,G4)</f>
        <v>0</v>
      </c>
      <c r="I4" s="25">
        <f>_xlfn.STDEV.P(D4,G4)</f>
        <v>0</v>
      </c>
      <c r="J4" s="19"/>
      <c r="K4" s="23">
        <v>0</v>
      </c>
      <c r="L4" s="24">
        <v>0</v>
      </c>
      <c r="M4" s="24">
        <v>0.152</v>
      </c>
      <c r="N4" s="24">
        <v>0</v>
      </c>
      <c r="O4" s="24">
        <v>0</v>
      </c>
      <c r="P4" s="24">
        <v>0.151</v>
      </c>
      <c r="Q4" s="24">
        <v>0</v>
      </c>
      <c r="R4" s="24">
        <v>0</v>
      </c>
      <c r="S4" s="25">
        <v>0</v>
      </c>
      <c r="T4" s="19"/>
      <c r="U4" s="23">
        <v>0</v>
      </c>
      <c r="V4" s="24">
        <v>0</v>
      </c>
      <c r="W4" s="24">
        <v>0.16500000000000001</v>
      </c>
      <c r="X4" s="24">
        <v>0</v>
      </c>
      <c r="Y4" s="24">
        <v>0</v>
      </c>
      <c r="Z4" s="24">
        <v>0.17899999999999999</v>
      </c>
      <c r="AA4" s="24">
        <v>0</v>
      </c>
      <c r="AB4" s="24">
        <v>0</v>
      </c>
      <c r="AC4" s="25">
        <v>0</v>
      </c>
      <c r="AD4" s="19"/>
    </row>
    <row r="5" spans="1:30" x14ac:dyDescent="0.25">
      <c r="A5" s="23">
        <v>10</v>
      </c>
      <c r="B5" s="24">
        <v>3.2000000000000001E-2</v>
      </c>
      <c r="C5" s="24">
        <v>0.35299999999999998</v>
      </c>
      <c r="D5" s="24">
        <f t="shared" ref="D5:D19" si="0">B5/C5</f>
        <v>9.0651558073654395E-2</v>
      </c>
      <c r="E5" s="24">
        <v>2.9000000000000001E-2</v>
      </c>
      <c r="F5" s="24">
        <v>0.36599999999999999</v>
      </c>
      <c r="G5" s="24">
        <f t="shared" ref="G5:G19" si="1">E5/F5</f>
        <v>7.9234972677595633E-2</v>
      </c>
      <c r="H5" s="24">
        <f t="shared" ref="H5:H19" si="2">AVERAGE(D5,G5)</f>
        <v>8.4943265375625021E-2</v>
      </c>
      <c r="I5" s="25">
        <f t="shared" ref="I5:I19" si="3">_xlfn.STDEV.P(D5,G5)</f>
        <v>5.7082926980293811E-3</v>
      </c>
      <c r="J5" s="19"/>
      <c r="K5" s="23">
        <v>15</v>
      </c>
      <c r="L5" s="24">
        <v>0</v>
      </c>
      <c r="M5" s="24">
        <v>0.109</v>
      </c>
      <c r="N5" s="24">
        <v>0</v>
      </c>
      <c r="O5" s="24">
        <v>0</v>
      </c>
      <c r="P5" s="24">
        <v>0.122</v>
      </c>
      <c r="Q5" s="24">
        <v>0</v>
      </c>
      <c r="R5" s="24">
        <v>0</v>
      </c>
      <c r="S5" s="25">
        <v>0</v>
      </c>
      <c r="T5" s="19"/>
      <c r="U5" s="23">
        <v>5</v>
      </c>
      <c r="V5" s="24">
        <v>0.05</v>
      </c>
      <c r="W5" s="24">
        <v>0.11799999999999999</v>
      </c>
      <c r="X5" s="24">
        <v>0.42372881355932207</v>
      </c>
      <c r="Y5" s="24">
        <v>0.06</v>
      </c>
      <c r="Z5" s="24">
        <v>0.12</v>
      </c>
      <c r="AA5" s="24">
        <v>0.5</v>
      </c>
      <c r="AB5" s="24">
        <v>0.46186440677966101</v>
      </c>
      <c r="AC5" s="25">
        <v>3.8135593220338965E-2</v>
      </c>
      <c r="AD5" s="19"/>
    </row>
    <row r="6" spans="1:30" x14ac:dyDescent="0.25">
      <c r="A6" s="23">
        <v>20</v>
      </c>
      <c r="B6" s="24">
        <v>2.5000000000000001E-2</v>
      </c>
      <c r="C6" s="24">
        <v>0.32900000000000001</v>
      </c>
      <c r="D6" s="24">
        <f t="shared" si="0"/>
        <v>7.598784194528875E-2</v>
      </c>
      <c r="E6" s="24">
        <v>2.8000000000000001E-2</v>
      </c>
      <c r="F6" s="24">
        <v>0.33500000000000002</v>
      </c>
      <c r="G6" s="24">
        <f t="shared" si="1"/>
        <v>8.3582089552238809E-2</v>
      </c>
      <c r="H6" s="24">
        <f t="shared" si="2"/>
        <v>7.9784965748763786E-2</v>
      </c>
      <c r="I6" s="25">
        <f t="shared" si="3"/>
        <v>3.797123803475029E-3</v>
      </c>
      <c r="J6" s="19"/>
      <c r="K6" s="23">
        <v>30</v>
      </c>
      <c r="L6" s="24">
        <v>0</v>
      </c>
      <c r="M6" s="24">
        <v>0.1</v>
      </c>
      <c r="N6" s="24">
        <v>0</v>
      </c>
      <c r="O6" s="24">
        <v>0</v>
      </c>
      <c r="P6" s="24">
        <v>0.114</v>
      </c>
      <c r="Q6" s="24">
        <v>0</v>
      </c>
      <c r="R6" s="24">
        <v>0</v>
      </c>
      <c r="S6" s="25">
        <v>0</v>
      </c>
      <c r="T6" s="19"/>
      <c r="U6" s="23">
        <v>15</v>
      </c>
      <c r="V6" s="24">
        <v>6.9000000000000006E-2</v>
      </c>
      <c r="W6" s="24">
        <v>0.12</v>
      </c>
      <c r="X6" s="24">
        <v>0.57500000000000007</v>
      </c>
      <c r="Y6" s="24">
        <v>6.2E-2</v>
      </c>
      <c r="Z6" s="24">
        <v>0.11600000000000001</v>
      </c>
      <c r="AA6" s="24">
        <v>0.53448275862068961</v>
      </c>
      <c r="AB6" s="24">
        <v>0.55474137931034484</v>
      </c>
      <c r="AC6" s="25">
        <v>2.0258620689655227E-2</v>
      </c>
      <c r="AD6" s="19"/>
    </row>
    <row r="7" spans="1:30" x14ac:dyDescent="0.25">
      <c r="A7" s="23">
        <v>30</v>
      </c>
      <c r="B7" s="24">
        <v>0.02</v>
      </c>
      <c r="C7" s="24">
        <v>0.221</v>
      </c>
      <c r="D7" s="24">
        <f t="shared" si="0"/>
        <v>9.0497737556561084E-2</v>
      </c>
      <c r="E7" s="24">
        <v>1.7999999999999999E-2</v>
      </c>
      <c r="F7" s="24">
        <v>0.215</v>
      </c>
      <c r="G7" s="24">
        <f t="shared" si="1"/>
        <v>8.3720930232558138E-2</v>
      </c>
      <c r="H7" s="24">
        <f t="shared" si="2"/>
        <v>8.7109333894559604E-2</v>
      </c>
      <c r="I7" s="25">
        <f t="shared" si="3"/>
        <v>3.3884036620014726E-3</v>
      </c>
      <c r="J7" s="19"/>
      <c r="K7" s="23">
        <v>45</v>
      </c>
      <c r="L7" s="24">
        <v>0</v>
      </c>
      <c r="M7" s="24">
        <v>7.3999999999999996E-2</v>
      </c>
      <c r="N7" s="24">
        <v>0</v>
      </c>
      <c r="O7" s="24">
        <v>0</v>
      </c>
      <c r="P7" s="24">
        <v>9.4E-2</v>
      </c>
      <c r="Q7" s="24">
        <v>0</v>
      </c>
      <c r="R7" s="24">
        <v>0</v>
      </c>
      <c r="S7" s="25">
        <v>0</v>
      </c>
      <c r="T7" s="19"/>
      <c r="U7" s="23">
        <v>30</v>
      </c>
      <c r="V7" s="24">
        <v>7.4999999999999997E-2</v>
      </c>
      <c r="W7" s="24">
        <v>0.109</v>
      </c>
      <c r="X7" s="24">
        <v>0.68807339449541283</v>
      </c>
      <c r="Y7" s="24">
        <v>7.3999999999999996E-2</v>
      </c>
      <c r="Z7" s="24">
        <v>0.107</v>
      </c>
      <c r="AA7" s="24">
        <v>0.69158878504672894</v>
      </c>
      <c r="AB7" s="24">
        <v>0.68983108977107088</v>
      </c>
      <c r="AC7" s="25">
        <v>1.7576952756580555E-3</v>
      </c>
      <c r="AD7" s="19"/>
    </row>
    <row r="8" spans="1:30" x14ac:dyDescent="0.25">
      <c r="A8" s="23">
        <v>40</v>
      </c>
      <c r="B8" s="24">
        <v>2.1999999999999999E-2</v>
      </c>
      <c r="C8" s="24">
        <v>0.21299999999999999</v>
      </c>
      <c r="D8" s="24">
        <f t="shared" si="0"/>
        <v>0.10328638497652581</v>
      </c>
      <c r="E8" s="24">
        <v>2.4E-2</v>
      </c>
      <c r="F8" s="24">
        <v>0.22</v>
      </c>
      <c r="G8" s="24">
        <f t="shared" si="1"/>
        <v>0.1090909090909091</v>
      </c>
      <c r="H8" s="24">
        <f t="shared" si="2"/>
        <v>0.10618864703371746</v>
      </c>
      <c r="I8" s="25">
        <f t="shared" si="3"/>
        <v>2.902262057191643E-3</v>
      </c>
      <c r="J8" s="19"/>
      <c r="K8" s="23">
        <v>60</v>
      </c>
      <c r="L8" s="24">
        <v>0</v>
      </c>
      <c r="M8" s="24">
        <v>0.11600000000000001</v>
      </c>
      <c r="N8" s="24">
        <v>0</v>
      </c>
      <c r="O8" s="24">
        <v>0</v>
      </c>
      <c r="P8" s="24">
        <v>0.10299999999999999</v>
      </c>
      <c r="Q8" s="24">
        <v>0</v>
      </c>
      <c r="R8" s="24">
        <v>0</v>
      </c>
      <c r="S8" s="25">
        <v>0</v>
      </c>
      <c r="T8" s="19"/>
      <c r="U8" s="23">
        <v>45</v>
      </c>
      <c r="V8" s="24">
        <v>7.0000000000000007E-2</v>
      </c>
      <c r="W8" s="24">
        <v>0.104</v>
      </c>
      <c r="X8" s="24">
        <v>0.67307692307692313</v>
      </c>
      <c r="Y8" s="24">
        <v>6.8000000000000005E-2</v>
      </c>
      <c r="Z8" s="24">
        <v>9.6000000000000002E-2</v>
      </c>
      <c r="AA8" s="24">
        <v>0.70833333333333337</v>
      </c>
      <c r="AB8" s="24">
        <v>0.69070512820512819</v>
      </c>
      <c r="AC8" s="25">
        <v>1.7628205128205121E-2</v>
      </c>
      <c r="AD8" s="19"/>
    </row>
    <row r="9" spans="1:30" x14ac:dyDescent="0.25">
      <c r="A9" s="23">
        <v>45</v>
      </c>
      <c r="B9" s="24">
        <v>1.2E-2</v>
      </c>
      <c r="C9" s="24">
        <v>0.21299999999999999</v>
      </c>
      <c r="D9" s="24">
        <f t="shared" si="0"/>
        <v>5.6338028169014086E-2</v>
      </c>
      <c r="E9" s="24">
        <v>1.4999999999999999E-2</v>
      </c>
      <c r="F9" s="24">
        <v>0.21299999999999999</v>
      </c>
      <c r="G9" s="24">
        <f t="shared" si="1"/>
        <v>7.0422535211267609E-2</v>
      </c>
      <c r="H9" s="24">
        <f t="shared" si="2"/>
        <v>6.3380281690140844E-2</v>
      </c>
      <c r="I9" s="25">
        <f t="shared" si="3"/>
        <v>7.0422535211267616E-3</v>
      </c>
      <c r="J9" s="19"/>
      <c r="K9" s="23">
        <v>180</v>
      </c>
      <c r="L9" s="24">
        <v>0</v>
      </c>
      <c r="M9" s="24">
        <v>7.2999999999999995E-2</v>
      </c>
      <c r="N9" s="24">
        <v>0</v>
      </c>
      <c r="O9" s="24">
        <v>0</v>
      </c>
      <c r="P9" s="24">
        <v>0.108</v>
      </c>
      <c r="Q9" s="24">
        <v>0</v>
      </c>
      <c r="R9" s="24">
        <v>0</v>
      </c>
      <c r="S9" s="25">
        <v>0</v>
      </c>
      <c r="T9" s="19"/>
      <c r="U9" s="23">
        <v>60</v>
      </c>
      <c r="V9" s="24">
        <v>7.3999999999999996E-2</v>
      </c>
      <c r="W9" s="24">
        <v>9.5000000000000001E-2</v>
      </c>
      <c r="X9" s="24">
        <v>0.77894736842105261</v>
      </c>
      <c r="Y9" s="24">
        <v>7.0999999999999994E-2</v>
      </c>
      <c r="Z9" s="24">
        <v>9.6000000000000002E-2</v>
      </c>
      <c r="AA9" s="24">
        <v>0.73958333333333326</v>
      </c>
      <c r="AB9" s="24">
        <v>0.75926535087719293</v>
      </c>
      <c r="AC9" s="25">
        <v>1.9682017543859676E-2</v>
      </c>
      <c r="AD9" s="19"/>
    </row>
    <row r="10" spans="1:30" x14ac:dyDescent="0.25">
      <c r="A10" s="23">
        <v>50</v>
      </c>
      <c r="B10" s="24">
        <v>4.0000000000000001E-3</v>
      </c>
      <c r="C10" s="24">
        <v>0.9</v>
      </c>
      <c r="D10" s="24">
        <f t="shared" si="0"/>
        <v>4.4444444444444444E-3</v>
      </c>
      <c r="E10" s="24">
        <v>0.01</v>
      </c>
      <c r="F10" s="24">
        <v>0.2</v>
      </c>
      <c r="G10" s="24">
        <f t="shared" si="1"/>
        <v>4.9999999999999996E-2</v>
      </c>
      <c r="H10" s="24">
        <f t="shared" si="2"/>
        <v>2.7222222222222221E-2</v>
      </c>
      <c r="I10" s="25">
        <f t="shared" si="3"/>
        <v>2.2777777777777779E-2</v>
      </c>
      <c r="J10" s="19"/>
      <c r="K10" s="23">
        <v>120</v>
      </c>
      <c r="L10" s="24">
        <v>0</v>
      </c>
      <c r="M10" s="24">
        <v>0.1</v>
      </c>
      <c r="N10" s="24">
        <v>0</v>
      </c>
      <c r="O10" s="24">
        <v>1E-3</v>
      </c>
      <c r="P10" s="24">
        <v>0.106</v>
      </c>
      <c r="Q10" s="24">
        <v>9.433962264150943E-3</v>
      </c>
      <c r="R10" s="24">
        <v>4.7169811320754715E-3</v>
      </c>
      <c r="S10" s="25">
        <v>4.7169811320754715E-3</v>
      </c>
      <c r="T10" s="19"/>
      <c r="U10" s="23">
        <v>75</v>
      </c>
      <c r="V10" s="24">
        <v>7.2999999999999995E-2</v>
      </c>
      <c r="W10" s="24">
        <v>8.8999999999999996E-2</v>
      </c>
      <c r="X10" s="24">
        <v>0.8202247191011236</v>
      </c>
      <c r="Y10" s="24">
        <v>7.0000000000000007E-2</v>
      </c>
      <c r="Z10" s="24">
        <v>9.0999999999999998E-2</v>
      </c>
      <c r="AA10" s="24">
        <v>0.76923076923076927</v>
      </c>
      <c r="AB10" s="24">
        <v>0.79472774416594638</v>
      </c>
      <c r="AC10" s="25">
        <v>2.5496974935177164E-2</v>
      </c>
      <c r="AD10" s="19"/>
    </row>
    <row r="11" spans="1:30" x14ac:dyDescent="0.25">
      <c r="A11" s="23">
        <v>55</v>
      </c>
      <c r="B11" s="24">
        <v>6.0000000000000001E-3</v>
      </c>
      <c r="C11" s="24">
        <v>0.188</v>
      </c>
      <c r="D11" s="24">
        <f t="shared" si="0"/>
        <v>3.1914893617021274E-2</v>
      </c>
      <c r="E11" s="24">
        <v>8.9999999999999993E-3</v>
      </c>
      <c r="F11" s="24">
        <v>0.19800000000000001</v>
      </c>
      <c r="G11" s="24">
        <f t="shared" si="1"/>
        <v>4.5454545454545449E-2</v>
      </c>
      <c r="H11" s="24">
        <f t="shared" si="2"/>
        <v>3.8684719535783361E-2</v>
      </c>
      <c r="I11" s="25">
        <f t="shared" si="3"/>
        <v>6.7698259187621013E-3</v>
      </c>
      <c r="J11" s="19"/>
      <c r="K11" s="23">
        <v>180</v>
      </c>
      <c r="L11" s="24">
        <v>0</v>
      </c>
      <c r="M11" s="24">
        <v>0.121</v>
      </c>
      <c r="N11" s="24">
        <v>0</v>
      </c>
      <c r="O11" s="24">
        <v>0</v>
      </c>
      <c r="P11" s="24">
        <v>0.106</v>
      </c>
      <c r="Q11" s="24">
        <v>0</v>
      </c>
      <c r="R11" s="24">
        <v>0</v>
      </c>
      <c r="S11" s="25">
        <v>0</v>
      </c>
      <c r="T11" s="19"/>
      <c r="U11" s="23">
        <v>90</v>
      </c>
      <c r="V11" s="24">
        <v>7.4999999999999997E-2</v>
      </c>
      <c r="W11" s="24">
        <v>9.0999999999999998E-2</v>
      </c>
      <c r="X11" s="24">
        <v>0.82417582417582413</v>
      </c>
      <c r="Y11" s="24">
        <v>7.2999999999999995E-2</v>
      </c>
      <c r="Z11" s="24">
        <v>9.2999999999999999E-2</v>
      </c>
      <c r="AA11" s="24">
        <v>0.78494623655913975</v>
      </c>
      <c r="AB11" s="24">
        <v>0.80456103036748194</v>
      </c>
      <c r="AC11" s="25">
        <v>1.961479380834219E-2</v>
      </c>
      <c r="AD11" s="19"/>
    </row>
    <row r="12" spans="1:30" x14ac:dyDescent="0.25">
      <c r="A12" s="23">
        <v>60</v>
      </c>
      <c r="B12" s="24">
        <v>4.0000000000000001E-3</v>
      </c>
      <c r="C12" s="24">
        <v>0.19700000000000001</v>
      </c>
      <c r="D12" s="24">
        <f t="shared" si="0"/>
        <v>2.030456852791878E-2</v>
      </c>
      <c r="E12" s="24">
        <v>3.0000000000000001E-3</v>
      </c>
      <c r="F12" s="24">
        <v>0.17699999999999999</v>
      </c>
      <c r="G12" s="24">
        <f t="shared" si="1"/>
        <v>1.6949152542372881E-2</v>
      </c>
      <c r="H12" s="24">
        <f t="shared" si="2"/>
        <v>1.8626860535145832E-2</v>
      </c>
      <c r="I12" s="25">
        <f t="shared" si="3"/>
        <v>1.6777079927729494E-3</v>
      </c>
      <c r="J12" s="19"/>
      <c r="K12" s="23">
        <v>210</v>
      </c>
      <c r="L12" s="24">
        <v>0</v>
      </c>
      <c r="M12" s="24">
        <v>9.8000000000000004E-2</v>
      </c>
      <c r="N12" s="24">
        <v>0</v>
      </c>
      <c r="O12" s="24">
        <v>0</v>
      </c>
      <c r="P12" s="24">
        <v>0.08</v>
      </c>
      <c r="Q12" s="24">
        <v>0</v>
      </c>
      <c r="R12" s="24">
        <v>0</v>
      </c>
      <c r="S12" s="25">
        <v>0</v>
      </c>
      <c r="T12" s="19"/>
      <c r="U12" s="23">
        <v>105</v>
      </c>
      <c r="V12" s="24">
        <v>7.8E-2</v>
      </c>
      <c r="W12" s="24">
        <v>8.8999999999999996E-2</v>
      </c>
      <c r="X12" s="24">
        <v>0.8764044943820225</v>
      </c>
      <c r="Y12" s="24">
        <v>7.2999999999999995E-2</v>
      </c>
      <c r="Z12" s="24">
        <v>8.6999999999999994E-2</v>
      </c>
      <c r="AA12" s="24">
        <v>0.83908045977011492</v>
      </c>
      <c r="AB12" s="24">
        <v>0.85774247707606865</v>
      </c>
      <c r="AC12" s="25">
        <v>1.8662017305953793E-2</v>
      </c>
      <c r="AD12" s="19"/>
    </row>
    <row r="13" spans="1:30" x14ac:dyDescent="0.25">
      <c r="A13" s="23">
        <v>60</v>
      </c>
      <c r="B13" s="24">
        <v>4.0000000000000001E-3</v>
      </c>
      <c r="C13" s="24">
        <v>0.13600000000000001</v>
      </c>
      <c r="D13" s="24">
        <f t="shared" si="0"/>
        <v>2.9411764705882353E-2</v>
      </c>
      <c r="E13" s="24">
        <v>5.0000000000000001E-3</v>
      </c>
      <c r="F13" s="24">
        <v>0.14599999999999999</v>
      </c>
      <c r="G13" s="24">
        <f t="shared" si="1"/>
        <v>3.4246575342465758E-2</v>
      </c>
      <c r="H13" s="24">
        <f t="shared" si="2"/>
        <v>3.1829170024174055E-2</v>
      </c>
      <c r="I13" s="25">
        <f t="shared" si="3"/>
        <v>2.417405318291703E-3</v>
      </c>
      <c r="J13" s="19"/>
      <c r="K13" s="23">
        <v>240</v>
      </c>
      <c r="L13" s="24">
        <v>0</v>
      </c>
      <c r="M13" s="24">
        <v>0.106</v>
      </c>
      <c r="N13" s="24">
        <v>0</v>
      </c>
      <c r="O13" s="24">
        <v>0</v>
      </c>
      <c r="P13" s="24">
        <v>0.105</v>
      </c>
      <c r="Q13" s="24">
        <v>0</v>
      </c>
      <c r="R13" s="24">
        <v>0</v>
      </c>
      <c r="S13" s="25">
        <v>0</v>
      </c>
      <c r="T13" s="19"/>
      <c r="U13" s="23">
        <v>120</v>
      </c>
      <c r="V13" s="24">
        <v>8.2000000000000003E-2</v>
      </c>
      <c r="W13" s="24">
        <v>9.0999999999999998E-2</v>
      </c>
      <c r="X13" s="24">
        <v>0.90109890109890112</v>
      </c>
      <c r="Y13" s="24">
        <v>0.08</v>
      </c>
      <c r="Z13" s="24">
        <v>9.6000000000000002E-2</v>
      </c>
      <c r="AA13" s="24">
        <v>0.83333333333333337</v>
      </c>
      <c r="AB13" s="24">
        <v>0.86721611721611724</v>
      </c>
      <c r="AC13" s="25">
        <v>3.3882783882783873E-2</v>
      </c>
      <c r="AD13" s="19"/>
    </row>
    <row r="14" spans="1:30" x14ac:dyDescent="0.25">
      <c r="A14" s="23">
        <v>90</v>
      </c>
      <c r="B14" s="24">
        <v>2E-3</v>
      </c>
      <c r="C14" s="24">
        <v>0.14000000000000001</v>
      </c>
      <c r="D14" s="24">
        <f t="shared" si="0"/>
        <v>1.4285714285714285E-2</v>
      </c>
      <c r="E14" s="24">
        <v>4.0000000000000001E-3</v>
      </c>
      <c r="F14" s="24">
        <v>0.14799999999999999</v>
      </c>
      <c r="G14" s="24">
        <f t="shared" si="1"/>
        <v>2.7027027027027029E-2</v>
      </c>
      <c r="H14" s="24">
        <f t="shared" si="2"/>
        <v>2.0656370656370656E-2</v>
      </c>
      <c r="I14" s="25">
        <f t="shared" si="3"/>
        <v>6.3706563706563768E-3</v>
      </c>
      <c r="J14" s="19"/>
      <c r="K14" s="23">
        <v>270</v>
      </c>
      <c r="L14" s="24">
        <v>0</v>
      </c>
      <c r="M14" s="24">
        <v>0.08</v>
      </c>
      <c r="N14" s="24">
        <v>0</v>
      </c>
      <c r="O14" s="24">
        <v>0</v>
      </c>
      <c r="P14" s="24">
        <v>0.09</v>
      </c>
      <c r="Q14" s="24">
        <v>0</v>
      </c>
      <c r="R14" s="24">
        <v>0</v>
      </c>
      <c r="S14" s="25">
        <v>0</v>
      </c>
      <c r="T14" s="19"/>
      <c r="U14" s="23">
        <v>140</v>
      </c>
      <c r="V14" s="24">
        <v>8.4000000000000005E-2</v>
      </c>
      <c r="W14" s="24">
        <v>9.4E-2</v>
      </c>
      <c r="X14" s="24">
        <v>0.89361702127659581</v>
      </c>
      <c r="Y14" s="24">
        <v>7.8E-2</v>
      </c>
      <c r="Z14" s="24">
        <v>9.5000000000000001E-2</v>
      </c>
      <c r="AA14" s="24">
        <v>0.82105263157894737</v>
      </c>
      <c r="AB14" s="24">
        <v>0.85733482642777159</v>
      </c>
      <c r="AC14" s="25">
        <v>3.6282194848824223E-2</v>
      </c>
      <c r="AD14" s="19"/>
    </row>
    <row r="15" spans="1:30" x14ac:dyDescent="0.25">
      <c r="A15" s="23">
        <v>120</v>
      </c>
      <c r="B15" s="24">
        <v>2E-3</v>
      </c>
      <c r="C15" s="24">
        <v>0.11600000000000001</v>
      </c>
      <c r="D15" s="24">
        <f t="shared" si="0"/>
        <v>1.7241379310344827E-2</v>
      </c>
      <c r="E15" s="24">
        <v>1E-3</v>
      </c>
      <c r="F15" s="24">
        <v>0.126</v>
      </c>
      <c r="G15" s="24">
        <f t="shared" si="1"/>
        <v>7.9365079365079361E-3</v>
      </c>
      <c r="H15" s="24">
        <f t="shared" si="2"/>
        <v>1.2588943623426382E-2</v>
      </c>
      <c r="I15" s="25">
        <f t="shared" si="3"/>
        <v>4.6524356869184422E-3</v>
      </c>
      <c r="J15" s="19"/>
      <c r="K15" s="23">
        <v>300</v>
      </c>
      <c r="L15" s="24">
        <v>0</v>
      </c>
      <c r="M15" s="24">
        <v>8.7999999999999995E-2</v>
      </c>
      <c r="N15" s="24">
        <v>0</v>
      </c>
      <c r="O15" s="24">
        <v>0</v>
      </c>
      <c r="P15" s="24">
        <v>7.3999999999999996E-2</v>
      </c>
      <c r="Q15" s="24">
        <v>0</v>
      </c>
      <c r="R15" s="24">
        <v>0</v>
      </c>
      <c r="S15" s="25">
        <v>0</v>
      </c>
      <c r="T15" s="19"/>
      <c r="U15" s="23">
        <v>175</v>
      </c>
      <c r="V15" s="24">
        <v>8.8999999999999996E-2</v>
      </c>
      <c r="W15" s="24">
        <v>0.1</v>
      </c>
      <c r="X15" s="24">
        <v>0.8899999999999999</v>
      </c>
      <c r="Y15" s="24">
        <v>7.8E-2</v>
      </c>
      <c r="Z15" s="24">
        <v>0.1</v>
      </c>
      <c r="AA15" s="24">
        <v>0.77999999999999992</v>
      </c>
      <c r="AB15" s="24">
        <v>0.83499999999999996</v>
      </c>
      <c r="AC15" s="25">
        <v>5.4999999999999993E-2</v>
      </c>
      <c r="AD15" s="19"/>
    </row>
    <row r="16" spans="1:30" ht="15.75" thickBot="1" x14ac:dyDescent="0.3">
      <c r="A16" s="23">
        <v>180</v>
      </c>
      <c r="B16" s="24">
        <v>6.0000000000000001E-3</v>
      </c>
      <c r="C16" s="24">
        <v>0.129</v>
      </c>
      <c r="D16" s="24">
        <f t="shared" si="0"/>
        <v>4.6511627906976744E-2</v>
      </c>
      <c r="E16" s="24">
        <v>4.0000000000000001E-3</v>
      </c>
      <c r="F16" s="24">
        <v>0.13900000000000001</v>
      </c>
      <c r="G16" s="24">
        <f t="shared" si="1"/>
        <v>2.8776978417266185E-2</v>
      </c>
      <c r="H16" s="24">
        <f t="shared" si="2"/>
        <v>3.7644303162121466E-2</v>
      </c>
      <c r="I16" s="25">
        <f t="shared" si="3"/>
        <v>8.8673247448552601E-3</v>
      </c>
      <c r="J16" s="19"/>
      <c r="K16" s="29">
        <v>345</v>
      </c>
      <c r="L16" s="30">
        <v>0</v>
      </c>
      <c r="M16" s="30">
        <v>0.111</v>
      </c>
      <c r="N16" s="30">
        <v>0</v>
      </c>
      <c r="O16" s="30">
        <v>0</v>
      </c>
      <c r="P16" s="30">
        <v>0.11700000000000001</v>
      </c>
      <c r="Q16" s="30">
        <v>0</v>
      </c>
      <c r="R16" s="30">
        <v>0</v>
      </c>
      <c r="S16" s="31">
        <v>0</v>
      </c>
      <c r="T16" s="19"/>
      <c r="U16" s="23">
        <v>235</v>
      </c>
      <c r="V16" s="24">
        <v>9.0999999999999998E-2</v>
      </c>
      <c r="W16" s="24">
        <v>0.10199999999999999</v>
      </c>
      <c r="X16" s="24">
        <v>0.89215686274509809</v>
      </c>
      <c r="Y16" s="24">
        <v>0.09</v>
      </c>
      <c r="Z16" s="24">
        <v>0.10100000000000001</v>
      </c>
      <c r="AA16" s="24">
        <v>0.89108910891089099</v>
      </c>
      <c r="AB16" s="24">
        <v>0.89162298582799449</v>
      </c>
      <c r="AC16" s="25">
        <v>5.3387691710354845E-4</v>
      </c>
      <c r="AD16" s="19"/>
    </row>
    <row r="17" spans="1:30" x14ac:dyDescent="0.25">
      <c r="A17" s="23">
        <v>120</v>
      </c>
      <c r="B17" s="24">
        <v>5.0000000000000001E-3</v>
      </c>
      <c r="C17" s="24">
        <v>0.156</v>
      </c>
      <c r="D17" s="24">
        <f t="shared" si="0"/>
        <v>3.2051282051282055E-2</v>
      </c>
      <c r="E17" s="24">
        <v>7.0000000000000001E-3</v>
      </c>
      <c r="F17" s="24">
        <v>0.13600000000000001</v>
      </c>
      <c r="G17" s="24">
        <f t="shared" si="1"/>
        <v>5.1470588235294115E-2</v>
      </c>
      <c r="H17" s="24">
        <f t="shared" si="2"/>
        <v>4.1760935143288089E-2</v>
      </c>
      <c r="I17" s="25">
        <f t="shared" si="3"/>
        <v>9.7096530920060108E-3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3">
        <v>270</v>
      </c>
      <c r="V17" s="24">
        <v>9.5000000000000001E-2</v>
      </c>
      <c r="W17" s="24">
        <v>0.104</v>
      </c>
      <c r="X17" s="24">
        <v>0.91346153846153855</v>
      </c>
      <c r="Y17" s="24">
        <v>9.0999999999999998E-2</v>
      </c>
      <c r="Z17" s="24">
        <v>0.104</v>
      </c>
      <c r="AA17" s="24">
        <v>0.875</v>
      </c>
      <c r="AB17" s="24">
        <v>0.89423076923076927</v>
      </c>
      <c r="AC17" s="25">
        <v>1.9230769230769273E-2</v>
      </c>
      <c r="AD17" s="19"/>
    </row>
    <row r="18" spans="1:30" x14ac:dyDescent="0.25">
      <c r="A18" s="23">
        <v>240</v>
      </c>
      <c r="B18" s="24">
        <v>4.0000000000000001E-3</v>
      </c>
      <c r="C18" s="24">
        <v>0.14799999999999999</v>
      </c>
      <c r="D18" s="24">
        <f t="shared" si="0"/>
        <v>2.7027027027027029E-2</v>
      </c>
      <c r="E18" s="24">
        <v>5.0000000000000001E-3</v>
      </c>
      <c r="F18" s="24">
        <v>0.14799999999999999</v>
      </c>
      <c r="G18" s="24">
        <f t="shared" si="1"/>
        <v>3.3783783783783786E-2</v>
      </c>
      <c r="H18" s="24">
        <f t="shared" si="2"/>
        <v>3.0405405405405407E-2</v>
      </c>
      <c r="I18" s="25">
        <f t="shared" si="3"/>
        <v>3.3783783783783786E-3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3">
        <v>300</v>
      </c>
      <c r="V18" s="24">
        <v>0.10199999999999999</v>
      </c>
      <c r="W18" s="24">
        <v>0.111</v>
      </c>
      <c r="X18" s="24">
        <v>0.91891891891891886</v>
      </c>
      <c r="Y18" s="24">
        <v>9.6000000000000002E-2</v>
      </c>
      <c r="Z18" s="24">
        <v>0.106</v>
      </c>
      <c r="AA18" s="24">
        <v>0.90566037735849059</v>
      </c>
      <c r="AB18" s="24">
        <v>0.91228964813870472</v>
      </c>
      <c r="AC18" s="25">
        <v>6.629270780214136E-3</v>
      </c>
      <c r="AD18" s="19"/>
    </row>
    <row r="19" spans="1:30" ht="15.75" thickBot="1" x14ac:dyDescent="0.3">
      <c r="A19" s="29">
        <v>300</v>
      </c>
      <c r="B19" s="30">
        <v>4.0000000000000001E-3</v>
      </c>
      <c r="C19" s="30">
        <v>0.124</v>
      </c>
      <c r="D19" s="30">
        <f t="shared" si="0"/>
        <v>3.2258064516129031E-2</v>
      </c>
      <c r="E19" s="30">
        <v>4.0000000000000001E-3</v>
      </c>
      <c r="F19" s="30">
        <v>0.124</v>
      </c>
      <c r="G19" s="30">
        <f t="shared" si="1"/>
        <v>3.2258064516129031E-2</v>
      </c>
      <c r="H19" s="30">
        <f t="shared" si="2"/>
        <v>3.2258064516129031E-2</v>
      </c>
      <c r="I19" s="31">
        <f t="shared" si="3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9">
        <v>350</v>
      </c>
      <c r="V19" s="30">
        <v>0.1</v>
      </c>
      <c r="W19" s="30">
        <v>0.109</v>
      </c>
      <c r="X19" s="30">
        <v>0.91743119266055051</v>
      </c>
      <c r="Y19" s="30">
        <v>9.8000000000000004E-2</v>
      </c>
      <c r="Z19" s="30">
        <v>0.1</v>
      </c>
      <c r="AA19" s="30">
        <v>0.98</v>
      </c>
      <c r="AB19" s="30">
        <v>0.94871559633027525</v>
      </c>
      <c r="AC19" s="31">
        <v>3.1284403669724736E-2</v>
      </c>
      <c r="AD19" s="19"/>
    </row>
    <row r="20" spans="1:3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/>
  </sheetViews>
  <sheetFormatPr defaultRowHeight="15" x14ac:dyDescent="0.25"/>
  <sheetData>
    <row r="1" spans="1:30" ht="75" x14ac:dyDescent="0.25">
      <c r="A1" s="19" t="s">
        <v>792</v>
      </c>
      <c r="B1" s="19"/>
      <c r="C1" s="19" t="s">
        <v>794</v>
      </c>
      <c r="D1" s="19"/>
      <c r="E1" s="19"/>
      <c r="F1" s="19"/>
      <c r="G1" s="19"/>
      <c r="H1" s="19"/>
      <c r="I1" s="19"/>
      <c r="J1" s="19"/>
      <c r="K1" s="19"/>
      <c r="L1" s="19" t="s">
        <v>795</v>
      </c>
      <c r="M1" s="19"/>
      <c r="N1" s="19"/>
      <c r="O1" s="19"/>
      <c r="P1" s="19"/>
      <c r="Q1" s="19"/>
      <c r="R1" s="19"/>
      <c r="S1" s="19"/>
      <c r="T1" s="19"/>
      <c r="U1" s="19"/>
      <c r="V1" s="19" t="s">
        <v>791</v>
      </c>
      <c r="W1" s="19"/>
      <c r="X1" s="19"/>
      <c r="Y1" s="19"/>
      <c r="Z1" s="19"/>
      <c r="AA1" s="19"/>
      <c r="AB1" s="19"/>
      <c r="AC1" s="19"/>
      <c r="AD1" s="19"/>
    </row>
    <row r="2" spans="1:30" ht="15.75" thickBot="1" x14ac:dyDescent="0.3">
      <c r="A2" s="19"/>
      <c r="B2" s="19"/>
      <c r="C2" s="34" t="s">
        <v>796</v>
      </c>
      <c r="D2" s="34"/>
      <c r="E2" s="34"/>
      <c r="F2" s="19" t="s">
        <v>797</v>
      </c>
      <c r="G2" s="19"/>
      <c r="H2" s="34" t="s">
        <v>797</v>
      </c>
      <c r="I2" s="34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30" x14ac:dyDescent="0.25">
      <c r="A3" s="20" t="s">
        <v>798</v>
      </c>
      <c r="B3" s="21" t="s">
        <v>799</v>
      </c>
      <c r="C3" s="21" t="s">
        <v>800</v>
      </c>
      <c r="D3" s="21" t="s">
        <v>801</v>
      </c>
      <c r="E3" s="21" t="s">
        <v>799</v>
      </c>
      <c r="F3" s="21" t="s">
        <v>800</v>
      </c>
      <c r="G3" s="21" t="s">
        <v>801</v>
      </c>
      <c r="H3" s="21" t="s">
        <v>802</v>
      </c>
      <c r="I3" s="22" t="s">
        <v>803</v>
      </c>
      <c r="J3" s="19"/>
      <c r="K3" s="19"/>
      <c r="L3" s="9"/>
      <c r="M3" s="10"/>
      <c r="N3" s="10" t="s">
        <v>796</v>
      </c>
      <c r="O3" s="10"/>
      <c r="P3" s="10"/>
      <c r="Q3" s="10" t="s">
        <v>797</v>
      </c>
      <c r="R3" s="10"/>
      <c r="S3" s="10"/>
      <c r="T3" s="11"/>
      <c r="U3" s="19"/>
      <c r="V3" s="20"/>
      <c r="W3" s="21"/>
      <c r="X3" s="21" t="s">
        <v>796</v>
      </c>
      <c r="Y3" s="21"/>
      <c r="Z3" s="21"/>
      <c r="AA3" s="21" t="s">
        <v>797</v>
      </c>
      <c r="AB3" s="21"/>
      <c r="AC3" s="21"/>
      <c r="AD3" s="22"/>
    </row>
    <row r="4" spans="1:30" ht="30" x14ac:dyDescent="0.25">
      <c r="A4" s="23">
        <v>0</v>
      </c>
      <c r="B4" s="24">
        <v>0</v>
      </c>
      <c r="C4" s="24">
        <v>0.56399999999999995</v>
      </c>
      <c r="D4" s="24">
        <f>B4/C4</f>
        <v>0</v>
      </c>
      <c r="E4" s="24">
        <v>0</v>
      </c>
      <c r="F4" s="24">
        <v>0.56599999999999995</v>
      </c>
      <c r="G4" s="24">
        <f>E4/F4</f>
        <v>0</v>
      </c>
      <c r="H4" s="24">
        <f>AVERAGE(D4,G4)</f>
        <v>0</v>
      </c>
      <c r="I4" s="25">
        <f>_xlfn.STDEV.P(D4,G4)</f>
        <v>0</v>
      </c>
      <c r="J4" s="19"/>
      <c r="K4" s="19"/>
      <c r="L4" s="12" t="s">
        <v>798</v>
      </c>
      <c r="M4" s="13" t="s">
        <v>799</v>
      </c>
      <c r="N4" s="13" t="s">
        <v>800</v>
      </c>
      <c r="O4" s="13" t="s">
        <v>801</v>
      </c>
      <c r="P4" s="13" t="s">
        <v>799</v>
      </c>
      <c r="Q4" s="13" t="s">
        <v>800</v>
      </c>
      <c r="R4" s="13" t="s">
        <v>801</v>
      </c>
      <c r="S4" s="13" t="s">
        <v>802</v>
      </c>
      <c r="T4" s="14" t="s">
        <v>803</v>
      </c>
      <c r="U4" s="19"/>
      <c r="V4" s="23" t="s">
        <v>798</v>
      </c>
      <c r="W4" s="24" t="s">
        <v>799</v>
      </c>
      <c r="X4" s="24" t="s">
        <v>800</v>
      </c>
      <c r="Y4" s="24" t="s">
        <v>801</v>
      </c>
      <c r="Z4" s="24" t="s">
        <v>799</v>
      </c>
      <c r="AA4" s="24" t="s">
        <v>800</v>
      </c>
      <c r="AB4" s="24" t="s">
        <v>801</v>
      </c>
      <c r="AC4" s="24" t="s">
        <v>802</v>
      </c>
      <c r="AD4" s="25" t="s">
        <v>803</v>
      </c>
    </row>
    <row r="5" spans="1:30" x14ac:dyDescent="0.25">
      <c r="A5" s="23">
        <v>5</v>
      </c>
      <c r="B5" s="24">
        <v>0.17899999999999999</v>
      </c>
      <c r="C5" s="24">
        <v>0.30299999999999999</v>
      </c>
      <c r="D5" s="24">
        <f t="shared" ref="D5:D23" si="0">B5/C5</f>
        <v>0.5907590759075908</v>
      </c>
      <c r="E5" s="24">
        <v>0.154</v>
      </c>
      <c r="F5" s="24">
        <v>0.29099999999999998</v>
      </c>
      <c r="G5" s="24">
        <f t="shared" ref="G5:G23" si="1">E5/F5</f>
        <v>0.52920962199312716</v>
      </c>
      <c r="H5" s="24">
        <f t="shared" ref="H5:H23" si="2">AVERAGE(D5,G5)</f>
        <v>0.55998434895035898</v>
      </c>
      <c r="I5" s="25">
        <f t="shared" ref="I5:I23" si="3">_xlfn.STDEV.P(D5,G5)</f>
        <v>3.0774726957231824E-2</v>
      </c>
      <c r="J5" s="19"/>
      <c r="K5" s="19"/>
      <c r="L5" s="12">
        <v>0</v>
      </c>
      <c r="M5" s="13">
        <v>0</v>
      </c>
      <c r="N5" s="13">
        <v>0.16300000000000001</v>
      </c>
      <c r="O5" s="13">
        <f>M5/N5</f>
        <v>0</v>
      </c>
      <c r="P5" s="13">
        <v>0</v>
      </c>
      <c r="Q5" s="13">
        <v>0.17</v>
      </c>
      <c r="R5" s="13">
        <f>P5/Q5</f>
        <v>0</v>
      </c>
      <c r="S5" s="13">
        <f>AVERAGE(O5,R5)</f>
        <v>0</v>
      </c>
      <c r="T5" s="14">
        <f>_xlfn.STDEV.P(O5,R5)</f>
        <v>0</v>
      </c>
      <c r="U5" s="19"/>
      <c r="V5" s="23">
        <v>0</v>
      </c>
      <c r="W5" s="24">
        <v>0</v>
      </c>
      <c r="X5" s="24">
        <v>0.96</v>
      </c>
      <c r="Y5" s="24">
        <v>0</v>
      </c>
      <c r="Z5" s="24">
        <v>0</v>
      </c>
      <c r="AA5" s="24">
        <v>9.6000000000000002E-2</v>
      </c>
      <c r="AB5" s="24">
        <v>0</v>
      </c>
      <c r="AC5" s="24">
        <v>0</v>
      </c>
      <c r="AD5" s="25">
        <v>0</v>
      </c>
    </row>
    <row r="6" spans="1:30" x14ac:dyDescent="0.25">
      <c r="A6" s="23">
        <v>15</v>
      </c>
      <c r="B6" s="24">
        <v>2.9000000000000001E-2</v>
      </c>
      <c r="C6" s="24">
        <v>0.16900000000000001</v>
      </c>
      <c r="D6" s="24">
        <f t="shared" si="0"/>
        <v>0.17159763313609466</v>
      </c>
      <c r="E6" s="24">
        <v>2.1000000000000001E-2</v>
      </c>
      <c r="F6" s="24">
        <v>0.17599999999999999</v>
      </c>
      <c r="G6" s="24">
        <f t="shared" si="1"/>
        <v>0.11931818181818184</v>
      </c>
      <c r="H6" s="24">
        <f t="shared" si="2"/>
        <v>0.14545790747713824</v>
      </c>
      <c r="I6" s="25">
        <f t="shared" si="3"/>
        <v>2.6139725658956392E-2</v>
      </c>
      <c r="J6" s="19"/>
      <c r="K6" s="19"/>
      <c r="L6" s="12">
        <v>15</v>
      </c>
      <c r="M6" s="13">
        <v>1E-3</v>
      </c>
      <c r="N6" s="13">
        <v>9.9000000000000005E-2</v>
      </c>
      <c r="O6" s="13">
        <f t="shared" ref="O6:O24" si="4">M6/N6</f>
        <v>1.01010101010101E-2</v>
      </c>
      <c r="P6" s="13">
        <v>1E-3</v>
      </c>
      <c r="Q6" s="13">
        <v>0.107</v>
      </c>
      <c r="R6" s="13">
        <f t="shared" ref="R6:R24" si="5">P6/Q6</f>
        <v>9.3457943925233655E-3</v>
      </c>
      <c r="S6" s="13">
        <f t="shared" ref="S6:S24" si="6">AVERAGE(O6,R6)</f>
        <v>9.7234022467667328E-3</v>
      </c>
      <c r="T6" s="14">
        <f t="shared" ref="T6:T24" si="7">_xlfn.STDEV.P(O6,R6)</f>
        <v>3.7760785424336731E-4</v>
      </c>
      <c r="U6" s="19"/>
      <c r="V6" s="23">
        <v>5</v>
      </c>
      <c r="W6" s="24">
        <v>6.2E-2</v>
      </c>
      <c r="X6" s="24">
        <v>9.4E-2</v>
      </c>
      <c r="Y6" s="24">
        <v>0.65957446808510634</v>
      </c>
      <c r="Z6" s="24">
        <v>5.3999999999999999E-2</v>
      </c>
      <c r="AA6" s="24">
        <v>9.1999999999999998E-2</v>
      </c>
      <c r="AB6" s="24">
        <v>0.58695652173913049</v>
      </c>
      <c r="AC6" s="24">
        <v>0.62326549491211836</v>
      </c>
      <c r="AD6" s="25">
        <v>3.6308973172987924E-2</v>
      </c>
    </row>
    <row r="7" spans="1:30" x14ac:dyDescent="0.25">
      <c r="A7" s="23">
        <v>30</v>
      </c>
      <c r="B7" s="24">
        <v>1.9E-2</v>
      </c>
      <c r="C7" s="24">
        <v>0.151</v>
      </c>
      <c r="D7" s="24">
        <f t="shared" si="0"/>
        <v>0.12582781456953643</v>
      </c>
      <c r="E7" s="24">
        <v>1.4999999999999999E-2</v>
      </c>
      <c r="F7" s="24">
        <v>0.153</v>
      </c>
      <c r="G7" s="24">
        <f t="shared" si="1"/>
        <v>9.8039215686274508E-2</v>
      </c>
      <c r="H7" s="24">
        <f t="shared" si="2"/>
        <v>0.11193351512790548</v>
      </c>
      <c r="I7" s="25">
        <f t="shared" si="3"/>
        <v>1.3894299441630897E-2</v>
      </c>
      <c r="J7" s="19"/>
      <c r="K7" s="19"/>
      <c r="L7" s="12">
        <v>30</v>
      </c>
      <c r="M7" s="13">
        <v>1.5E-3</v>
      </c>
      <c r="N7" s="13">
        <v>0.122</v>
      </c>
      <c r="O7" s="13">
        <f t="shared" si="4"/>
        <v>1.2295081967213115E-2</v>
      </c>
      <c r="P7" s="13">
        <v>2E-3</v>
      </c>
      <c r="Q7" s="13">
        <v>0.114</v>
      </c>
      <c r="R7" s="13">
        <f t="shared" si="5"/>
        <v>1.7543859649122806E-2</v>
      </c>
      <c r="S7" s="13">
        <f t="shared" si="6"/>
        <v>1.491947080816796E-2</v>
      </c>
      <c r="T7" s="14">
        <f t="shared" si="7"/>
        <v>2.6243888409548458E-3</v>
      </c>
      <c r="U7" s="19"/>
      <c r="V7" s="23">
        <v>20</v>
      </c>
      <c r="W7" s="24">
        <v>7.1999999999999995E-2</v>
      </c>
      <c r="X7" s="24">
        <v>9.5000000000000001E-2</v>
      </c>
      <c r="Y7" s="24">
        <v>0.75789473684210518</v>
      </c>
      <c r="Z7" s="24">
        <v>6.5000000000000002E-2</v>
      </c>
      <c r="AA7" s="24">
        <v>9.2999999999999999E-2</v>
      </c>
      <c r="AB7" s="24">
        <v>0.69892473118279574</v>
      </c>
      <c r="AC7" s="24">
        <v>0.72840973401245046</v>
      </c>
      <c r="AD7" s="25">
        <v>2.9485002829654716E-2</v>
      </c>
    </row>
    <row r="8" spans="1:30" x14ac:dyDescent="0.25">
      <c r="A8" s="23">
        <v>45</v>
      </c>
      <c r="B8" s="24">
        <v>1.6E-2</v>
      </c>
      <c r="C8" s="24">
        <v>0.13700000000000001</v>
      </c>
      <c r="D8" s="24">
        <f t="shared" si="0"/>
        <v>0.11678832116788321</v>
      </c>
      <c r="E8" s="24">
        <v>1.2999999999999999E-2</v>
      </c>
      <c r="F8" s="24">
        <v>0.13700000000000001</v>
      </c>
      <c r="G8" s="24">
        <f t="shared" si="1"/>
        <v>9.4890510948905105E-2</v>
      </c>
      <c r="H8" s="24">
        <f t="shared" si="2"/>
        <v>0.10583941605839416</v>
      </c>
      <c r="I8" s="25">
        <f t="shared" si="3"/>
        <v>1.0948905109489072E-2</v>
      </c>
      <c r="J8" s="19"/>
      <c r="K8" s="19"/>
      <c r="L8" s="12">
        <v>45</v>
      </c>
      <c r="M8" s="13">
        <v>2E-3</v>
      </c>
      <c r="N8" s="13">
        <v>0.108</v>
      </c>
      <c r="O8" s="13">
        <f t="shared" si="4"/>
        <v>1.8518518518518517E-2</v>
      </c>
      <c r="P8" s="13">
        <v>0</v>
      </c>
      <c r="Q8" s="13">
        <v>0.11799999999999999</v>
      </c>
      <c r="R8" s="13">
        <f t="shared" si="5"/>
        <v>0</v>
      </c>
      <c r="S8" s="13">
        <f t="shared" si="6"/>
        <v>9.2592592592592587E-3</v>
      </c>
      <c r="T8" s="14">
        <f t="shared" si="7"/>
        <v>9.2592592592592587E-3</v>
      </c>
      <c r="U8" s="19"/>
      <c r="V8" s="23">
        <v>30</v>
      </c>
      <c r="W8" s="24">
        <v>7.4999999999999997E-2</v>
      </c>
      <c r="X8" s="24">
        <v>9.7000000000000003E-2</v>
      </c>
      <c r="Y8" s="24">
        <v>0.77319587628865971</v>
      </c>
      <c r="Z8" s="24">
        <v>6.8000000000000005E-2</v>
      </c>
      <c r="AA8" s="24">
        <v>9.2999999999999999E-2</v>
      </c>
      <c r="AB8" s="24">
        <v>0.73118279569892475</v>
      </c>
      <c r="AC8" s="24">
        <v>0.75218933599379223</v>
      </c>
      <c r="AD8" s="25">
        <v>2.1006540294867482E-2</v>
      </c>
    </row>
    <row r="9" spans="1:30" x14ac:dyDescent="0.25">
      <c r="A9" s="23">
        <v>60</v>
      </c>
      <c r="B9" s="24">
        <v>1.6E-2</v>
      </c>
      <c r="C9" s="24">
        <v>0.13600000000000001</v>
      </c>
      <c r="D9" s="24">
        <f t="shared" si="0"/>
        <v>0.11764705882352941</v>
      </c>
      <c r="E9" s="24">
        <v>0.02</v>
      </c>
      <c r="F9" s="24">
        <v>0.129</v>
      </c>
      <c r="G9" s="24">
        <f t="shared" si="1"/>
        <v>0.15503875968992248</v>
      </c>
      <c r="H9" s="24">
        <f t="shared" si="2"/>
        <v>0.13634290925672593</v>
      </c>
      <c r="I9" s="25">
        <f t="shared" si="3"/>
        <v>1.8695850433196635E-2</v>
      </c>
      <c r="J9" s="19"/>
      <c r="K9" s="19"/>
      <c r="L9" s="12">
        <v>60</v>
      </c>
      <c r="M9" s="13">
        <v>2.8999999999999998E-3</v>
      </c>
      <c r="N9" s="13">
        <v>0.12</v>
      </c>
      <c r="O9" s="13">
        <f t="shared" si="4"/>
        <v>2.4166666666666666E-2</v>
      </c>
      <c r="P9" s="13">
        <v>2E-3</v>
      </c>
      <c r="Q9" s="13">
        <v>0.11600000000000001</v>
      </c>
      <c r="R9" s="13">
        <f t="shared" si="5"/>
        <v>1.7241379310344827E-2</v>
      </c>
      <c r="S9" s="13">
        <f t="shared" si="6"/>
        <v>2.0704022988505745E-2</v>
      </c>
      <c r="T9" s="14">
        <f t="shared" si="7"/>
        <v>3.4626436781609194E-3</v>
      </c>
      <c r="U9" s="19"/>
      <c r="V9" s="23">
        <v>50</v>
      </c>
      <c r="W9" s="24">
        <v>7.6999999999999999E-2</v>
      </c>
      <c r="X9" s="24">
        <v>9.8000000000000004E-2</v>
      </c>
      <c r="Y9" s="24">
        <v>0.7857142857142857</v>
      </c>
      <c r="Z9" s="24">
        <v>7.0000000000000007E-2</v>
      </c>
      <c r="AA9" s="24">
        <v>9.1999999999999998E-2</v>
      </c>
      <c r="AB9" s="24">
        <v>0.76086956521739135</v>
      </c>
      <c r="AC9" s="24">
        <v>0.77329192546583858</v>
      </c>
      <c r="AD9" s="25">
        <v>1.2422360248447173E-2</v>
      </c>
    </row>
    <row r="10" spans="1:30" x14ac:dyDescent="0.25">
      <c r="A10" s="23">
        <v>75</v>
      </c>
      <c r="B10" s="24">
        <v>3.1E-2</v>
      </c>
      <c r="C10" s="24">
        <v>0.127</v>
      </c>
      <c r="D10" s="24">
        <f t="shared" si="0"/>
        <v>0.24409448818897636</v>
      </c>
      <c r="E10" s="24">
        <v>2.9000000000000001E-2</v>
      </c>
      <c r="F10" s="24">
        <v>0.126</v>
      </c>
      <c r="G10" s="24">
        <f t="shared" si="1"/>
        <v>0.23015873015873017</v>
      </c>
      <c r="H10" s="24">
        <f t="shared" si="2"/>
        <v>0.23712660917385325</v>
      </c>
      <c r="I10" s="25">
        <f t="shared" si="3"/>
        <v>6.9678790151230935E-3</v>
      </c>
      <c r="J10" s="19"/>
      <c r="K10" s="19"/>
      <c r="L10" s="26">
        <v>75</v>
      </c>
      <c r="M10" s="27">
        <v>4.4999999999999997E-3</v>
      </c>
      <c r="N10" s="27">
        <v>0.122</v>
      </c>
      <c r="O10" s="27">
        <f t="shared" si="4"/>
        <v>3.6885245901639344E-2</v>
      </c>
      <c r="P10" s="27">
        <v>6.4999999999999997E-3</v>
      </c>
      <c r="Q10" s="27">
        <v>0.126</v>
      </c>
      <c r="R10" s="27">
        <f t="shared" si="5"/>
        <v>5.1587301587301584E-2</v>
      </c>
      <c r="S10" s="27">
        <f t="shared" si="6"/>
        <v>4.4236273744470464E-2</v>
      </c>
      <c r="T10" s="28">
        <f t="shared" si="7"/>
        <v>7.3510278428311395E-3</v>
      </c>
      <c r="U10" s="19"/>
      <c r="V10" s="23">
        <v>70</v>
      </c>
      <c r="W10" s="24">
        <v>7.8E-2</v>
      </c>
      <c r="X10" s="24">
        <v>0.1</v>
      </c>
      <c r="Y10" s="24">
        <v>0.77999999999999992</v>
      </c>
      <c r="Z10" s="24">
        <v>7.1999999999999995E-2</v>
      </c>
      <c r="AA10" s="24">
        <v>9.4E-2</v>
      </c>
      <c r="AB10" s="24">
        <v>0.76595744680851063</v>
      </c>
      <c r="AC10" s="24">
        <v>0.77297872340425533</v>
      </c>
      <c r="AD10" s="25">
        <v>7.021276595744641E-3</v>
      </c>
    </row>
    <row r="11" spans="1:30" x14ac:dyDescent="0.25">
      <c r="A11" s="23">
        <v>90</v>
      </c>
      <c r="B11" s="24">
        <v>3.9E-2</v>
      </c>
      <c r="C11" s="24">
        <v>0.128</v>
      </c>
      <c r="D11" s="24">
        <f t="shared" si="0"/>
        <v>0.3046875</v>
      </c>
      <c r="E11" s="24">
        <v>0.04</v>
      </c>
      <c r="F11" s="24">
        <v>0.11899999999999999</v>
      </c>
      <c r="G11" s="24">
        <f t="shared" si="1"/>
        <v>0.33613445378151263</v>
      </c>
      <c r="H11" s="24">
        <f t="shared" si="2"/>
        <v>0.32041097689075632</v>
      </c>
      <c r="I11" s="25">
        <f t="shared" si="3"/>
        <v>1.5723476890756316E-2</v>
      </c>
      <c r="J11" s="19"/>
      <c r="K11" s="19"/>
      <c r="L11" s="26">
        <v>90</v>
      </c>
      <c r="M11" s="27">
        <v>4.8999999999999998E-3</v>
      </c>
      <c r="N11" s="27">
        <v>0.128</v>
      </c>
      <c r="O11" s="27">
        <f t="shared" si="4"/>
        <v>3.8281249999999996E-2</v>
      </c>
      <c r="P11" s="27">
        <v>5.4000000000000003E-3</v>
      </c>
      <c r="Q11" s="27">
        <v>0.11899999999999999</v>
      </c>
      <c r="R11" s="27">
        <f t="shared" si="5"/>
        <v>4.5378151260504207E-2</v>
      </c>
      <c r="S11" s="27">
        <f t="shared" si="6"/>
        <v>4.1829700630252098E-2</v>
      </c>
      <c r="T11" s="28">
        <f t="shared" si="7"/>
        <v>3.5484506302521056E-3</v>
      </c>
      <c r="U11" s="19"/>
      <c r="V11" s="23">
        <v>100</v>
      </c>
      <c r="W11" s="24">
        <v>8.3000000000000004E-2</v>
      </c>
      <c r="X11" s="24">
        <v>0.10299999999999999</v>
      </c>
      <c r="Y11" s="24">
        <v>0.80582524271844669</v>
      </c>
      <c r="Z11" s="24">
        <v>7.4999999999999997E-2</v>
      </c>
      <c r="AA11" s="24">
        <v>9.4E-2</v>
      </c>
      <c r="AB11" s="24">
        <v>0.7978723404255319</v>
      </c>
      <c r="AC11" s="24">
        <v>0.80184879157198929</v>
      </c>
      <c r="AD11" s="25">
        <v>3.9764511464573937E-3</v>
      </c>
    </row>
    <row r="12" spans="1:30" x14ac:dyDescent="0.25">
      <c r="A12" s="23">
        <v>105</v>
      </c>
      <c r="B12" s="24">
        <v>5.0999999999999997E-2</v>
      </c>
      <c r="C12" s="24">
        <v>0.129</v>
      </c>
      <c r="D12" s="24">
        <f t="shared" si="0"/>
        <v>0.39534883720930231</v>
      </c>
      <c r="E12" s="24">
        <v>4.9000000000000002E-2</v>
      </c>
      <c r="F12" s="24">
        <v>0.122</v>
      </c>
      <c r="G12" s="24">
        <f t="shared" si="1"/>
        <v>0.40163934426229508</v>
      </c>
      <c r="H12" s="24">
        <f t="shared" si="2"/>
        <v>0.39849409073579867</v>
      </c>
      <c r="I12" s="25">
        <f t="shared" si="3"/>
        <v>3.1452535264963888E-3</v>
      </c>
      <c r="J12" s="19"/>
      <c r="K12" s="19"/>
      <c r="L12" s="26">
        <v>105</v>
      </c>
      <c r="M12" s="27">
        <v>1.4999999999999999E-2</v>
      </c>
      <c r="N12" s="27">
        <v>0.129</v>
      </c>
      <c r="O12" s="27">
        <f t="shared" si="4"/>
        <v>0.11627906976744186</v>
      </c>
      <c r="P12" s="27">
        <v>2.1000000000000001E-2</v>
      </c>
      <c r="Q12" s="27">
        <v>0.122</v>
      </c>
      <c r="R12" s="27">
        <f t="shared" si="5"/>
        <v>0.17213114754098363</v>
      </c>
      <c r="S12" s="27">
        <f t="shared" si="6"/>
        <v>0.14420510865421274</v>
      </c>
      <c r="T12" s="28">
        <f t="shared" si="7"/>
        <v>2.7926038886770886E-2</v>
      </c>
      <c r="U12" s="19"/>
      <c r="V12" s="23">
        <v>130</v>
      </c>
      <c r="W12" s="24">
        <v>8.4000000000000005E-2</v>
      </c>
      <c r="X12" s="24">
        <v>0.1</v>
      </c>
      <c r="Y12" s="24">
        <v>0.84</v>
      </c>
      <c r="Z12" s="24">
        <v>7.3999999999999996E-2</v>
      </c>
      <c r="AA12" s="24">
        <v>9.1999999999999998E-2</v>
      </c>
      <c r="AB12" s="24">
        <v>0.80434782608695654</v>
      </c>
      <c r="AC12" s="24">
        <v>0.8221739130434782</v>
      </c>
      <c r="AD12" s="25">
        <v>1.7826086956521714E-2</v>
      </c>
    </row>
    <row r="13" spans="1:30" x14ac:dyDescent="0.25">
      <c r="A13" s="23">
        <v>120</v>
      </c>
      <c r="B13" s="24">
        <v>6.4000000000000001E-2</v>
      </c>
      <c r="C13" s="24">
        <v>0.13600000000000001</v>
      </c>
      <c r="D13" s="24">
        <f t="shared" si="0"/>
        <v>0.47058823529411764</v>
      </c>
      <c r="E13" s="24">
        <v>6.3E-2</v>
      </c>
      <c r="F13" s="24">
        <v>0.14699999999999999</v>
      </c>
      <c r="G13" s="24">
        <f t="shared" si="1"/>
        <v>0.4285714285714286</v>
      </c>
      <c r="H13" s="24">
        <f t="shared" si="2"/>
        <v>0.44957983193277312</v>
      </c>
      <c r="I13" s="25">
        <f t="shared" si="3"/>
        <v>2.1008403361344519E-2</v>
      </c>
      <c r="J13" s="19"/>
      <c r="K13" s="19"/>
      <c r="L13" s="26">
        <v>120</v>
      </c>
      <c r="M13" s="27">
        <v>5.2999999999999999E-2</v>
      </c>
      <c r="N13" s="27">
        <v>0.20200000000000001</v>
      </c>
      <c r="O13" s="27">
        <f t="shared" si="4"/>
        <v>0.26237623762376233</v>
      </c>
      <c r="P13" s="27">
        <v>4.4999999999999998E-2</v>
      </c>
      <c r="Q13" s="27">
        <v>0.221</v>
      </c>
      <c r="R13" s="27">
        <f t="shared" si="5"/>
        <v>0.20361990950226244</v>
      </c>
      <c r="S13" s="27">
        <f t="shared" si="6"/>
        <v>0.23299807356301239</v>
      </c>
      <c r="T13" s="28">
        <f t="shared" si="7"/>
        <v>2.9378164060749886E-2</v>
      </c>
      <c r="U13" s="19"/>
      <c r="V13" s="23">
        <v>160</v>
      </c>
      <c r="W13" s="24">
        <v>8.5000000000000006E-2</v>
      </c>
      <c r="X13" s="24">
        <v>0.10299999999999999</v>
      </c>
      <c r="Y13" s="24">
        <v>0.82524271844660202</v>
      </c>
      <c r="Z13" s="24">
        <v>7.5999999999999998E-2</v>
      </c>
      <c r="AA13" s="24">
        <v>9.2999999999999999E-2</v>
      </c>
      <c r="AB13" s="24">
        <v>0.81720430107526876</v>
      </c>
      <c r="AC13" s="24">
        <v>0.82122350976093539</v>
      </c>
      <c r="AD13" s="25">
        <v>4.0192086856666309E-3</v>
      </c>
    </row>
    <row r="14" spans="1:30" x14ac:dyDescent="0.25">
      <c r="A14" s="23">
        <v>135</v>
      </c>
      <c r="B14" s="24">
        <v>7.2999999999999995E-2</v>
      </c>
      <c r="C14" s="24">
        <v>0.13500000000000001</v>
      </c>
      <c r="D14" s="24">
        <f t="shared" si="0"/>
        <v>0.54074074074074063</v>
      </c>
      <c r="E14" s="24">
        <v>7.5999999999999998E-2</v>
      </c>
      <c r="F14" s="24">
        <v>0.14499999999999999</v>
      </c>
      <c r="G14" s="24">
        <f t="shared" si="1"/>
        <v>0.52413793103448281</v>
      </c>
      <c r="H14" s="24">
        <f t="shared" si="2"/>
        <v>0.53243933588761172</v>
      </c>
      <c r="I14" s="25">
        <f t="shared" si="3"/>
        <v>8.3014048531289131E-3</v>
      </c>
      <c r="J14" s="19"/>
      <c r="K14" s="19"/>
      <c r="L14" s="26">
        <v>135</v>
      </c>
      <c r="M14" s="27">
        <v>5.5E-2</v>
      </c>
      <c r="N14" s="27">
        <v>0.20499999999999999</v>
      </c>
      <c r="O14" s="27">
        <f t="shared" si="4"/>
        <v>0.26829268292682928</v>
      </c>
      <c r="P14" s="27">
        <v>4.5999999999999999E-2</v>
      </c>
      <c r="Q14" s="27">
        <v>0.19800000000000001</v>
      </c>
      <c r="R14" s="27">
        <f t="shared" si="5"/>
        <v>0.23232323232323232</v>
      </c>
      <c r="S14" s="27">
        <f t="shared" si="6"/>
        <v>0.25030795762503077</v>
      </c>
      <c r="T14" s="28">
        <f t="shared" si="7"/>
        <v>1.7984725301798482E-2</v>
      </c>
      <c r="U14" s="19"/>
      <c r="V14" s="23">
        <v>190</v>
      </c>
      <c r="W14" s="24">
        <v>8.5000000000000006E-2</v>
      </c>
      <c r="X14" s="24">
        <v>0.10199999999999999</v>
      </c>
      <c r="Y14" s="24">
        <v>0.83333333333333348</v>
      </c>
      <c r="Z14" s="24">
        <v>8.1000000000000003E-2</v>
      </c>
      <c r="AA14" s="24">
        <v>0.1</v>
      </c>
      <c r="AB14" s="24">
        <v>0.80999999999999994</v>
      </c>
      <c r="AC14" s="24">
        <v>0.82166666666666677</v>
      </c>
      <c r="AD14" s="25">
        <v>1.166666666666677E-2</v>
      </c>
    </row>
    <row r="15" spans="1:30" x14ac:dyDescent="0.25">
      <c r="A15" s="23">
        <f>2.5*60</f>
        <v>150</v>
      </c>
      <c r="B15" s="24">
        <v>8.6999999999999994E-2</v>
      </c>
      <c r="C15" s="24">
        <v>0.15</v>
      </c>
      <c r="D15" s="24">
        <f t="shared" si="0"/>
        <v>0.57999999999999996</v>
      </c>
      <c r="E15" s="24">
        <v>9.5000000000000001E-2</v>
      </c>
      <c r="F15" s="24">
        <v>0.14699999999999999</v>
      </c>
      <c r="G15" s="24">
        <f t="shared" si="1"/>
        <v>0.6462585034013606</v>
      </c>
      <c r="H15" s="24">
        <f t="shared" si="2"/>
        <v>0.61312925170068033</v>
      </c>
      <c r="I15" s="25">
        <f t="shared" si="3"/>
        <v>3.3129251700680318E-2</v>
      </c>
      <c r="J15" s="19"/>
      <c r="K15" s="19"/>
      <c r="L15" s="26">
        <f>2.5*60</f>
        <v>150</v>
      </c>
      <c r="M15" s="27">
        <v>4.9000000000000002E-2</v>
      </c>
      <c r="N15" s="27">
        <v>0.20300000000000001</v>
      </c>
      <c r="O15" s="27">
        <f t="shared" si="4"/>
        <v>0.24137931034482757</v>
      </c>
      <c r="P15" s="27">
        <v>5.6000000000000001E-2</v>
      </c>
      <c r="Q15" s="27">
        <v>0.21299999999999999</v>
      </c>
      <c r="R15" s="27">
        <f t="shared" si="5"/>
        <v>0.26291079812206575</v>
      </c>
      <c r="S15" s="27">
        <f t="shared" si="6"/>
        <v>0.25214505423344669</v>
      </c>
      <c r="T15" s="28">
        <f t="shared" si="7"/>
        <v>1.0765743888619089E-2</v>
      </c>
      <c r="U15" s="19"/>
      <c r="V15" s="23">
        <v>220</v>
      </c>
      <c r="W15" s="24">
        <v>8.8999999999999996E-2</v>
      </c>
      <c r="X15" s="24">
        <v>0.106</v>
      </c>
      <c r="Y15" s="24">
        <v>0.839622641509434</v>
      </c>
      <c r="Z15" s="24">
        <v>0.08</v>
      </c>
      <c r="AA15" s="24">
        <v>0.1</v>
      </c>
      <c r="AB15" s="24">
        <v>0.79999999999999993</v>
      </c>
      <c r="AC15" s="24">
        <v>0.81981132075471697</v>
      </c>
      <c r="AD15" s="25">
        <v>1.9811320754717032E-2</v>
      </c>
    </row>
    <row r="16" spans="1:30" x14ac:dyDescent="0.25">
      <c r="A16" s="23">
        <v>165</v>
      </c>
      <c r="B16" s="24">
        <v>9.4E-2</v>
      </c>
      <c r="C16" s="24">
        <v>0.14199999999999999</v>
      </c>
      <c r="D16" s="24">
        <f t="shared" si="0"/>
        <v>0.6619718309859155</v>
      </c>
      <c r="E16" s="24">
        <v>0.1</v>
      </c>
      <c r="F16" s="24">
        <v>0.14199999999999999</v>
      </c>
      <c r="G16" s="24">
        <f t="shared" si="1"/>
        <v>0.70422535211267612</v>
      </c>
      <c r="H16" s="24">
        <f t="shared" si="2"/>
        <v>0.68309859154929575</v>
      </c>
      <c r="I16" s="25">
        <f t="shared" si="3"/>
        <v>2.1126760563380309E-2</v>
      </c>
      <c r="J16" s="19"/>
      <c r="K16" s="19"/>
      <c r="L16" s="26">
        <v>165</v>
      </c>
      <c r="M16" s="27">
        <v>0.05</v>
      </c>
      <c r="N16" s="27">
        <v>0.21</v>
      </c>
      <c r="O16" s="27">
        <f t="shared" si="4"/>
        <v>0.23809523809523811</v>
      </c>
      <c r="P16" s="27">
        <v>6.5000000000000002E-2</v>
      </c>
      <c r="Q16" s="27">
        <v>0.215</v>
      </c>
      <c r="R16" s="27">
        <f t="shared" si="5"/>
        <v>0.30232558139534887</v>
      </c>
      <c r="S16" s="27">
        <f t="shared" si="6"/>
        <v>0.27021040974529348</v>
      </c>
      <c r="T16" s="28">
        <f t="shared" si="7"/>
        <v>3.2115171650055431E-2</v>
      </c>
      <c r="U16" s="19"/>
      <c r="V16" s="23">
        <v>250</v>
      </c>
      <c r="W16" s="24">
        <v>0.09</v>
      </c>
      <c r="X16" s="24">
        <v>0.104</v>
      </c>
      <c r="Y16" s="24">
        <v>0.86538461538461542</v>
      </c>
      <c r="Z16" s="24">
        <v>8.1000000000000003E-2</v>
      </c>
      <c r="AA16" s="24">
        <v>0.1</v>
      </c>
      <c r="AB16" s="24">
        <v>0.80999999999999994</v>
      </c>
      <c r="AC16" s="24">
        <v>0.83769230769230774</v>
      </c>
      <c r="AD16" s="25">
        <v>2.7692307692307738E-2</v>
      </c>
    </row>
    <row r="17" spans="1:30" x14ac:dyDescent="0.25">
      <c r="A17" s="23">
        <v>180</v>
      </c>
      <c r="B17" s="24">
        <v>0.1</v>
      </c>
      <c r="C17" s="24">
        <v>0.14399999999999999</v>
      </c>
      <c r="D17" s="24">
        <f t="shared" si="0"/>
        <v>0.69444444444444453</v>
      </c>
      <c r="E17" s="24">
        <v>0.112</v>
      </c>
      <c r="F17" s="24">
        <v>0.14399999999999999</v>
      </c>
      <c r="G17" s="24">
        <f t="shared" si="1"/>
        <v>0.7777777777777779</v>
      </c>
      <c r="H17" s="24">
        <f t="shared" si="2"/>
        <v>0.73611111111111116</v>
      </c>
      <c r="I17" s="25">
        <f t="shared" si="3"/>
        <v>4.1666666666666685E-2</v>
      </c>
      <c r="J17" s="19"/>
      <c r="K17" s="19"/>
      <c r="L17" s="26">
        <v>180</v>
      </c>
      <c r="M17" s="27">
        <v>4.2000000000000003E-2</v>
      </c>
      <c r="N17" s="27">
        <v>0.20899999999999999</v>
      </c>
      <c r="O17" s="27">
        <f t="shared" si="4"/>
        <v>0.20095693779904308</v>
      </c>
      <c r="P17" s="27">
        <v>7.2999999999999995E-2</v>
      </c>
      <c r="Q17" s="27">
        <v>0.21</v>
      </c>
      <c r="R17" s="27">
        <f t="shared" si="5"/>
        <v>0.34761904761904761</v>
      </c>
      <c r="S17" s="27">
        <f t="shared" si="6"/>
        <v>0.27428799270904536</v>
      </c>
      <c r="T17" s="28">
        <f t="shared" si="7"/>
        <v>7.3331054910002205E-2</v>
      </c>
      <c r="U17" s="19"/>
      <c r="V17" s="23">
        <v>280</v>
      </c>
      <c r="W17" s="24">
        <v>0.09</v>
      </c>
      <c r="X17" s="24">
        <v>0.105</v>
      </c>
      <c r="Y17" s="24">
        <v>0.8571428571428571</v>
      </c>
      <c r="Z17" s="24">
        <v>8.5999999999999993E-2</v>
      </c>
      <c r="AA17" s="24">
        <v>0.10199999999999999</v>
      </c>
      <c r="AB17" s="24">
        <v>0.84313725490196079</v>
      </c>
      <c r="AC17" s="24">
        <v>0.85014005602240894</v>
      </c>
      <c r="AD17" s="25">
        <v>7.0028011204481544E-3</v>
      </c>
    </row>
    <row r="18" spans="1:30" x14ac:dyDescent="0.25">
      <c r="A18" s="23">
        <v>195</v>
      </c>
      <c r="B18" s="24">
        <v>0.112</v>
      </c>
      <c r="C18" s="24">
        <v>0.14899999999999999</v>
      </c>
      <c r="D18" s="24">
        <f t="shared" si="0"/>
        <v>0.75167785234899331</v>
      </c>
      <c r="E18" s="24">
        <v>0.124</v>
      </c>
      <c r="F18" s="24">
        <v>0.14899999999999999</v>
      </c>
      <c r="G18" s="24">
        <f t="shared" si="1"/>
        <v>0.83221476510067116</v>
      </c>
      <c r="H18" s="24">
        <f t="shared" si="2"/>
        <v>0.79194630872483218</v>
      </c>
      <c r="I18" s="25">
        <f t="shared" si="3"/>
        <v>4.0268456375838924E-2</v>
      </c>
      <c r="J18" s="19"/>
      <c r="K18" s="19"/>
      <c r="L18" s="26">
        <v>195</v>
      </c>
      <c r="M18" s="27">
        <v>4.2999999999999997E-2</v>
      </c>
      <c r="N18" s="27">
        <v>0.2</v>
      </c>
      <c r="O18" s="27">
        <f t="shared" si="4"/>
        <v>0.21499999999999997</v>
      </c>
      <c r="P18" s="27">
        <v>8.5000000000000006E-2</v>
      </c>
      <c r="Q18" s="27">
        <v>0.223</v>
      </c>
      <c r="R18" s="27">
        <f t="shared" si="5"/>
        <v>0.38116591928251126</v>
      </c>
      <c r="S18" s="27">
        <f t="shared" si="6"/>
        <v>0.29808295964125564</v>
      </c>
      <c r="T18" s="28">
        <f t="shared" si="7"/>
        <v>8.3082959641255519E-2</v>
      </c>
      <c r="U18" s="19"/>
      <c r="V18" s="23">
        <v>310</v>
      </c>
      <c r="W18" s="24">
        <v>9.5000000000000001E-2</v>
      </c>
      <c r="X18" s="24">
        <v>0.1</v>
      </c>
      <c r="Y18" s="24">
        <v>0.95</v>
      </c>
      <c r="Z18" s="24">
        <v>8.4000000000000005E-2</v>
      </c>
      <c r="AA18" s="24">
        <v>0.1</v>
      </c>
      <c r="AB18" s="24">
        <v>0.84</v>
      </c>
      <c r="AC18" s="24">
        <v>0.89500000000000002</v>
      </c>
      <c r="AD18" s="25">
        <v>5.4999999999999993E-2</v>
      </c>
    </row>
    <row r="19" spans="1:30" ht="15.75" thickBot="1" x14ac:dyDescent="0.3">
      <c r="A19" s="23">
        <v>210</v>
      </c>
      <c r="B19" s="24">
        <v>0.126</v>
      </c>
      <c r="C19" s="24">
        <v>0.15</v>
      </c>
      <c r="D19" s="24">
        <f t="shared" si="0"/>
        <v>0.84000000000000008</v>
      </c>
      <c r="E19" s="24">
        <v>0.13200000000000001</v>
      </c>
      <c r="F19" s="24">
        <v>0.151</v>
      </c>
      <c r="G19" s="24">
        <f t="shared" si="1"/>
        <v>0.8741721854304636</v>
      </c>
      <c r="H19" s="24">
        <f t="shared" si="2"/>
        <v>0.85708609271523184</v>
      </c>
      <c r="I19" s="25">
        <f t="shared" si="3"/>
        <v>1.708609271523176E-2</v>
      </c>
      <c r="J19" s="19"/>
      <c r="K19" s="19"/>
      <c r="L19" s="26">
        <v>210</v>
      </c>
      <c r="M19" s="27">
        <v>7.9000000000000001E-2</v>
      </c>
      <c r="N19" s="27">
        <v>0.22600000000000001</v>
      </c>
      <c r="O19" s="27">
        <f t="shared" si="4"/>
        <v>0.34955752212389379</v>
      </c>
      <c r="P19" s="27">
        <v>8.1000000000000003E-2</v>
      </c>
      <c r="Q19" s="27">
        <v>0.20100000000000001</v>
      </c>
      <c r="R19" s="27">
        <f t="shared" si="5"/>
        <v>0.40298507462686567</v>
      </c>
      <c r="S19" s="27">
        <f t="shared" si="6"/>
        <v>0.37627129837537976</v>
      </c>
      <c r="T19" s="28">
        <f t="shared" si="7"/>
        <v>2.6713776251485938E-2</v>
      </c>
      <c r="U19" s="19"/>
      <c r="V19" s="29">
        <v>345</v>
      </c>
      <c r="W19" s="30">
        <v>9.5000000000000001E-2</v>
      </c>
      <c r="X19" s="30">
        <v>0.10100000000000001</v>
      </c>
      <c r="Y19" s="30">
        <v>0.94059405940594054</v>
      </c>
      <c r="Z19" s="30">
        <v>9.4E-2</v>
      </c>
      <c r="AA19" s="30">
        <v>0.1</v>
      </c>
      <c r="AB19" s="30">
        <v>0.94</v>
      </c>
      <c r="AC19" s="30">
        <v>0.94029702970297024</v>
      </c>
      <c r="AD19" s="31">
        <v>2.9702970297029729E-4</v>
      </c>
    </row>
    <row r="20" spans="1:30" x14ac:dyDescent="0.25">
      <c r="A20" s="23">
        <v>225</v>
      </c>
      <c r="B20" s="24">
        <v>0.13</v>
      </c>
      <c r="C20" s="24">
        <v>0.152</v>
      </c>
      <c r="D20" s="24">
        <f t="shared" si="0"/>
        <v>0.85526315789473695</v>
      </c>
      <c r="E20" s="24">
        <v>0.12</v>
      </c>
      <c r="F20" s="24">
        <v>0.155</v>
      </c>
      <c r="G20" s="24">
        <f t="shared" si="1"/>
        <v>0.77419354838709675</v>
      </c>
      <c r="H20" s="24">
        <f t="shared" si="2"/>
        <v>0.81472835314091685</v>
      </c>
      <c r="I20" s="25">
        <f t="shared" si="3"/>
        <v>4.0534804753820097E-2</v>
      </c>
      <c r="J20" s="19"/>
      <c r="K20" s="19"/>
      <c r="L20" s="12">
        <v>225</v>
      </c>
      <c r="M20" s="13">
        <v>8.2000000000000003E-2</v>
      </c>
      <c r="N20" s="13">
        <v>0.223</v>
      </c>
      <c r="O20" s="13">
        <f t="shared" si="4"/>
        <v>0.36771300448430494</v>
      </c>
      <c r="P20" s="13">
        <v>7.8E-2</v>
      </c>
      <c r="Q20" s="13">
        <v>0.20699999999999999</v>
      </c>
      <c r="R20" s="13">
        <f t="shared" si="5"/>
        <v>0.37681159420289856</v>
      </c>
      <c r="S20" s="13">
        <f t="shared" si="6"/>
        <v>0.37226229934360178</v>
      </c>
      <c r="T20" s="14">
        <f t="shared" si="7"/>
        <v>4.5492948592968097E-3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5">
      <c r="A21" s="23">
        <v>240</v>
      </c>
      <c r="B21" s="24">
        <v>0.12</v>
      </c>
      <c r="C21" s="24">
        <v>0.15</v>
      </c>
      <c r="D21" s="24">
        <f t="shared" si="0"/>
        <v>0.8</v>
      </c>
      <c r="E21" s="24">
        <v>0.121</v>
      </c>
      <c r="F21" s="24">
        <v>0.15</v>
      </c>
      <c r="G21" s="24">
        <f t="shared" si="1"/>
        <v>0.80666666666666664</v>
      </c>
      <c r="H21" s="24">
        <f t="shared" si="2"/>
        <v>0.80333333333333334</v>
      </c>
      <c r="I21" s="25">
        <f t="shared" si="3"/>
        <v>3.3333333333332993E-3</v>
      </c>
      <c r="J21" s="19"/>
      <c r="K21" s="19"/>
      <c r="L21" s="12">
        <v>240</v>
      </c>
      <c r="M21" s="13">
        <v>8.2000000000000003E-2</v>
      </c>
      <c r="N21" s="13">
        <v>0.189</v>
      </c>
      <c r="O21" s="13">
        <f t="shared" si="4"/>
        <v>0.43386243386243389</v>
      </c>
      <c r="P21" s="13">
        <v>0.106</v>
      </c>
      <c r="Q21" s="13">
        <v>0.22</v>
      </c>
      <c r="R21" s="13">
        <f t="shared" si="5"/>
        <v>0.48181818181818181</v>
      </c>
      <c r="S21" s="13">
        <f t="shared" si="6"/>
        <v>0.45784030784030783</v>
      </c>
      <c r="T21" s="14">
        <f t="shared" si="7"/>
        <v>2.3977873977873959E-2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5">
      <c r="A22" s="23">
        <v>255</v>
      </c>
      <c r="B22" s="24">
        <v>0.158</v>
      </c>
      <c r="C22" s="24">
        <v>0.16</v>
      </c>
      <c r="D22" s="24">
        <f t="shared" si="0"/>
        <v>0.98750000000000004</v>
      </c>
      <c r="E22" s="24">
        <v>0.17699999999999999</v>
      </c>
      <c r="F22" s="24">
        <v>0.17499999999999999</v>
      </c>
      <c r="G22" s="24">
        <f t="shared" si="1"/>
        <v>1.0114285714285713</v>
      </c>
      <c r="H22" s="24">
        <f t="shared" si="2"/>
        <v>0.99946428571428569</v>
      </c>
      <c r="I22" s="25">
        <f t="shared" si="3"/>
        <v>1.196428571428565E-2</v>
      </c>
      <c r="J22" s="19"/>
      <c r="K22" s="19"/>
      <c r="L22" s="12">
        <v>255</v>
      </c>
      <c r="M22" s="13">
        <v>8.7999999999999995E-2</v>
      </c>
      <c r="N22" s="13">
        <v>0.21299999999999999</v>
      </c>
      <c r="O22" s="13">
        <f t="shared" si="4"/>
        <v>0.41314553990610325</v>
      </c>
      <c r="P22" s="13">
        <v>0.11600000000000001</v>
      </c>
      <c r="Q22" s="13">
        <v>0.20100000000000001</v>
      </c>
      <c r="R22" s="13">
        <f t="shared" si="5"/>
        <v>0.57711442786069655</v>
      </c>
      <c r="S22" s="13">
        <f t="shared" si="6"/>
        <v>0.4951299838833999</v>
      </c>
      <c r="T22" s="14">
        <f t="shared" si="7"/>
        <v>8.1984443977296512E-2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.75" thickBot="1" x14ac:dyDescent="0.3">
      <c r="A23" s="29">
        <f>5.75*60</f>
        <v>345</v>
      </c>
      <c r="B23" s="30">
        <v>170</v>
      </c>
      <c r="C23" s="30">
        <v>170</v>
      </c>
      <c r="D23" s="30">
        <f t="shared" si="0"/>
        <v>1</v>
      </c>
      <c r="E23" s="30">
        <v>167</v>
      </c>
      <c r="F23" s="30">
        <v>167</v>
      </c>
      <c r="G23" s="30">
        <f t="shared" si="1"/>
        <v>1</v>
      </c>
      <c r="H23" s="30">
        <f t="shared" si="2"/>
        <v>1</v>
      </c>
      <c r="I23" s="31">
        <f t="shared" si="3"/>
        <v>0</v>
      </c>
      <c r="J23" s="19"/>
      <c r="K23" s="19"/>
      <c r="L23" s="12">
        <v>300</v>
      </c>
      <c r="M23" s="13">
        <v>0.1</v>
      </c>
      <c r="N23" s="13">
        <v>0.23400000000000001</v>
      </c>
      <c r="O23" s="13">
        <f t="shared" si="4"/>
        <v>0.42735042735042733</v>
      </c>
      <c r="P23" s="13">
        <v>0.12</v>
      </c>
      <c r="Q23" s="13">
        <v>0.21099999999999999</v>
      </c>
      <c r="R23" s="13">
        <f t="shared" si="5"/>
        <v>0.56872037914691942</v>
      </c>
      <c r="S23" s="13">
        <f t="shared" si="6"/>
        <v>0.49803540324867335</v>
      </c>
      <c r="T23" s="14">
        <f t="shared" si="7"/>
        <v>7.0684975898246488E-2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.75" thickBot="1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>
        <v>345</v>
      </c>
      <c r="M24" s="16">
        <v>0.13</v>
      </c>
      <c r="N24" s="16">
        <v>0.21199999999999999</v>
      </c>
      <c r="O24" s="16">
        <f t="shared" si="4"/>
        <v>0.61320754716981141</v>
      </c>
      <c r="P24" s="16">
        <v>8.7999999999999995E-2</v>
      </c>
      <c r="Q24" s="16">
        <v>0.192</v>
      </c>
      <c r="R24" s="16">
        <f t="shared" si="5"/>
        <v>0.45833333333333331</v>
      </c>
      <c r="S24" s="16">
        <f t="shared" si="6"/>
        <v>0.53577044025157239</v>
      </c>
      <c r="T24" s="17">
        <f t="shared" si="7"/>
        <v>7.7437106918238727E-2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</row>
  </sheetData>
  <mergeCells count="2">
    <mergeCell ref="C2:E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Figure 1</vt:lpstr>
      <vt:lpstr>Figure 2</vt:lpstr>
      <vt:lpstr>Figure 3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Patterson, Craig</dc:creator>
  <cp:lastModifiedBy>Patterson, Craig</cp:lastModifiedBy>
  <dcterms:created xsi:type="dcterms:W3CDTF">2018-05-30T14:42:27Z</dcterms:created>
  <dcterms:modified xsi:type="dcterms:W3CDTF">2018-05-31T19:15:58Z</dcterms:modified>
</cp:coreProperties>
</file>