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ublic\NRMRL-PUB\DarrenLytle\Flint Michigan\Flint Michigan Data\Flint Lead Pipe Rig\"/>
    </mc:Choice>
  </mc:AlternateContent>
  <bookViews>
    <workbookView xWindow="0" yWindow="0" windowWidth="15525" windowHeight="10770" activeTab="4"/>
  </bookViews>
  <sheets>
    <sheet name="Table 5 Figure 4" sheetId="1" r:id="rId1"/>
    <sheet name="Figure 6 to 9" sheetId="2" r:id="rId2"/>
    <sheet name="Table 6" sheetId="3" r:id="rId3"/>
    <sheet name="Table 7" sheetId="4" r:id="rId4"/>
    <sheet name="Figure 10" sheetId="5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10" i="4" l="1"/>
  <c r="AX10" i="4"/>
  <c r="AT10" i="4"/>
  <c r="AP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BA8" i="4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BA4" i="4"/>
  <c r="AZ4" i="4"/>
  <c r="AY4" i="4"/>
  <c r="AX4" i="4"/>
  <c r="AW4" i="4"/>
  <c r="AV4" i="4"/>
  <c r="AU4" i="4"/>
  <c r="AT4" i="4"/>
  <c r="AS4" i="4"/>
  <c r="AR4" i="4"/>
  <c r="AQ4" i="4"/>
  <c r="AP4" i="4"/>
  <c r="AO4" i="4"/>
  <c r="AN4" i="4"/>
  <c r="AM4" i="4"/>
  <c r="AL4" i="4"/>
  <c r="BA3" i="4"/>
  <c r="AZ3" i="4"/>
  <c r="AY3" i="4"/>
  <c r="AX3" i="4"/>
  <c r="AW3" i="4"/>
  <c r="AV3" i="4"/>
  <c r="AU3" i="4"/>
  <c r="AT3" i="4"/>
  <c r="AS3" i="4"/>
  <c r="AR3" i="4"/>
  <c r="AQ3" i="4"/>
  <c r="AP3" i="4"/>
  <c r="AO3" i="4"/>
  <c r="AN3" i="4"/>
  <c r="AM3" i="4"/>
  <c r="AL3" i="4"/>
  <c r="BA2" i="4"/>
  <c r="BA10" i="4" s="1"/>
  <c r="AZ2" i="4"/>
  <c r="AZ10" i="4" s="1"/>
  <c r="AY2" i="4"/>
  <c r="AW2" i="4"/>
  <c r="AW10" i="4" s="1"/>
  <c r="AV2" i="4"/>
  <c r="AV10" i="4" s="1"/>
  <c r="AU2" i="4"/>
  <c r="AU10" i="4" s="1"/>
  <c r="AT2" i="4"/>
  <c r="AS2" i="4"/>
  <c r="AS10" i="4" s="1"/>
  <c r="AR2" i="4"/>
  <c r="AR10" i="4" s="1"/>
  <c r="AQ2" i="4"/>
  <c r="AQ10" i="4" s="1"/>
  <c r="AP2" i="4"/>
  <c r="AO2" i="4"/>
  <c r="AO10" i="4" s="1"/>
  <c r="AN2" i="4"/>
  <c r="AN10" i="4" s="1"/>
  <c r="AM2" i="4"/>
  <c r="AM10" i="4" s="1"/>
  <c r="AL2" i="4"/>
  <c r="CJ41" i="3"/>
  <c r="BH41" i="3"/>
  <c r="AF41" i="3"/>
  <c r="CJ40" i="3"/>
  <c r="BH40" i="3"/>
  <c r="AF40" i="3"/>
  <c r="CJ39" i="3"/>
  <c r="BH39" i="3"/>
  <c r="AF39" i="3"/>
  <c r="DE38" i="3"/>
  <c r="CX38" i="3"/>
  <c r="CQ38" i="3"/>
  <c r="CJ38" i="3"/>
  <c r="CC38" i="3"/>
  <c r="BV38" i="3"/>
  <c r="BO38" i="3"/>
  <c r="BH38" i="3"/>
  <c r="AT38" i="3"/>
  <c r="AM38" i="3"/>
  <c r="AF38" i="3"/>
  <c r="Y38" i="3"/>
  <c r="R38" i="3"/>
  <c r="K38" i="3"/>
  <c r="F38" i="3"/>
  <c r="E38" i="3"/>
  <c r="DE37" i="3"/>
  <c r="CX37" i="3"/>
  <c r="CQ37" i="3"/>
  <c r="CC37" i="3"/>
  <c r="BV37" i="3"/>
  <c r="BO37" i="3"/>
  <c r="BA37" i="3"/>
  <c r="AT37" i="3"/>
  <c r="AM37" i="3"/>
  <c r="Y37" i="3"/>
  <c r="R37" i="3"/>
  <c r="K37" i="3"/>
  <c r="F37" i="3"/>
  <c r="E37" i="3"/>
  <c r="DE36" i="3"/>
  <c r="CX36" i="3"/>
  <c r="CQ36" i="3"/>
  <c r="CC36" i="3"/>
  <c r="BV36" i="3"/>
  <c r="BO36" i="3"/>
  <c r="BA36" i="3"/>
  <c r="AT36" i="3"/>
  <c r="AM36" i="3"/>
  <c r="Y36" i="3"/>
  <c r="R36" i="3"/>
  <c r="K36" i="3"/>
  <c r="F36" i="3"/>
  <c r="E36" i="3"/>
  <c r="DE35" i="3"/>
  <c r="CX35" i="3"/>
  <c r="CQ35" i="3"/>
  <c r="CC35" i="3"/>
  <c r="BV35" i="3"/>
  <c r="BO35" i="3"/>
  <c r="BA35" i="3"/>
  <c r="AT35" i="3"/>
  <c r="AM35" i="3"/>
  <c r="Y35" i="3"/>
  <c r="R35" i="3"/>
  <c r="K35" i="3"/>
  <c r="F35" i="3"/>
  <c r="E35" i="3"/>
  <c r="DE34" i="3"/>
  <c r="CX34" i="3"/>
  <c r="CQ34" i="3"/>
  <c r="CC34" i="3"/>
  <c r="BV34" i="3"/>
  <c r="BO34" i="3"/>
  <c r="BA34" i="3"/>
  <c r="AT34" i="3"/>
  <c r="AM34" i="3"/>
  <c r="Y34" i="3"/>
  <c r="R34" i="3"/>
  <c r="K34" i="3"/>
  <c r="F34" i="3"/>
  <c r="E34" i="3"/>
  <c r="BA33" i="3"/>
  <c r="DE22" i="3"/>
  <c r="CX22" i="3"/>
  <c r="CQ22" i="3"/>
  <c r="CC22" i="3"/>
  <c r="BV22" i="3"/>
  <c r="BA22" i="3"/>
  <c r="AT22" i="3"/>
  <c r="AM22" i="3"/>
  <c r="Y22" i="3"/>
  <c r="S22" i="3"/>
  <c r="R22" i="3"/>
  <c r="K22" i="3"/>
  <c r="DE21" i="3"/>
  <c r="CX21" i="3"/>
  <c r="CQ21" i="3"/>
  <c r="CC21" i="3"/>
  <c r="BV21" i="3"/>
  <c r="BO21" i="3"/>
  <c r="BA21" i="3"/>
  <c r="AT21" i="3"/>
  <c r="AM21" i="3"/>
  <c r="Y21" i="3"/>
  <c r="S21" i="3"/>
  <c r="R21" i="3"/>
  <c r="K21" i="3"/>
  <c r="DE20" i="3"/>
  <c r="CX20" i="3"/>
  <c r="CQ20" i="3"/>
  <c r="CC20" i="3"/>
  <c r="BV20" i="3"/>
  <c r="BO20" i="3"/>
  <c r="BA20" i="3"/>
  <c r="AT20" i="3"/>
  <c r="AM20" i="3"/>
  <c r="Y20" i="3"/>
  <c r="S20" i="3"/>
  <c r="R20" i="3"/>
  <c r="K20" i="3"/>
  <c r="DE19" i="3"/>
  <c r="CX19" i="3"/>
  <c r="CQ19" i="3"/>
  <c r="CC19" i="3"/>
  <c r="BV19" i="3"/>
  <c r="BO19" i="3"/>
  <c r="BA19" i="3"/>
  <c r="AT19" i="3"/>
  <c r="AM19" i="3"/>
  <c r="Y19" i="3"/>
  <c r="S19" i="3"/>
  <c r="R19" i="3"/>
  <c r="K19" i="3"/>
  <c r="DE18" i="3"/>
  <c r="CX18" i="3"/>
  <c r="CQ18" i="3"/>
  <c r="CJ18" i="3"/>
  <c r="CC18" i="3"/>
  <c r="BV18" i="3"/>
  <c r="BO18" i="3"/>
  <c r="BH18" i="3"/>
  <c r="BA18" i="3"/>
  <c r="AT18" i="3"/>
  <c r="AM18" i="3"/>
  <c r="AF18" i="3"/>
  <c r="Y18" i="3"/>
  <c r="S18" i="3"/>
  <c r="R18" i="3"/>
  <c r="K18" i="3"/>
  <c r="CJ17" i="3"/>
  <c r="BO17" i="3"/>
  <c r="BH17" i="3"/>
  <c r="AF17" i="3"/>
  <c r="E17" i="3"/>
  <c r="D17" i="3"/>
  <c r="CJ16" i="3"/>
  <c r="BH16" i="3"/>
  <c r="AF16" i="3"/>
  <c r="E16" i="3"/>
  <c r="D16" i="3"/>
  <c r="CJ15" i="3"/>
  <c r="BH15" i="3"/>
  <c r="AF15" i="3"/>
  <c r="E15" i="3"/>
  <c r="D15" i="3"/>
  <c r="CJ14" i="3"/>
  <c r="BH14" i="3"/>
  <c r="AF14" i="3"/>
  <c r="E14" i="3"/>
  <c r="D14" i="3"/>
  <c r="E13" i="3"/>
  <c r="D13" i="3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AE26" i="1"/>
  <c r="AD26" i="1"/>
  <c r="AC26" i="1"/>
  <c r="AB26" i="1"/>
  <c r="AA26" i="1"/>
  <c r="AE25" i="1"/>
  <c r="AD25" i="1"/>
  <c r="AC25" i="1"/>
  <c r="AB25" i="1"/>
  <c r="AA25" i="1"/>
  <c r="AE24" i="1"/>
  <c r="AD24" i="1"/>
  <c r="AC24" i="1"/>
  <c r="AB24" i="1"/>
  <c r="AA24" i="1"/>
</calcChain>
</file>

<file path=xl/sharedStrings.xml><?xml version="1.0" encoding="utf-8"?>
<sst xmlns="http://schemas.openxmlformats.org/spreadsheetml/2006/main" count="1541" uniqueCount="321">
  <si>
    <t>SAMPDATE</t>
  </si>
  <si>
    <t>RIG</t>
  </si>
  <si>
    <t>PIPE</t>
  </si>
  <si>
    <t>FILTRATION</t>
  </si>
  <si>
    <t>ALUMINUM</t>
  </si>
  <si>
    <t>BARIUM</t>
  </si>
  <si>
    <t>CADMIUM</t>
  </si>
  <si>
    <t>CALCIUM</t>
  </si>
  <si>
    <t>CHROMIUM</t>
  </si>
  <si>
    <t>COPPER</t>
  </si>
  <si>
    <t>IRON</t>
  </si>
  <si>
    <t>LEAD</t>
  </si>
  <si>
    <t>MAGNESIUM</t>
  </si>
  <si>
    <t>MANGANESE</t>
  </si>
  <si>
    <t>NICKEL</t>
  </si>
  <si>
    <t>POTASSIUM</t>
  </si>
  <si>
    <t>SODIUM</t>
  </si>
  <si>
    <t>TIN</t>
  </si>
  <si>
    <t>VANADIUM</t>
  </si>
  <si>
    <t>ZINC</t>
  </si>
  <si>
    <t>FLUORIDE</t>
  </si>
  <si>
    <t>CHLORIDE</t>
  </si>
  <si>
    <t>SULFATE as SO4</t>
  </si>
  <si>
    <t>TOTAL ALKALINITY as CaCO3</t>
  </si>
  <si>
    <t>TOTAL PHOSPHORUS</t>
  </si>
  <si>
    <t>Date Sampled</t>
  </si>
  <si>
    <t>Type of Sampling</t>
  </si>
  <si>
    <t>Stagnation Time</t>
  </si>
  <si>
    <t>Rig B, before lead pipes, LVM1-B pH</t>
  </si>
  <si>
    <t>LVM1-B Temp C</t>
  </si>
  <si>
    <t>LVM1-B Cl2</t>
  </si>
  <si>
    <t>LVM1-B turbidity (NTU)</t>
  </si>
  <si>
    <t>LVM1-B conductivity (uS)</t>
  </si>
  <si>
    <t xml:space="preserve">B pre-lead </t>
  </si>
  <si>
    <t>LV-M-1</t>
  </si>
  <si>
    <t>Unfiltered</t>
  </si>
  <si>
    <t>n/a</t>
  </si>
  <si>
    <t>grab &amp; filter</t>
  </si>
  <si>
    <t>7 hours</t>
  </si>
  <si>
    <t>6 hours</t>
  </si>
  <si>
    <t>0</t>
  </si>
  <si>
    <t>9 hours</t>
  </si>
  <si>
    <t>0.0139</t>
  </si>
  <si>
    <t>25.0</t>
  </si>
  <si>
    <t>0.968</t>
  </si>
  <si>
    <t>12 hours</t>
  </si>
  <si>
    <t>13 hours</t>
  </si>
  <si>
    <t>Std</t>
  </si>
  <si>
    <t>N</t>
  </si>
  <si>
    <t>0.82</t>
  </si>
  <si>
    <t>10.2</t>
  </si>
  <si>
    <t>20.4</t>
  </si>
  <si>
    <t>0.77</t>
  </si>
  <si>
    <t>10.1</t>
  </si>
  <si>
    <t>20.7</t>
  </si>
  <si>
    <t>0.70</t>
  </si>
  <si>
    <t>10.5</t>
  </si>
  <si>
    <t>21.3</t>
  </si>
  <si>
    <t>26.7</t>
  </si>
  <si>
    <t>7.69</t>
  </si>
  <si>
    <t>1.03</t>
  </si>
  <si>
    <t>5.56</t>
  </si>
  <si>
    <t>0.73</t>
  </si>
  <si>
    <t>9.79</t>
  </si>
  <si>
    <t>20.9</t>
  </si>
  <si>
    <t>24.8</t>
  </si>
  <si>
    <t>7.02</t>
  </si>
  <si>
    <t>5.73</t>
  </si>
  <si>
    <t>26.6</t>
  </si>
  <si>
    <t>7.76</t>
  </si>
  <si>
    <t>1.02</t>
  </si>
  <si>
    <t>6.12</t>
  </si>
  <si>
    <t>27.3</t>
  </si>
  <si>
    <t>7.80</t>
  </si>
  <si>
    <t>1.12</t>
  </si>
  <si>
    <t>6.36</t>
  </si>
  <si>
    <t>25.6</t>
  </si>
  <si>
    <t>7.26</t>
  </si>
  <si>
    <t>1.05</t>
  </si>
  <si>
    <t>6.42</t>
  </si>
  <si>
    <t>3.39</t>
  </si>
  <si>
    <t>26.2</t>
  </si>
  <si>
    <t>7.47</t>
  </si>
  <si>
    <t>1.04</t>
  </si>
  <si>
    <t>Ave</t>
  </si>
  <si>
    <t>PG01A</t>
  </si>
  <si>
    <t>PG01B</t>
  </si>
  <si>
    <t>PG01C</t>
  </si>
  <si>
    <t>PG01D</t>
  </si>
  <si>
    <t>PG02A</t>
  </si>
  <si>
    <t>PG02B</t>
  </si>
  <si>
    <t>PG02C</t>
  </si>
  <si>
    <t>PG02D</t>
  </si>
  <si>
    <t>PG03A</t>
  </si>
  <si>
    <t>PG03b</t>
  </si>
  <si>
    <t>PG03C</t>
  </si>
  <si>
    <t>PG03D</t>
  </si>
  <si>
    <t>PG04A</t>
  </si>
  <si>
    <t>PG04B</t>
  </si>
  <si>
    <t>PG04C</t>
  </si>
  <si>
    <t>PG04D</t>
  </si>
  <si>
    <t>PG01a</t>
  </si>
  <si>
    <t>PG01b</t>
  </si>
  <si>
    <t>PG01c</t>
  </si>
  <si>
    <t>PG01d</t>
  </si>
  <si>
    <t>PG02a</t>
  </si>
  <si>
    <t>PG02b</t>
  </si>
  <si>
    <t>PG02c</t>
  </si>
  <si>
    <t>PG02d</t>
  </si>
  <si>
    <t>PG03a</t>
  </si>
  <si>
    <t>PG03c</t>
  </si>
  <si>
    <t>PG03d</t>
  </si>
  <si>
    <t>PG04a</t>
  </si>
  <si>
    <t>PG04b</t>
  </si>
  <si>
    <t>PG04c</t>
  </si>
  <si>
    <t>PG04d</t>
  </si>
  <si>
    <t>1703003-07</t>
  </si>
  <si>
    <t>1703003-05</t>
  </si>
  <si>
    <t>1703003-09</t>
  </si>
  <si>
    <t>1703003-13</t>
  </si>
  <si>
    <t>1703003-02</t>
  </si>
  <si>
    <t>1703003-06</t>
  </si>
  <si>
    <t>1703003-10</t>
  </si>
  <si>
    <t>1703003-03</t>
  </si>
  <si>
    <t>1703003-11</t>
  </si>
  <si>
    <t>1703003-14</t>
  </si>
  <si>
    <t>1703003-04</t>
  </si>
  <si>
    <t>1703003-08</t>
  </si>
  <si>
    <t>1703003-12</t>
  </si>
  <si>
    <t>1703003-15</t>
  </si>
  <si>
    <t>1703010-01</t>
  </si>
  <si>
    <t>1703010-26</t>
  </si>
  <si>
    <t>1703010-11</t>
  </si>
  <si>
    <t>1703016-01</t>
  </si>
  <si>
    <t>1703010-09</t>
  </si>
  <si>
    <t>1703010-17</t>
  </si>
  <si>
    <t>1703010-25</t>
  </si>
  <si>
    <t>1703010-02</t>
  </si>
  <si>
    <t>1703010-10</t>
  </si>
  <si>
    <t>1703010-18</t>
  </si>
  <si>
    <t>1703016-14</t>
  </si>
  <si>
    <t>1703010-03</t>
  </si>
  <si>
    <t>1703016-07</t>
  </si>
  <si>
    <t>1703010-19</t>
  </si>
  <si>
    <t>1703010-27</t>
  </si>
  <si>
    <t>1703010-04</t>
  </si>
  <si>
    <t>1703010-12</t>
  </si>
  <si>
    <t>1703010-20</t>
  </si>
  <si>
    <t>1703010-28</t>
  </si>
  <si>
    <t>1704021-01</t>
  </si>
  <si>
    <t>1703016-05</t>
  </si>
  <si>
    <t>1703016-09</t>
  </si>
  <si>
    <t>1703016-13</t>
  </si>
  <si>
    <t>1703016-02</t>
  </si>
  <si>
    <t>1703016-06</t>
  </si>
  <si>
    <t>1703016-10</t>
  </si>
  <si>
    <t>1704021-14</t>
  </si>
  <si>
    <t>1703016-03</t>
  </si>
  <si>
    <t>1704021-07</t>
  </si>
  <si>
    <t>1703016-11</t>
  </si>
  <si>
    <t>1703016-15</t>
  </si>
  <si>
    <t>1703016-04</t>
  </si>
  <si>
    <t>1703016-08</t>
  </si>
  <si>
    <t>1703016-12</t>
  </si>
  <si>
    <t>1703016-16</t>
  </si>
  <si>
    <t>1705005-01</t>
  </si>
  <si>
    <t>1704021-05</t>
  </si>
  <si>
    <t>1704021-09</t>
  </si>
  <si>
    <t>1704021-13</t>
  </si>
  <si>
    <t>1704021-02</t>
  </si>
  <si>
    <t>1704021-06</t>
  </si>
  <si>
    <t>1704021-10</t>
  </si>
  <si>
    <t>1705005-14</t>
  </si>
  <si>
    <t>1704021-03</t>
  </si>
  <si>
    <t>1705005-07</t>
  </si>
  <si>
    <t>1704021-11</t>
  </si>
  <si>
    <t>1704021-15</t>
  </si>
  <si>
    <t>1704021-04</t>
  </si>
  <si>
    <t>1704021-08</t>
  </si>
  <si>
    <t>1704021-12</t>
  </si>
  <si>
    <t>1704021-16</t>
  </si>
  <si>
    <t>Sample Date</t>
  </si>
  <si>
    <t>Sample No</t>
  </si>
  <si>
    <t>Flow</t>
  </si>
  <si>
    <t>ug lead</t>
  </si>
  <si>
    <t>mg lead</t>
  </si>
  <si>
    <t>Sample date</t>
  </si>
  <si>
    <t>F-A2</t>
  </si>
  <si>
    <t>F-A3</t>
  </si>
  <si>
    <t>F-A4</t>
  </si>
  <si>
    <t>F-B1</t>
  </si>
  <si>
    <t>F-B2</t>
  </si>
  <si>
    <t>F-B3</t>
  </si>
  <si>
    <t>F-B4</t>
  </si>
  <si>
    <t>F-C1</t>
  </si>
  <si>
    <t>F-C2</t>
  </si>
  <si>
    <t>F-C3</t>
  </si>
  <si>
    <t>F-C4</t>
  </si>
  <si>
    <t>F-D1</t>
  </si>
  <si>
    <t>F-D2</t>
  </si>
  <si>
    <t>F-D3</t>
  </si>
  <si>
    <t>F-D4</t>
  </si>
  <si>
    <t>F-A1</t>
  </si>
  <si>
    <t>Filtered Lead, ug</t>
  </si>
  <si>
    <t>Rig A Pipe 1</t>
  </si>
  <si>
    <t>Rig B Pipe 1</t>
  </si>
  <si>
    <t>Rig C Pipe 1</t>
  </si>
  <si>
    <t>Rig D Pipe 1</t>
  </si>
  <si>
    <t>gal/day</t>
  </si>
  <si>
    <t>lead ug</t>
  </si>
  <si>
    <t>lead mg</t>
  </si>
  <si>
    <t>median</t>
  </si>
  <si>
    <t>ave</t>
  </si>
  <si>
    <t>std</t>
  </si>
  <si>
    <t>max</t>
  </si>
  <si>
    <t>min</t>
  </si>
  <si>
    <t>1705005-05</t>
  </si>
  <si>
    <t>1705005-09</t>
  </si>
  <si>
    <t>1705005-13</t>
  </si>
  <si>
    <t>1705005-06</t>
  </si>
  <si>
    <t>1705005-10</t>
  </si>
  <si>
    <t>1707002-14</t>
  </si>
  <si>
    <t>1705005-11</t>
  </si>
  <si>
    <t>1705005-15</t>
  </si>
  <si>
    <t>1705005-08</t>
  </si>
  <si>
    <t>1705005-12</t>
  </si>
  <si>
    <t>1705005-16</t>
  </si>
  <si>
    <t>1707002-01</t>
  </si>
  <si>
    <t>1707002-05</t>
  </si>
  <si>
    <t>1707002-09</t>
  </si>
  <si>
    <t>1707002-13</t>
  </si>
  <si>
    <t>1707002-06</t>
  </si>
  <si>
    <t>1707002-10</t>
  </si>
  <si>
    <t>1707002-07</t>
  </si>
  <si>
    <t>1707002-11</t>
  </si>
  <si>
    <t>1707002-15</t>
  </si>
  <si>
    <t>1707002-08</t>
  </si>
  <si>
    <t>1707002-12</t>
  </si>
  <si>
    <t>1707002-16</t>
  </si>
  <si>
    <t>1705005-02</t>
  </si>
  <si>
    <t>1705005-03</t>
  </si>
  <si>
    <t>1705005-04</t>
  </si>
  <si>
    <t>1707002-02</t>
  </si>
  <si>
    <t>1707002-03</t>
  </si>
  <si>
    <t>1707002-04</t>
  </si>
  <si>
    <t>Soluble Lead ug</t>
  </si>
  <si>
    <t>Grab - Pb (ppb) A1</t>
  </si>
  <si>
    <t>A2</t>
  </si>
  <si>
    <t>A3</t>
  </si>
  <si>
    <t>A4</t>
  </si>
  <si>
    <t>B1</t>
  </si>
  <si>
    <t>B2</t>
  </si>
  <si>
    <t>B3</t>
  </si>
  <si>
    <t>B4</t>
  </si>
  <si>
    <t>C1</t>
  </si>
  <si>
    <t>C2</t>
  </si>
  <si>
    <t>C3</t>
  </si>
  <si>
    <t>C4</t>
  </si>
  <si>
    <t>D1</t>
  </si>
  <si>
    <t>D2</t>
  </si>
  <si>
    <t>D3</t>
  </si>
  <si>
    <t>D4</t>
  </si>
  <si>
    <t>CS2 (GLWA)</t>
  </si>
  <si>
    <t>B7 (pre-lead)</t>
  </si>
  <si>
    <t>Filtered A1</t>
  </si>
  <si>
    <t>Particulate A1</t>
  </si>
  <si>
    <t>P-A2</t>
  </si>
  <si>
    <t>P-A3</t>
  </si>
  <si>
    <t>P-A4</t>
  </si>
  <si>
    <t>P-B1</t>
  </si>
  <si>
    <t>P-B2</t>
  </si>
  <si>
    <t>P-B3</t>
  </si>
  <si>
    <t>P-B4</t>
  </si>
  <si>
    <t>P-C1</t>
  </si>
  <si>
    <t>P-C2</t>
  </si>
  <si>
    <t>P-C3</t>
  </si>
  <si>
    <t>P-C4</t>
  </si>
  <si>
    <t>P-D1</t>
  </si>
  <si>
    <t>P-D2</t>
  </si>
  <si>
    <t>P-D3</t>
  </si>
  <si>
    <t>P-D4</t>
  </si>
  <si>
    <t>B7-1</t>
  </si>
  <si>
    <t>1st 125 mL</t>
  </si>
  <si>
    <t>B7-2</t>
  </si>
  <si>
    <t>2nd 125 mL</t>
  </si>
  <si>
    <t>B7-3</t>
  </si>
  <si>
    <t>1st liter</t>
  </si>
  <si>
    <t>B7-4</t>
  </si>
  <si>
    <t>2nd liter</t>
  </si>
  <si>
    <t>B7-5</t>
  </si>
  <si>
    <t>3rd liter</t>
  </si>
  <si>
    <t>B7-6</t>
  </si>
  <si>
    <t>4th liter</t>
  </si>
  <si>
    <t>B7-7</t>
  </si>
  <si>
    <t>5th liter</t>
  </si>
  <si>
    <t>B7-8</t>
  </si>
  <si>
    <t>6th liter</t>
  </si>
  <si>
    <t>B7-9</t>
  </si>
  <si>
    <t>7th liter</t>
  </si>
  <si>
    <t>B7-10</t>
  </si>
  <si>
    <t>8th liter</t>
  </si>
  <si>
    <t>B7-11</t>
  </si>
  <si>
    <t>9th liter</t>
  </si>
  <si>
    <t>B7-12</t>
  </si>
  <si>
    <t>10th liter</t>
  </si>
  <si>
    <t>B7-13</t>
  </si>
  <si>
    <t>11th liter</t>
  </si>
  <si>
    <t>B7-14</t>
  </si>
  <si>
    <t>12th liter</t>
  </si>
  <si>
    <t>B7-15</t>
  </si>
  <si>
    <t>13th liter</t>
  </si>
  <si>
    <t>B7-16</t>
  </si>
  <si>
    <t>14th liter</t>
  </si>
  <si>
    <t>B7-17</t>
  </si>
  <si>
    <t>15th liter</t>
  </si>
  <si>
    <t>B7-18</t>
  </si>
  <si>
    <t>16th liter</t>
  </si>
  <si>
    <t>Sample</t>
  </si>
  <si>
    <t>Sample volume</t>
  </si>
  <si>
    <t>Cummulative volume, L</t>
  </si>
  <si>
    <t>lead,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</si>
</sst>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4"/>
      <name val="Calibri"/>
      <family val="2"/>
      <scheme val="minor"/>
    </font>
    <font>
      <b/>
      <i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9"/>
      <name val="Times New Roman"/>
      <family val="1"/>
    </font>
    <font>
      <sz val="10"/>
      <color theme="4" tint="-0.249977111117893"/>
      <name val="Times New Roman"/>
      <family val="1"/>
    </font>
    <font>
      <sz val="1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8">
    <xf numFmtId="0" fontId="0" fillId="0" borderId="0" xfId="0"/>
    <xf numFmtId="0" fontId="0" fillId="0" borderId="0" xfId="0" applyFont="1" applyBorder="1" applyAlignment="1">
      <alignment horizont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quotePrefix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4" fontId="0" fillId="0" borderId="0" xfId="1" applyNumberFormat="1" applyFont="1" applyFill="1" applyBorder="1" applyAlignment="1">
      <alignment horizontal="center"/>
    </xf>
    <xf numFmtId="0" fontId="0" fillId="0" borderId="0" xfId="1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0" fillId="0" borderId="0" xfId="0" quotePrefix="1" applyNumberFormat="1" applyFont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3" borderId="0" xfId="0" applyFont="1" applyFill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1" applyFont="1" applyFill="1" applyAlignment="1">
      <alignment horizontal="center"/>
    </xf>
    <xf numFmtId="0" fontId="0" fillId="0" borderId="1" xfId="0" applyBorder="1" applyAlignment="1">
      <alignment horizontal="right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64" fontId="4" fillId="0" borderId="0" xfId="0" quotePrefix="1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14" fontId="0" fillId="0" borderId="0" xfId="0" applyNumberFormat="1"/>
    <xf numFmtId="11" fontId="0" fillId="0" borderId="0" xfId="0" applyNumberFormat="1"/>
    <xf numFmtId="0" fontId="3" fillId="0" borderId="0" xfId="0" applyFont="1" applyBorder="1" applyAlignment="1">
      <alignment horizontal="center"/>
    </xf>
    <xf numFmtId="14" fontId="0" fillId="0" borderId="0" xfId="0" applyNumberFormat="1" applyBorder="1"/>
    <xf numFmtId="0" fontId="0" fillId="0" borderId="0" xfId="0" applyBorder="1"/>
    <xf numFmtId="11" fontId="0" fillId="0" borderId="0" xfId="0" applyNumberFormat="1" applyBorder="1"/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Fill="1" applyBorder="1"/>
    <xf numFmtId="0" fontId="5" fillId="0" borderId="1" xfId="0" applyFont="1" applyBorder="1" applyAlignment="1">
      <alignment horizontal="center" wrapText="1"/>
    </xf>
    <xf numFmtId="0" fontId="6" fillId="0" borderId="0" xfId="0" applyFont="1"/>
    <xf numFmtId="11" fontId="6" fillId="0" borderId="0" xfId="0" applyNumberFormat="1" applyFont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Font="1" applyAlignment="1">
      <alignment wrapText="1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4" borderId="1" xfId="0" applyFont="1" applyFill="1" applyBorder="1"/>
    <xf numFmtId="0" fontId="9" fillId="5" borderId="1" xfId="0" applyFont="1" applyFill="1" applyBorder="1"/>
    <xf numFmtId="0" fontId="9" fillId="0" borderId="0" xfId="0" applyFont="1"/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4" borderId="1" xfId="0" applyFont="1" applyFill="1" applyBorder="1"/>
    <xf numFmtId="0" fontId="10" fillId="0" borderId="1" xfId="0" applyFont="1" applyBorder="1"/>
    <xf numFmtId="0" fontId="10" fillId="5" borderId="1" xfId="0" applyFont="1" applyFill="1" applyBorder="1"/>
    <xf numFmtId="0" fontId="10" fillId="0" borderId="0" xfId="0" applyFont="1"/>
    <xf numFmtId="0" fontId="10" fillId="0" borderId="1" xfId="0" applyFont="1" applyFill="1" applyBorder="1"/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6" borderId="1" xfId="0" applyFont="1" applyFill="1" applyBorder="1"/>
    <xf numFmtId="14" fontId="10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/>
    <xf numFmtId="0" fontId="10" fillId="0" borderId="0" xfId="0" applyFont="1" applyBorder="1"/>
  </cellXfs>
  <cellStyles count="2">
    <cellStyle name="40% - Accent2" xfId="1" builtinId="3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7"/>
  <sheetViews>
    <sheetView topLeftCell="A46" workbookViewId="0">
      <selection activeCell="Z1" sqref="Z1:Z1048576"/>
    </sheetView>
  </sheetViews>
  <sheetFormatPr defaultRowHeight="15" x14ac:dyDescent="0.25"/>
  <cols>
    <col min="1" max="1" width="10.7109375" bestFit="1" customWidth="1"/>
    <col min="2" max="2" width="10.5703125" bestFit="1" customWidth="1"/>
    <col min="3" max="3" width="7.28515625" bestFit="1" customWidth="1"/>
    <col min="4" max="4" width="11.28515625" bestFit="1" customWidth="1"/>
    <col min="5" max="12" width="12" bestFit="1" customWidth="1"/>
    <col min="13" max="13" width="12.28515625" bestFit="1" customWidth="1"/>
    <col min="14" max="14" width="12.42578125" bestFit="1" customWidth="1"/>
    <col min="15" max="17" width="12" bestFit="1" customWidth="1"/>
    <col min="18" max="18" width="4" bestFit="1" customWidth="1"/>
    <col min="19" max="19" width="11.140625" bestFit="1" customWidth="1"/>
    <col min="20" max="22" width="12" bestFit="1" customWidth="1"/>
    <col min="23" max="23" width="14.7109375" bestFit="1" customWidth="1"/>
    <col min="24" max="24" width="26" bestFit="1" customWidth="1"/>
    <col min="25" max="25" width="19.42578125" bestFit="1" customWidth="1"/>
    <col min="26" max="26" width="13.42578125" bestFit="1" customWidth="1"/>
    <col min="27" max="31" width="12" bestFit="1" customWidth="1"/>
  </cols>
  <sheetData>
    <row r="1" spans="1:47" s="3" customFormat="1" ht="60" x14ac:dyDescent="0.2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3" t="s">
        <v>10</v>
      </c>
      <c r="L1" s="4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5" t="s">
        <v>25</v>
      </c>
      <c r="AA1" s="6" t="s">
        <v>28</v>
      </c>
      <c r="AB1" s="6" t="s">
        <v>29</v>
      </c>
      <c r="AC1" s="6" t="s">
        <v>30</v>
      </c>
      <c r="AD1" s="6" t="s">
        <v>31</v>
      </c>
      <c r="AE1" s="6" t="s">
        <v>32</v>
      </c>
      <c r="AH1" s="4"/>
      <c r="AI1" s="4"/>
      <c r="AJ1" s="4"/>
      <c r="AK1" s="4"/>
      <c r="AL1" s="4"/>
      <c r="AM1" s="4"/>
      <c r="AN1" s="4"/>
    </row>
    <row r="2" spans="1:47" s="13" customFormat="1" x14ac:dyDescent="0.25">
      <c r="A2" s="7">
        <v>42478</v>
      </c>
      <c r="B2" s="7" t="s">
        <v>33</v>
      </c>
      <c r="C2" s="8" t="s">
        <v>34</v>
      </c>
      <c r="D2" s="7" t="s">
        <v>35</v>
      </c>
      <c r="E2" s="9"/>
      <c r="F2" s="9"/>
      <c r="G2" s="9"/>
      <c r="H2" s="9"/>
      <c r="I2" s="9"/>
      <c r="J2" s="10"/>
      <c r="K2" s="9"/>
      <c r="L2" s="10"/>
      <c r="M2" s="9"/>
      <c r="N2" s="9"/>
      <c r="O2" s="9"/>
      <c r="P2" s="9"/>
      <c r="Q2" s="9"/>
      <c r="R2" s="9"/>
      <c r="S2" s="10"/>
      <c r="T2" s="10"/>
      <c r="U2" s="10"/>
      <c r="V2" s="10"/>
      <c r="W2" s="10"/>
      <c r="X2" s="10"/>
      <c r="Y2" s="10"/>
      <c r="Z2" s="11">
        <v>42478</v>
      </c>
      <c r="AA2" s="12">
        <v>7.09</v>
      </c>
      <c r="AB2" s="12">
        <v>10.4</v>
      </c>
      <c r="AC2" s="12">
        <v>0.85</v>
      </c>
      <c r="AD2" s="12">
        <v>0.8</v>
      </c>
      <c r="AE2" s="12">
        <v>220</v>
      </c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s="3" customFormat="1" x14ac:dyDescent="0.25">
      <c r="A3" s="7">
        <v>42496</v>
      </c>
      <c r="B3" s="14" t="s">
        <v>33</v>
      </c>
      <c r="C3" s="8" t="s">
        <v>34</v>
      </c>
      <c r="D3" s="7" t="s">
        <v>35</v>
      </c>
      <c r="E3" s="9"/>
      <c r="F3" s="9"/>
      <c r="G3" s="9"/>
      <c r="H3" s="9"/>
      <c r="I3" s="9"/>
      <c r="J3" s="15"/>
      <c r="K3" s="9"/>
      <c r="L3" s="10"/>
      <c r="M3" s="9"/>
      <c r="N3" s="9"/>
      <c r="O3" s="9"/>
      <c r="P3" s="9"/>
      <c r="Q3" s="9"/>
      <c r="R3" s="9"/>
      <c r="S3" s="10"/>
      <c r="T3" s="10"/>
      <c r="U3" s="10"/>
      <c r="V3" s="10"/>
      <c r="W3" s="10"/>
      <c r="X3" s="10"/>
      <c r="Y3" s="10"/>
      <c r="Z3" s="11">
        <v>42496</v>
      </c>
      <c r="AA3" s="12">
        <v>7.27</v>
      </c>
      <c r="AB3" s="12">
        <v>14.8</v>
      </c>
      <c r="AC3" s="12">
        <v>0.5</v>
      </c>
      <c r="AD3" s="16" t="s">
        <v>36</v>
      </c>
      <c r="AE3" s="16" t="s">
        <v>36</v>
      </c>
    </row>
    <row r="4" spans="1:47" s="3" customFormat="1" x14ac:dyDescent="0.25">
      <c r="A4" s="14">
        <v>42516</v>
      </c>
      <c r="B4" s="14" t="s">
        <v>33</v>
      </c>
      <c r="C4" s="2" t="s">
        <v>34</v>
      </c>
      <c r="D4" s="7" t="s">
        <v>35</v>
      </c>
      <c r="N4" s="9"/>
      <c r="O4" s="9"/>
      <c r="P4" s="9"/>
      <c r="Q4" s="9"/>
      <c r="R4" s="9"/>
      <c r="S4" s="10"/>
      <c r="T4" s="10"/>
      <c r="Y4" s="10">
        <v>1.3</v>
      </c>
      <c r="Z4" s="17">
        <v>42516</v>
      </c>
      <c r="AA4" s="12">
        <v>7.16</v>
      </c>
      <c r="AB4" s="12">
        <v>16.2</v>
      </c>
      <c r="AC4" s="12">
        <v>0.57999999999999996</v>
      </c>
      <c r="AD4" s="12">
        <v>0.62</v>
      </c>
      <c r="AE4" s="12">
        <v>228</v>
      </c>
    </row>
    <row r="5" spans="1:47" s="3" customFormat="1" x14ac:dyDescent="0.25">
      <c r="A5" s="14">
        <v>42516</v>
      </c>
      <c r="B5" s="14" t="s">
        <v>33</v>
      </c>
      <c r="C5" s="2" t="s">
        <v>34</v>
      </c>
      <c r="D5" s="7" t="s">
        <v>35</v>
      </c>
      <c r="N5" s="9"/>
      <c r="O5" s="9"/>
      <c r="P5" s="9"/>
      <c r="Q5" s="9"/>
      <c r="R5" s="9"/>
      <c r="S5" s="10"/>
      <c r="T5" s="10"/>
      <c r="U5" s="3">
        <v>0.65</v>
      </c>
      <c r="V5" s="3">
        <v>9</v>
      </c>
      <c r="W5" s="3">
        <v>20</v>
      </c>
      <c r="X5" s="3">
        <v>86</v>
      </c>
      <c r="Y5" s="10"/>
      <c r="Z5" s="17">
        <v>42537</v>
      </c>
      <c r="AA5" s="12">
        <v>7.1</v>
      </c>
      <c r="AB5" s="12">
        <v>19.3</v>
      </c>
      <c r="AC5" s="12">
        <v>0.59</v>
      </c>
      <c r="AD5" s="12">
        <v>0.39</v>
      </c>
      <c r="AE5" s="12">
        <v>244.4</v>
      </c>
    </row>
    <row r="6" spans="1:47" s="3" customFormat="1" x14ac:dyDescent="0.25">
      <c r="A6" s="14">
        <v>42516</v>
      </c>
      <c r="B6" s="14" t="s">
        <v>33</v>
      </c>
      <c r="C6" s="2" t="s">
        <v>34</v>
      </c>
      <c r="D6" s="7" t="s">
        <v>35</v>
      </c>
      <c r="E6" s="3">
        <v>3.7999999999999999E-2</v>
      </c>
      <c r="G6" s="3">
        <v>6.0999999999999999E-5</v>
      </c>
      <c r="H6" s="3">
        <v>26</v>
      </c>
      <c r="I6" s="3">
        <v>7.6000000000000004E-4</v>
      </c>
      <c r="J6" s="3">
        <v>5.5999999999999999E-3</v>
      </c>
      <c r="K6" s="3">
        <v>3.5000000000000003E-2</v>
      </c>
      <c r="L6" s="3">
        <v>1.1E-4</v>
      </c>
      <c r="M6" s="3">
        <v>7.7</v>
      </c>
      <c r="N6" s="9">
        <v>1.1000000000000001E-3</v>
      </c>
      <c r="O6" s="9">
        <v>3.2000000000000003E-4</v>
      </c>
      <c r="P6" s="9">
        <v>0.97</v>
      </c>
      <c r="Q6" s="9">
        <v>4.7</v>
      </c>
      <c r="R6" s="9"/>
      <c r="S6" s="10"/>
      <c r="T6" s="10">
        <v>7.3000000000000001E-3</v>
      </c>
      <c r="U6" s="10"/>
      <c r="V6" s="10"/>
      <c r="W6" s="10"/>
      <c r="X6" s="10"/>
      <c r="Y6" s="10"/>
      <c r="Z6" s="17">
        <v>42574</v>
      </c>
      <c r="AA6" s="12">
        <v>7.44</v>
      </c>
      <c r="AB6" s="12">
        <v>24</v>
      </c>
      <c r="AC6" s="12">
        <v>1.03</v>
      </c>
      <c r="AD6" s="12">
        <v>0.33</v>
      </c>
      <c r="AE6" s="12">
        <v>245.1</v>
      </c>
    </row>
    <row r="7" spans="1:47" s="13" customFormat="1" x14ac:dyDescent="0.25">
      <c r="A7" s="14">
        <v>42537</v>
      </c>
      <c r="B7" s="14" t="s">
        <v>33</v>
      </c>
      <c r="C7" s="2" t="s">
        <v>34</v>
      </c>
      <c r="D7" s="7" t="s">
        <v>35</v>
      </c>
      <c r="E7" s="9"/>
      <c r="F7" s="9"/>
      <c r="G7" s="9"/>
      <c r="H7" s="9"/>
      <c r="I7" s="9"/>
      <c r="J7" s="10">
        <v>0</v>
      </c>
      <c r="K7" s="9"/>
      <c r="L7" s="10">
        <v>0</v>
      </c>
      <c r="M7" s="9"/>
      <c r="N7" s="9"/>
      <c r="O7" s="9"/>
      <c r="P7" s="9"/>
      <c r="Q7" s="9"/>
      <c r="R7" s="9"/>
      <c r="S7" s="10"/>
      <c r="T7" s="10">
        <v>0</v>
      </c>
      <c r="U7" s="10"/>
      <c r="V7" s="10"/>
      <c r="W7" s="10"/>
      <c r="X7" s="10"/>
      <c r="Y7" s="10">
        <v>1.17</v>
      </c>
      <c r="Z7" s="17">
        <v>42608</v>
      </c>
      <c r="AA7" s="18">
        <v>7.45</v>
      </c>
      <c r="AB7" s="18">
        <v>23.9</v>
      </c>
      <c r="AC7" s="18">
        <v>0.75</v>
      </c>
      <c r="AD7" s="18">
        <v>0.21</v>
      </c>
      <c r="AE7" s="18">
        <v>238.1</v>
      </c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</row>
    <row r="8" spans="1:47" s="13" customFormat="1" x14ac:dyDescent="0.25">
      <c r="A8" s="14">
        <v>42537</v>
      </c>
      <c r="B8" s="14" t="s">
        <v>33</v>
      </c>
      <c r="C8" s="2" t="s">
        <v>34</v>
      </c>
      <c r="D8" s="7" t="s">
        <v>35</v>
      </c>
      <c r="E8" s="9"/>
      <c r="F8" s="9"/>
      <c r="G8" s="9"/>
      <c r="H8" s="9"/>
      <c r="I8" s="9"/>
      <c r="J8" s="10">
        <v>0</v>
      </c>
      <c r="K8" s="9"/>
      <c r="L8" s="10">
        <v>0</v>
      </c>
      <c r="M8" s="9"/>
      <c r="N8" s="9"/>
      <c r="O8" s="9"/>
      <c r="P8" s="9"/>
      <c r="Q8" s="9"/>
      <c r="R8" s="9"/>
      <c r="S8" s="10"/>
      <c r="T8" s="10">
        <v>0</v>
      </c>
      <c r="U8" s="10">
        <v>0.86</v>
      </c>
      <c r="V8" s="10">
        <v>11.1</v>
      </c>
      <c r="W8" s="10">
        <v>20.3</v>
      </c>
      <c r="X8" s="10">
        <v>75</v>
      </c>
      <c r="Y8" s="10"/>
      <c r="Z8" s="11">
        <v>42629</v>
      </c>
      <c r="AA8" s="12">
        <v>7.43</v>
      </c>
      <c r="AB8" s="12">
        <v>23.3</v>
      </c>
      <c r="AC8" s="12">
        <v>1.1399999999999999</v>
      </c>
      <c r="AD8" s="12">
        <v>0.56000000000000005</v>
      </c>
      <c r="AE8" s="12">
        <v>237.2</v>
      </c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s="13" customFormat="1" x14ac:dyDescent="0.25">
      <c r="A9" s="14">
        <v>42537</v>
      </c>
      <c r="B9" s="14" t="s">
        <v>33</v>
      </c>
      <c r="C9" s="2" t="s">
        <v>34</v>
      </c>
      <c r="D9" s="7" t="s">
        <v>35</v>
      </c>
      <c r="E9" s="4" t="s">
        <v>40</v>
      </c>
      <c r="F9" s="10">
        <v>1.67E-2</v>
      </c>
      <c r="G9" s="4" t="s">
        <v>40</v>
      </c>
      <c r="H9" s="10">
        <v>27.4</v>
      </c>
      <c r="I9" s="4" t="s">
        <v>40</v>
      </c>
      <c r="J9" s="4">
        <v>7.8700000000000003E-3</v>
      </c>
      <c r="K9" s="4" t="s">
        <v>40</v>
      </c>
      <c r="L9" s="4" t="s">
        <v>40</v>
      </c>
      <c r="M9" s="10">
        <v>8.01</v>
      </c>
      <c r="N9" s="4" t="s">
        <v>40</v>
      </c>
      <c r="O9" s="4" t="s">
        <v>40</v>
      </c>
      <c r="P9" s="10">
        <v>1.01</v>
      </c>
      <c r="Q9" s="10">
        <v>5.48</v>
      </c>
      <c r="R9" s="4" t="s">
        <v>40</v>
      </c>
      <c r="S9" s="4" t="s">
        <v>40</v>
      </c>
      <c r="T9" s="4">
        <v>2.1299999999999999E-2</v>
      </c>
      <c r="U9" s="10"/>
      <c r="V9" s="10"/>
      <c r="W9" s="10"/>
      <c r="X9" s="10"/>
      <c r="Y9" s="10"/>
      <c r="Z9" s="19">
        <v>42649</v>
      </c>
      <c r="AA9" s="20">
        <v>7.25</v>
      </c>
      <c r="AB9" s="20">
        <v>20.2</v>
      </c>
      <c r="AC9" s="20">
        <v>0.89</v>
      </c>
      <c r="AD9" s="20">
        <v>0.56999999999999995</v>
      </c>
      <c r="AE9" s="20">
        <v>231.8</v>
      </c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s="13" customFormat="1" x14ac:dyDescent="0.25">
      <c r="A10" s="14">
        <v>42574</v>
      </c>
      <c r="B10" s="14" t="s">
        <v>33</v>
      </c>
      <c r="C10" s="2" t="s">
        <v>34</v>
      </c>
      <c r="D10" s="7" t="s">
        <v>35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10">
        <v>1.21</v>
      </c>
      <c r="Z10" s="19">
        <v>42661</v>
      </c>
      <c r="AA10" s="20">
        <v>7.42</v>
      </c>
      <c r="AB10" s="20">
        <v>19.399999999999999</v>
      </c>
      <c r="AC10" s="20">
        <v>0.94</v>
      </c>
      <c r="AD10" s="20">
        <v>0.16</v>
      </c>
      <c r="AE10" s="20">
        <v>233.4</v>
      </c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</row>
    <row r="11" spans="1:47" s="3" customFormat="1" x14ac:dyDescent="0.25">
      <c r="A11" s="14">
        <v>42574</v>
      </c>
      <c r="B11" s="14" t="s">
        <v>33</v>
      </c>
      <c r="C11" s="2" t="s">
        <v>34</v>
      </c>
      <c r="D11" s="7" t="s">
        <v>35</v>
      </c>
      <c r="U11" s="10">
        <v>0.84</v>
      </c>
      <c r="V11" s="10">
        <v>11</v>
      </c>
      <c r="W11" s="10">
        <v>20.6</v>
      </c>
      <c r="X11" s="10">
        <v>72</v>
      </c>
      <c r="Z11" s="19">
        <v>42679</v>
      </c>
      <c r="AA11" s="20">
        <v>7.33</v>
      </c>
      <c r="AB11" s="20">
        <v>20.399999999999999</v>
      </c>
      <c r="AC11" s="20">
        <v>0.94</v>
      </c>
      <c r="AD11" s="20">
        <v>0.28000000000000003</v>
      </c>
      <c r="AE11" s="20">
        <v>233.7</v>
      </c>
    </row>
    <row r="12" spans="1:47" s="3" customFormat="1" x14ac:dyDescent="0.25">
      <c r="A12" s="14">
        <v>42574</v>
      </c>
      <c r="B12" s="14" t="s">
        <v>33</v>
      </c>
      <c r="C12" s="2" t="s">
        <v>34</v>
      </c>
      <c r="D12" s="7" t="s">
        <v>35</v>
      </c>
      <c r="E12" s="3">
        <v>0</v>
      </c>
      <c r="F12" s="9">
        <v>1.6500000000000001E-2</v>
      </c>
      <c r="G12" s="3">
        <v>0</v>
      </c>
      <c r="H12" s="9">
        <v>25.8</v>
      </c>
      <c r="I12" s="3">
        <v>0</v>
      </c>
      <c r="J12" s="4">
        <v>5.8399999999999997E-3</v>
      </c>
      <c r="K12" s="3">
        <v>0</v>
      </c>
      <c r="L12" s="4" t="s">
        <v>40</v>
      </c>
      <c r="M12" s="9">
        <v>7.36</v>
      </c>
      <c r="N12" s="3">
        <v>0</v>
      </c>
      <c r="O12" s="3">
        <v>0</v>
      </c>
      <c r="P12" s="3">
        <v>0</v>
      </c>
      <c r="Q12" s="9">
        <v>5.82</v>
      </c>
      <c r="R12" s="3">
        <v>0</v>
      </c>
      <c r="S12" s="4" t="s">
        <v>40</v>
      </c>
      <c r="T12" s="4" t="s">
        <v>40</v>
      </c>
      <c r="U12" s="3">
        <v>0.74</v>
      </c>
      <c r="V12" s="3">
        <v>9.98</v>
      </c>
      <c r="W12" s="3">
        <v>18.8</v>
      </c>
      <c r="X12" s="3">
        <v>74</v>
      </c>
      <c r="Y12" s="3">
        <v>1.18</v>
      </c>
      <c r="Z12" s="19">
        <v>42685</v>
      </c>
      <c r="AA12" s="20">
        <v>7.41</v>
      </c>
      <c r="AB12" s="20">
        <v>19.100000000000001</v>
      </c>
      <c r="AC12" s="20">
        <v>1.34</v>
      </c>
      <c r="AD12" s="20">
        <v>0.52</v>
      </c>
      <c r="AE12" s="20">
        <v>230.7</v>
      </c>
    </row>
    <row r="13" spans="1:47" s="3" customFormat="1" x14ac:dyDescent="0.25">
      <c r="A13" s="14">
        <v>42608</v>
      </c>
      <c r="B13" s="14" t="s">
        <v>33</v>
      </c>
      <c r="C13" s="2" t="s">
        <v>34</v>
      </c>
      <c r="D13" s="7" t="s">
        <v>35</v>
      </c>
      <c r="J13" s="4"/>
      <c r="S13" s="4"/>
      <c r="Y13" s="3">
        <v>1.18</v>
      </c>
      <c r="Z13" s="19">
        <v>42711</v>
      </c>
      <c r="AA13" s="20">
        <v>7.28</v>
      </c>
      <c r="AB13" s="20">
        <v>23.9</v>
      </c>
      <c r="AC13" s="20">
        <v>1.07</v>
      </c>
      <c r="AD13" s="20">
        <v>0.13</v>
      </c>
      <c r="AE13" s="20">
        <v>227.4</v>
      </c>
    </row>
    <row r="14" spans="1:47" s="3" customFormat="1" x14ac:dyDescent="0.25">
      <c r="A14" s="14">
        <v>42608</v>
      </c>
      <c r="B14" s="14" t="s">
        <v>33</v>
      </c>
      <c r="C14" s="2" t="s">
        <v>34</v>
      </c>
      <c r="D14" s="7" t="s">
        <v>35</v>
      </c>
      <c r="U14" s="3">
        <v>0.74</v>
      </c>
      <c r="V14" s="3">
        <v>9.98</v>
      </c>
      <c r="W14" s="3">
        <v>18.8</v>
      </c>
      <c r="X14" s="3">
        <v>74</v>
      </c>
      <c r="Z14" s="19">
        <v>42726</v>
      </c>
      <c r="AA14" s="20">
        <v>7.33</v>
      </c>
      <c r="AB14" s="20">
        <v>22.2</v>
      </c>
      <c r="AC14" s="20">
        <v>0.96</v>
      </c>
      <c r="AD14" s="20">
        <v>0.23</v>
      </c>
      <c r="AE14" s="20">
        <v>233.3</v>
      </c>
    </row>
    <row r="15" spans="1:47" s="3" customFormat="1" x14ac:dyDescent="0.25">
      <c r="A15" s="14">
        <v>42608</v>
      </c>
      <c r="B15" s="14" t="s">
        <v>33</v>
      </c>
      <c r="C15" s="2" t="s">
        <v>34</v>
      </c>
      <c r="D15" s="7" t="s">
        <v>35</v>
      </c>
      <c r="E15" s="3">
        <v>0</v>
      </c>
      <c r="F15" s="4" t="s">
        <v>42</v>
      </c>
      <c r="G15" s="3">
        <v>0</v>
      </c>
      <c r="H15" s="4" t="s">
        <v>43</v>
      </c>
      <c r="I15" s="3">
        <v>0</v>
      </c>
      <c r="J15" s="4">
        <v>3.5800000000000003E-3</v>
      </c>
      <c r="K15" s="3">
        <v>0</v>
      </c>
      <c r="L15" s="3">
        <v>0</v>
      </c>
      <c r="M15" s="3">
        <v>7.49</v>
      </c>
      <c r="N15" s="3">
        <v>0</v>
      </c>
      <c r="O15" s="3">
        <v>0</v>
      </c>
      <c r="P15" s="4" t="s">
        <v>44</v>
      </c>
      <c r="Q15" s="3">
        <v>5.04</v>
      </c>
      <c r="S15" s="4">
        <v>2.6099999999999999E-3</v>
      </c>
      <c r="T15" s="3">
        <v>0</v>
      </c>
      <c r="Z15" s="11">
        <v>42754</v>
      </c>
      <c r="AA15" s="20">
        <v>7.21</v>
      </c>
      <c r="AB15" s="20">
        <v>24.7</v>
      </c>
      <c r="AC15" s="20">
        <v>0.08</v>
      </c>
      <c r="AD15" s="20">
        <v>0.17</v>
      </c>
      <c r="AE15" s="20">
        <v>233.6</v>
      </c>
    </row>
    <row r="16" spans="1:47" s="3" customFormat="1" x14ac:dyDescent="0.25">
      <c r="A16" s="14">
        <v>42629</v>
      </c>
      <c r="B16" s="14" t="s">
        <v>33</v>
      </c>
      <c r="C16" s="2" t="s">
        <v>34</v>
      </c>
      <c r="D16" s="7" t="s">
        <v>35</v>
      </c>
      <c r="Y16" s="3">
        <v>1.1100000000000001</v>
      </c>
      <c r="Z16" s="11">
        <v>42766</v>
      </c>
      <c r="AA16" s="20">
        <v>7.31</v>
      </c>
      <c r="AB16" s="20">
        <v>24.4</v>
      </c>
      <c r="AC16" s="20">
        <v>0.57999999999999996</v>
      </c>
      <c r="AD16" s="20">
        <v>0.26</v>
      </c>
      <c r="AE16" s="20">
        <v>236.8</v>
      </c>
    </row>
    <row r="17" spans="1:31" s="3" customFormat="1" x14ac:dyDescent="0.25">
      <c r="A17" s="14">
        <v>42629</v>
      </c>
      <c r="B17" s="14" t="s">
        <v>33</v>
      </c>
      <c r="C17" s="2" t="s">
        <v>34</v>
      </c>
      <c r="D17" s="7" t="s">
        <v>35</v>
      </c>
      <c r="U17" s="3">
        <v>0.77</v>
      </c>
      <c r="V17" s="3">
        <v>9.9499999999999993</v>
      </c>
      <c r="W17" s="3">
        <v>18.899999999999999</v>
      </c>
      <c r="X17" s="3">
        <v>74</v>
      </c>
      <c r="Z17" s="11">
        <v>42780</v>
      </c>
      <c r="AA17" s="20">
        <v>7.24</v>
      </c>
      <c r="AB17" s="20">
        <v>26.5</v>
      </c>
      <c r="AC17" s="20">
        <v>0.49</v>
      </c>
      <c r="AD17" s="20">
        <v>0.26</v>
      </c>
      <c r="AE17" s="20">
        <v>237.6</v>
      </c>
    </row>
    <row r="18" spans="1:31" s="3" customFormat="1" x14ac:dyDescent="0.25">
      <c r="A18" s="14">
        <v>42629</v>
      </c>
      <c r="B18" s="14" t="s">
        <v>33</v>
      </c>
      <c r="C18" s="2" t="s">
        <v>34</v>
      </c>
      <c r="D18" s="7" t="s">
        <v>35</v>
      </c>
      <c r="E18" s="3">
        <v>0</v>
      </c>
      <c r="F18" s="3">
        <v>1.3299999999999999E-2</v>
      </c>
      <c r="G18" s="3">
        <v>0</v>
      </c>
      <c r="H18" s="3">
        <v>25</v>
      </c>
      <c r="I18" s="3">
        <v>0</v>
      </c>
      <c r="J18" s="3">
        <v>1.3799999999999999E-3</v>
      </c>
      <c r="K18" s="3">
        <v>0</v>
      </c>
      <c r="L18" s="3">
        <v>0</v>
      </c>
      <c r="M18" s="3">
        <v>7.25</v>
      </c>
      <c r="N18" s="3">
        <v>0</v>
      </c>
      <c r="O18" s="3">
        <v>0</v>
      </c>
      <c r="P18" s="3">
        <v>0.90900000000000003</v>
      </c>
      <c r="Q18" s="3">
        <v>5.35</v>
      </c>
      <c r="R18" s="3">
        <v>0</v>
      </c>
      <c r="S18" s="3">
        <v>2.66E-3</v>
      </c>
      <c r="T18" s="3">
        <v>0</v>
      </c>
      <c r="Z18" s="11">
        <v>42795</v>
      </c>
      <c r="AA18" s="20">
        <v>7.34</v>
      </c>
      <c r="AB18" s="20">
        <v>22.9</v>
      </c>
      <c r="AC18" s="20">
        <v>1.05</v>
      </c>
      <c r="AD18" s="20">
        <v>0.22</v>
      </c>
      <c r="AE18" s="20">
        <v>237.7</v>
      </c>
    </row>
    <row r="19" spans="1:31" s="3" customFormat="1" x14ac:dyDescent="0.25">
      <c r="A19" s="14">
        <v>42649</v>
      </c>
      <c r="B19" s="14" t="s">
        <v>33</v>
      </c>
      <c r="C19" s="2" t="s">
        <v>34</v>
      </c>
      <c r="D19" s="7" t="s">
        <v>35</v>
      </c>
      <c r="Y19" s="3">
        <v>1.19</v>
      </c>
      <c r="Z19" s="11">
        <v>42805</v>
      </c>
      <c r="AA19" s="20">
        <v>7.27</v>
      </c>
      <c r="AB19" s="20">
        <v>24.1</v>
      </c>
      <c r="AC19" s="20">
        <v>0.88</v>
      </c>
      <c r="AD19" s="20">
        <v>0.28999999999999998</v>
      </c>
      <c r="AE19" s="20">
        <v>241.1</v>
      </c>
    </row>
    <row r="20" spans="1:31" s="3" customFormat="1" x14ac:dyDescent="0.25">
      <c r="A20" s="14">
        <v>42649</v>
      </c>
      <c r="B20" s="14" t="s">
        <v>33</v>
      </c>
      <c r="C20" s="2" t="s">
        <v>34</v>
      </c>
      <c r="D20" s="7" t="s">
        <v>35</v>
      </c>
      <c r="U20" s="3">
        <v>0.72</v>
      </c>
      <c r="V20" s="3">
        <v>9.69</v>
      </c>
      <c r="W20" s="3">
        <v>18.600000000000001</v>
      </c>
      <c r="X20" s="3">
        <v>73</v>
      </c>
      <c r="Z20" s="11">
        <v>42817</v>
      </c>
      <c r="AA20" s="20">
        <v>7.42</v>
      </c>
      <c r="AB20" s="20">
        <v>23.6</v>
      </c>
      <c r="AC20" s="20">
        <v>1.04</v>
      </c>
      <c r="AD20" s="20">
        <v>0.2</v>
      </c>
      <c r="AE20" s="20">
        <v>244.7</v>
      </c>
    </row>
    <row r="21" spans="1:31" s="3" customFormat="1" x14ac:dyDescent="0.25">
      <c r="A21" s="14">
        <v>42649</v>
      </c>
      <c r="B21" s="14" t="s">
        <v>33</v>
      </c>
      <c r="C21" s="2" t="s">
        <v>34</v>
      </c>
      <c r="D21" s="7" t="s">
        <v>35</v>
      </c>
      <c r="E21" s="3">
        <v>0</v>
      </c>
      <c r="F21" s="3">
        <v>1.3100000000000001E-2</v>
      </c>
      <c r="G21" s="3">
        <v>0</v>
      </c>
      <c r="H21" s="3">
        <v>25.5</v>
      </c>
      <c r="I21" s="3">
        <v>0</v>
      </c>
      <c r="J21" s="3">
        <v>2.0899999999999998E-2</v>
      </c>
      <c r="K21" s="3">
        <v>0</v>
      </c>
      <c r="L21" s="3">
        <v>0</v>
      </c>
      <c r="M21" s="3">
        <v>7.34</v>
      </c>
      <c r="N21" s="3">
        <v>0</v>
      </c>
      <c r="O21" s="3">
        <v>0</v>
      </c>
      <c r="P21" s="3">
        <v>0.96</v>
      </c>
      <c r="Q21" s="3">
        <v>5.29</v>
      </c>
      <c r="R21" s="3">
        <v>0</v>
      </c>
      <c r="S21" s="3">
        <v>0</v>
      </c>
      <c r="T21" s="3">
        <v>0</v>
      </c>
      <c r="Z21" s="11">
        <v>42830</v>
      </c>
      <c r="AA21" s="12"/>
      <c r="AB21" s="12"/>
      <c r="AC21" s="12"/>
      <c r="AD21" s="12"/>
      <c r="AE21" s="12"/>
    </row>
    <row r="22" spans="1:31" s="3" customFormat="1" x14ac:dyDescent="0.25">
      <c r="A22" s="14">
        <v>42661</v>
      </c>
      <c r="B22" s="14" t="s">
        <v>33</v>
      </c>
      <c r="C22" s="2" t="s">
        <v>34</v>
      </c>
      <c r="D22" s="7" t="s">
        <v>35</v>
      </c>
      <c r="Y22" s="3">
        <v>1.17</v>
      </c>
      <c r="Z22" s="11">
        <v>42858</v>
      </c>
      <c r="AA22" s="12"/>
      <c r="AB22" s="12"/>
      <c r="AC22" s="12"/>
      <c r="AD22" s="12"/>
      <c r="AE22" s="12"/>
    </row>
    <row r="23" spans="1:31" s="3" customFormat="1" x14ac:dyDescent="0.25">
      <c r="A23" s="14">
        <v>42661</v>
      </c>
      <c r="B23" s="14" t="s">
        <v>33</v>
      </c>
      <c r="C23" s="2" t="s">
        <v>34</v>
      </c>
      <c r="D23" s="7" t="s">
        <v>35</v>
      </c>
      <c r="U23" s="3">
        <v>0.74</v>
      </c>
      <c r="V23" s="3">
        <v>9.4700000000000006</v>
      </c>
      <c r="W23" s="3">
        <v>18.5</v>
      </c>
      <c r="X23" s="3">
        <v>71</v>
      </c>
      <c r="Z23" s="11">
        <v>42922</v>
      </c>
      <c r="AA23" s="12">
        <v>7.4</v>
      </c>
      <c r="AB23" s="12">
        <v>24.4</v>
      </c>
      <c r="AC23" s="12">
        <v>0.81</v>
      </c>
      <c r="AD23" s="12">
        <v>0.23</v>
      </c>
      <c r="AE23" s="12">
        <v>243.3</v>
      </c>
    </row>
    <row r="24" spans="1:31" s="3" customFormat="1" x14ac:dyDescent="0.25">
      <c r="A24" s="14">
        <v>42661</v>
      </c>
      <c r="B24" s="14" t="s">
        <v>33</v>
      </c>
      <c r="C24" s="2" t="s">
        <v>34</v>
      </c>
      <c r="D24" s="7" t="s">
        <v>35</v>
      </c>
      <c r="J24" s="3">
        <v>3.0699999999999998E-3</v>
      </c>
      <c r="L24" s="3">
        <v>0</v>
      </c>
      <c r="R24" s="3">
        <v>0</v>
      </c>
      <c r="S24" s="3">
        <v>0</v>
      </c>
      <c r="T24" s="3">
        <v>0</v>
      </c>
      <c r="Z24" s="22"/>
      <c r="AA24" s="23">
        <f>AVERAGE(AA3:AA23)</f>
        <v>7.3189473684210524</v>
      </c>
      <c r="AB24" s="23">
        <f t="shared" ref="AB24:AE24" si="0">AVERAGE(AB3:AB23)</f>
        <v>21.963157894736838</v>
      </c>
      <c r="AC24" s="23">
        <f t="shared" si="0"/>
        <v>0.82421052631578962</v>
      </c>
      <c r="AD24" s="23">
        <f t="shared" si="0"/>
        <v>0.31277777777777777</v>
      </c>
      <c r="AE24" s="23">
        <f t="shared" si="0"/>
        <v>236.54999999999998</v>
      </c>
    </row>
    <row r="25" spans="1:31" s="3" customFormat="1" x14ac:dyDescent="0.25">
      <c r="A25" s="14">
        <v>42679</v>
      </c>
      <c r="B25" s="14" t="s">
        <v>33</v>
      </c>
      <c r="C25" s="2" t="s">
        <v>34</v>
      </c>
      <c r="D25" s="7" t="s">
        <v>35</v>
      </c>
      <c r="Y25" s="3">
        <v>1.1499999999999999</v>
      </c>
      <c r="Z25" s="22"/>
      <c r="AA25" s="23">
        <f>STDEV(AA3:AA23)</f>
        <v>0.10071382652744949</v>
      </c>
      <c r="AB25" s="23">
        <f t="shared" ref="AB25:AE25" si="1">STDEV(AB3:AB23)</f>
        <v>3.1046936736202624</v>
      </c>
      <c r="AC25" s="23">
        <f t="shared" si="1"/>
        <v>0.29526477363496528</v>
      </c>
      <c r="AD25" s="23">
        <f t="shared" si="1"/>
        <v>0.1535388648080217</v>
      </c>
      <c r="AE25" s="23">
        <f t="shared" si="1"/>
        <v>5.5500132485268452</v>
      </c>
    </row>
    <row r="26" spans="1:31" s="3" customFormat="1" x14ac:dyDescent="0.25">
      <c r="A26" s="14">
        <v>42679</v>
      </c>
      <c r="B26" s="14" t="s">
        <v>33</v>
      </c>
      <c r="C26" s="2" t="s">
        <v>34</v>
      </c>
      <c r="D26" s="7" t="s">
        <v>35</v>
      </c>
      <c r="U26" s="3">
        <v>0.74</v>
      </c>
      <c r="V26" s="3">
        <v>10.1</v>
      </c>
      <c r="W26" s="3">
        <v>19.7</v>
      </c>
      <c r="X26" s="3">
        <v>73</v>
      </c>
      <c r="Z26" s="22"/>
      <c r="AA26" s="23">
        <f>COUNT(AA3:AA23)</f>
        <v>19</v>
      </c>
      <c r="AB26" s="23">
        <f t="shared" ref="AB26:AE26" si="2">COUNT(AB3:AB23)</f>
        <v>19</v>
      </c>
      <c r="AC26" s="23">
        <f t="shared" si="2"/>
        <v>19</v>
      </c>
      <c r="AD26" s="23">
        <f t="shared" si="2"/>
        <v>18</v>
      </c>
      <c r="AE26" s="23">
        <f t="shared" si="2"/>
        <v>18</v>
      </c>
    </row>
    <row r="27" spans="1:31" s="3" customFormat="1" x14ac:dyDescent="0.25">
      <c r="A27" s="14">
        <v>42679</v>
      </c>
      <c r="B27" s="14" t="s">
        <v>33</v>
      </c>
      <c r="C27" s="2" t="s">
        <v>34</v>
      </c>
      <c r="D27" s="7" t="s">
        <v>35</v>
      </c>
      <c r="E27" s="3">
        <v>0</v>
      </c>
      <c r="F27" s="3">
        <v>1.4500000000000001E-2</v>
      </c>
      <c r="G27" s="3">
        <v>0</v>
      </c>
      <c r="H27" s="3">
        <v>26.2</v>
      </c>
      <c r="I27" s="3">
        <v>0</v>
      </c>
      <c r="J27" s="3">
        <v>3.3600000000000001E-3</v>
      </c>
      <c r="K27" s="3">
        <v>0</v>
      </c>
      <c r="L27" s="3">
        <v>0</v>
      </c>
      <c r="M27" s="3">
        <v>7.62</v>
      </c>
      <c r="N27" s="3">
        <v>0</v>
      </c>
      <c r="O27" s="3">
        <v>0</v>
      </c>
      <c r="P27" s="3">
        <v>0.99299999999999999</v>
      </c>
      <c r="Q27" s="3">
        <v>5.26</v>
      </c>
      <c r="R27" s="3">
        <v>0</v>
      </c>
      <c r="S27" s="3">
        <v>0</v>
      </c>
      <c r="T27" s="3">
        <v>0</v>
      </c>
    </row>
    <row r="28" spans="1:31" s="3" customFormat="1" x14ac:dyDescent="0.25">
      <c r="A28" s="14">
        <v>42685</v>
      </c>
      <c r="B28" s="14" t="s">
        <v>33</v>
      </c>
      <c r="C28" s="2" t="s">
        <v>34</v>
      </c>
      <c r="D28" s="7" t="s">
        <v>35</v>
      </c>
      <c r="Y28" s="3">
        <v>1.1299999999999999</v>
      </c>
    </row>
    <row r="29" spans="1:31" s="3" customFormat="1" x14ac:dyDescent="0.25">
      <c r="A29" s="14">
        <v>42685</v>
      </c>
      <c r="B29" s="14" t="s">
        <v>33</v>
      </c>
      <c r="C29" s="2" t="s">
        <v>34</v>
      </c>
      <c r="D29" s="7" t="s">
        <v>35</v>
      </c>
      <c r="U29" s="3">
        <v>0.71</v>
      </c>
      <c r="V29" s="3">
        <v>9.8000000000000007</v>
      </c>
      <c r="W29" s="3">
        <v>19.100000000000001</v>
      </c>
      <c r="X29" s="3">
        <v>72</v>
      </c>
    </row>
    <row r="30" spans="1:31" s="3" customFormat="1" x14ac:dyDescent="0.25">
      <c r="A30" s="14">
        <v>42685</v>
      </c>
      <c r="B30" s="14" t="s">
        <v>33</v>
      </c>
      <c r="C30" s="2" t="s">
        <v>34</v>
      </c>
      <c r="D30" s="7" t="s">
        <v>35</v>
      </c>
      <c r="E30" s="3">
        <v>0</v>
      </c>
      <c r="F30" s="3">
        <v>0.13900000000000001</v>
      </c>
      <c r="G30" s="3">
        <v>0</v>
      </c>
      <c r="H30" s="3">
        <v>25.6</v>
      </c>
      <c r="I30" s="3">
        <v>0</v>
      </c>
      <c r="J30" s="3">
        <v>3.8500000000000001E-3</v>
      </c>
      <c r="K30" s="3">
        <v>0</v>
      </c>
      <c r="L30" s="3">
        <v>0</v>
      </c>
      <c r="M30" s="3">
        <v>7.56</v>
      </c>
      <c r="N30" s="3">
        <v>0</v>
      </c>
      <c r="O30" s="3">
        <v>0</v>
      </c>
      <c r="P30" s="3">
        <v>0.97699999999999998</v>
      </c>
      <c r="Q30" s="3">
        <v>5.05</v>
      </c>
      <c r="R30" s="3">
        <v>0</v>
      </c>
      <c r="S30" s="3">
        <v>2.8500000000000001E-3</v>
      </c>
      <c r="T30" s="3">
        <v>0</v>
      </c>
    </row>
    <row r="31" spans="1:31" s="3" customFormat="1" x14ac:dyDescent="0.25">
      <c r="A31" s="14">
        <v>42711</v>
      </c>
      <c r="B31" s="14" t="s">
        <v>33</v>
      </c>
      <c r="C31" s="2" t="s">
        <v>34</v>
      </c>
      <c r="D31" s="7" t="s">
        <v>35</v>
      </c>
      <c r="Z31" s="21"/>
    </row>
    <row r="32" spans="1:31" s="3" customFormat="1" x14ac:dyDescent="0.25">
      <c r="A32" s="14">
        <v>42711</v>
      </c>
      <c r="B32" s="14" t="s">
        <v>33</v>
      </c>
      <c r="C32" s="2" t="s">
        <v>34</v>
      </c>
      <c r="D32" s="7" t="s">
        <v>35</v>
      </c>
      <c r="U32" s="3">
        <v>0.76</v>
      </c>
      <c r="V32" s="3">
        <v>9.82</v>
      </c>
      <c r="W32" s="3">
        <v>19.5</v>
      </c>
      <c r="X32" s="3">
        <v>71</v>
      </c>
      <c r="Z32" s="21"/>
    </row>
    <row r="33" spans="1:47" s="3" customFormat="1" x14ac:dyDescent="0.25">
      <c r="A33" s="14">
        <v>42711</v>
      </c>
      <c r="B33" s="14" t="s">
        <v>33</v>
      </c>
      <c r="C33" s="2" t="s">
        <v>34</v>
      </c>
      <c r="D33" s="7" t="s">
        <v>35</v>
      </c>
      <c r="E33" s="3">
        <v>0</v>
      </c>
      <c r="F33" s="3">
        <v>1.78E-2</v>
      </c>
      <c r="G33" s="3">
        <v>0</v>
      </c>
      <c r="H33" s="3">
        <v>25.5</v>
      </c>
      <c r="I33" s="3">
        <v>0</v>
      </c>
      <c r="J33" s="3">
        <v>1.7600000000000001E-3</v>
      </c>
      <c r="K33" s="3">
        <v>0</v>
      </c>
      <c r="L33" s="3">
        <v>0</v>
      </c>
      <c r="M33" s="3">
        <v>7.34</v>
      </c>
      <c r="N33" s="3">
        <v>0</v>
      </c>
      <c r="O33" s="3">
        <v>0</v>
      </c>
      <c r="P33" s="3">
        <v>0.97399999999999998</v>
      </c>
      <c r="Q33" s="3">
        <v>5</v>
      </c>
      <c r="R33" s="3">
        <v>0</v>
      </c>
      <c r="S33" s="3">
        <v>0</v>
      </c>
      <c r="T33" s="3">
        <v>0</v>
      </c>
      <c r="Z33" s="21"/>
    </row>
    <row r="34" spans="1:47" s="3" customFormat="1" x14ac:dyDescent="0.25">
      <c r="A34" s="14">
        <v>42726</v>
      </c>
      <c r="B34" s="14" t="s">
        <v>33</v>
      </c>
      <c r="C34" s="2" t="s">
        <v>34</v>
      </c>
      <c r="D34" s="7" t="s">
        <v>35</v>
      </c>
      <c r="X34" s="21"/>
      <c r="Y34" s="21">
        <v>1.22</v>
      </c>
      <c r="Z34" s="21"/>
    </row>
    <row r="35" spans="1:47" s="3" customFormat="1" x14ac:dyDescent="0.25">
      <c r="A35" s="14">
        <v>42726</v>
      </c>
      <c r="B35" s="14" t="s">
        <v>33</v>
      </c>
      <c r="C35" s="2" t="s">
        <v>34</v>
      </c>
      <c r="D35" s="7" t="s">
        <v>35</v>
      </c>
      <c r="U35" s="3">
        <v>0.73</v>
      </c>
      <c r="V35" s="3">
        <v>9.67</v>
      </c>
      <c r="W35" s="3">
        <v>19.5</v>
      </c>
      <c r="X35" s="21">
        <v>72</v>
      </c>
      <c r="Y35" s="21"/>
      <c r="Z35" s="21"/>
    </row>
    <row r="36" spans="1:47" s="3" customFormat="1" x14ac:dyDescent="0.25">
      <c r="A36" s="14">
        <v>42726</v>
      </c>
      <c r="B36" s="14" t="s">
        <v>33</v>
      </c>
      <c r="C36" s="2" t="s">
        <v>34</v>
      </c>
      <c r="D36" s="7" t="s">
        <v>35</v>
      </c>
      <c r="E36" s="3">
        <v>0</v>
      </c>
      <c r="F36" s="3">
        <v>1.7399999999999999E-2</v>
      </c>
      <c r="G36" s="3">
        <v>0</v>
      </c>
      <c r="H36" s="3">
        <v>25.3</v>
      </c>
      <c r="I36" s="3">
        <v>0</v>
      </c>
      <c r="J36" s="3">
        <v>2.2100000000000002E-3</v>
      </c>
      <c r="K36" s="3">
        <v>0</v>
      </c>
      <c r="L36" s="3">
        <v>0</v>
      </c>
      <c r="M36" s="3">
        <v>7.34</v>
      </c>
      <c r="N36" s="3">
        <v>0</v>
      </c>
      <c r="O36" s="3">
        <v>0</v>
      </c>
      <c r="P36" s="3">
        <v>0.96499999999999997</v>
      </c>
      <c r="Q36" s="3">
        <v>5.07</v>
      </c>
      <c r="R36" s="3">
        <v>0</v>
      </c>
      <c r="S36" s="3">
        <v>0</v>
      </c>
      <c r="T36" s="3">
        <v>0</v>
      </c>
      <c r="X36" s="21"/>
      <c r="Y36" s="21"/>
      <c r="Z36" s="21"/>
    </row>
    <row r="37" spans="1:47" s="3" customFormat="1" x14ac:dyDescent="0.25">
      <c r="A37" s="14">
        <v>42754</v>
      </c>
      <c r="B37" s="14" t="s">
        <v>33</v>
      </c>
      <c r="C37" s="2" t="s">
        <v>34</v>
      </c>
      <c r="D37" s="7" t="s">
        <v>35</v>
      </c>
      <c r="Y37" s="3">
        <v>1.28</v>
      </c>
    </row>
    <row r="38" spans="1:47" s="3" customFormat="1" x14ac:dyDescent="0.25">
      <c r="A38" s="14">
        <v>42754</v>
      </c>
      <c r="B38" s="14" t="s">
        <v>33</v>
      </c>
      <c r="C38" s="2" t="s">
        <v>34</v>
      </c>
      <c r="D38" s="7" t="s">
        <v>35</v>
      </c>
      <c r="U38" s="4" t="s">
        <v>49</v>
      </c>
      <c r="V38" s="4" t="s">
        <v>50</v>
      </c>
      <c r="W38" s="4" t="s">
        <v>51</v>
      </c>
      <c r="X38" s="3">
        <v>72</v>
      </c>
    </row>
    <row r="39" spans="1:47" s="3" customFormat="1" x14ac:dyDescent="0.25">
      <c r="A39" s="14">
        <v>42754</v>
      </c>
      <c r="B39" s="14" t="s">
        <v>33</v>
      </c>
      <c r="C39" s="2" t="s">
        <v>34</v>
      </c>
      <c r="D39" s="7" t="s">
        <v>35</v>
      </c>
      <c r="E39" s="3">
        <v>0</v>
      </c>
      <c r="F39" s="3">
        <v>2.1100000000000001E-2</v>
      </c>
      <c r="G39" s="3">
        <v>0</v>
      </c>
      <c r="H39" s="3">
        <v>27.3</v>
      </c>
      <c r="I39" s="3">
        <v>0</v>
      </c>
      <c r="J39" s="3">
        <v>9.9299999999999996E-3</v>
      </c>
      <c r="K39" s="3">
        <v>0</v>
      </c>
      <c r="L39" s="3">
        <v>0</v>
      </c>
      <c r="M39" s="3">
        <v>8.0399999999999991</v>
      </c>
      <c r="N39" s="3">
        <v>0</v>
      </c>
      <c r="O39" s="3">
        <v>0</v>
      </c>
      <c r="P39" s="3">
        <v>1.07</v>
      </c>
      <c r="Q39" s="3">
        <v>5.39</v>
      </c>
      <c r="R39" s="3">
        <v>0</v>
      </c>
      <c r="S39" s="3">
        <v>0</v>
      </c>
      <c r="T39" s="3">
        <v>0</v>
      </c>
    </row>
    <row r="40" spans="1:47" s="3" customFormat="1" x14ac:dyDescent="0.25">
      <c r="A40" s="14">
        <v>42766</v>
      </c>
      <c r="B40" s="14" t="s">
        <v>33</v>
      </c>
      <c r="C40" s="2" t="s">
        <v>34</v>
      </c>
      <c r="D40" s="7" t="s">
        <v>35</v>
      </c>
      <c r="Y40" s="3">
        <v>1.04</v>
      </c>
    </row>
    <row r="41" spans="1:47" s="3" customFormat="1" x14ac:dyDescent="0.25">
      <c r="A41" s="14">
        <v>42766</v>
      </c>
      <c r="B41" s="14" t="s">
        <v>33</v>
      </c>
      <c r="C41" s="2" t="s">
        <v>34</v>
      </c>
      <c r="D41" s="7" t="s">
        <v>35</v>
      </c>
      <c r="U41" s="4" t="s">
        <v>52</v>
      </c>
      <c r="V41" s="4" t="s">
        <v>53</v>
      </c>
      <c r="W41" s="4" t="s">
        <v>54</v>
      </c>
      <c r="X41" s="3">
        <v>71</v>
      </c>
    </row>
    <row r="42" spans="1:47" s="3" customFormat="1" x14ac:dyDescent="0.25">
      <c r="A42" s="14">
        <v>42766</v>
      </c>
      <c r="B42" s="14" t="s">
        <v>33</v>
      </c>
      <c r="C42" s="2" t="s">
        <v>34</v>
      </c>
      <c r="D42" s="7" t="s">
        <v>35</v>
      </c>
      <c r="E42" s="3">
        <v>0</v>
      </c>
      <c r="F42" s="3">
        <v>2.06E-2</v>
      </c>
      <c r="G42" s="3">
        <v>0</v>
      </c>
      <c r="H42" s="3">
        <v>26.4</v>
      </c>
      <c r="I42" s="3">
        <v>0</v>
      </c>
      <c r="J42" s="3">
        <v>2.5999999999999999E-3</v>
      </c>
      <c r="K42" s="3">
        <v>0</v>
      </c>
      <c r="L42" s="3">
        <v>0</v>
      </c>
      <c r="M42" s="3">
        <v>7.91</v>
      </c>
      <c r="N42" s="3">
        <v>0</v>
      </c>
      <c r="O42" s="3">
        <v>0</v>
      </c>
      <c r="P42" s="3">
        <v>1.07</v>
      </c>
      <c r="Q42" s="3">
        <v>5.45</v>
      </c>
      <c r="R42" s="3">
        <v>0</v>
      </c>
      <c r="S42" s="3">
        <v>2.3500000000000001E-3</v>
      </c>
      <c r="T42" s="3">
        <v>0</v>
      </c>
    </row>
    <row r="43" spans="1:47" s="13" customFormat="1" x14ac:dyDescent="0.25">
      <c r="A43" s="14">
        <v>42780</v>
      </c>
      <c r="B43" s="14" t="s">
        <v>33</v>
      </c>
      <c r="C43" s="2" t="s">
        <v>34</v>
      </c>
      <c r="D43" s="7" t="s">
        <v>35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>
        <v>1.21</v>
      </c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</row>
    <row r="44" spans="1:47" s="13" customFormat="1" x14ac:dyDescent="0.25">
      <c r="A44" s="14">
        <v>42780</v>
      </c>
      <c r="B44" s="14" t="s">
        <v>33</v>
      </c>
      <c r="C44" s="2" t="s">
        <v>34</v>
      </c>
      <c r="D44" s="7" t="s">
        <v>35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4" t="s">
        <v>55</v>
      </c>
      <c r="V44" s="4" t="s">
        <v>56</v>
      </c>
      <c r="W44" s="4" t="s">
        <v>57</v>
      </c>
      <c r="X44" s="3">
        <v>72</v>
      </c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</row>
    <row r="45" spans="1:47" s="13" customFormat="1" x14ac:dyDescent="0.25">
      <c r="A45" s="14">
        <v>42780</v>
      </c>
      <c r="B45" s="14" t="s">
        <v>33</v>
      </c>
      <c r="C45" s="2" t="s">
        <v>34</v>
      </c>
      <c r="D45" s="7" t="s">
        <v>35</v>
      </c>
      <c r="E45" s="3">
        <v>0</v>
      </c>
      <c r="F45" s="3"/>
      <c r="G45" s="3">
        <v>0</v>
      </c>
      <c r="H45" s="3">
        <v>26.7</v>
      </c>
      <c r="I45" s="3">
        <v>0</v>
      </c>
      <c r="J45" s="3">
        <v>7.3700000000000002E-2</v>
      </c>
      <c r="K45" s="3">
        <v>0</v>
      </c>
      <c r="L45" s="3">
        <v>0</v>
      </c>
      <c r="M45" s="3">
        <v>7.69</v>
      </c>
      <c r="N45" s="3">
        <v>0</v>
      </c>
      <c r="O45" s="3">
        <v>0</v>
      </c>
      <c r="P45" s="3">
        <v>1.03</v>
      </c>
      <c r="Q45" s="3">
        <v>5.56</v>
      </c>
      <c r="R45" s="3">
        <v>0</v>
      </c>
      <c r="S45" s="3"/>
      <c r="T45" s="3">
        <v>0</v>
      </c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</row>
    <row r="46" spans="1:47" s="13" customFormat="1" x14ac:dyDescent="0.25">
      <c r="A46" s="24">
        <v>42780</v>
      </c>
      <c r="B46" s="14" t="s">
        <v>33</v>
      </c>
      <c r="C46" s="2" t="s">
        <v>34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>
        <v>72</v>
      </c>
      <c r="Y46" s="25">
        <v>1.21</v>
      </c>
      <c r="Z46" s="25"/>
      <c r="AA46" s="25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</row>
    <row r="47" spans="1:47" s="3" customFormat="1" x14ac:dyDescent="0.25">
      <c r="A47" s="24">
        <v>42780</v>
      </c>
      <c r="B47" s="14" t="s">
        <v>33</v>
      </c>
      <c r="C47" s="2" t="s">
        <v>34</v>
      </c>
      <c r="D47" s="25"/>
      <c r="E47" s="26" t="s">
        <v>40</v>
      </c>
      <c r="F47" s="25"/>
      <c r="G47" s="26" t="s">
        <v>40</v>
      </c>
      <c r="H47" s="26" t="s">
        <v>58</v>
      </c>
      <c r="I47" s="26" t="s">
        <v>40</v>
      </c>
      <c r="J47" s="25"/>
      <c r="K47" s="26" t="s">
        <v>40</v>
      </c>
      <c r="L47" s="25"/>
      <c r="M47" s="26" t="s">
        <v>59</v>
      </c>
      <c r="N47" s="26" t="s">
        <v>40</v>
      </c>
      <c r="O47" s="26" t="s">
        <v>40</v>
      </c>
      <c r="P47" s="26" t="s">
        <v>60</v>
      </c>
      <c r="Q47" s="26" t="s">
        <v>61</v>
      </c>
      <c r="R47" s="26" t="s">
        <v>40</v>
      </c>
      <c r="S47" s="25"/>
      <c r="T47" s="25"/>
      <c r="U47" s="25"/>
      <c r="V47" s="25"/>
      <c r="W47" s="25"/>
      <c r="X47" s="25"/>
      <c r="Y47" s="25"/>
      <c r="Z47" s="25"/>
      <c r="AA47" s="25"/>
    </row>
    <row r="48" spans="1:47" s="3" customFormat="1" x14ac:dyDescent="0.25">
      <c r="A48" s="14">
        <v>42795</v>
      </c>
      <c r="B48" s="14" t="s">
        <v>33</v>
      </c>
      <c r="C48" s="2" t="s">
        <v>34</v>
      </c>
      <c r="D48" s="7" t="s">
        <v>35</v>
      </c>
      <c r="Y48" s="3">
        <v>1.24</v>
      </c>
    </row>
    <row r="49" spans="1:47" s="3" customFormat="1" x14ac:dyDescent="0.25">
      <c r="A49" s="14">
        <v>42795</v>
      </c>
      <c r="B49" s="14" t="s">
        <v>33</v>
      </c>
      <c r="C49" s="2" t="s">
        <v>34</v>
      </c>
      <c r="D49" s="7" t="s">
        <v>35</v>
      </c>
      <c r="U49" s="4" t="s">
        <v>62</v>
      </c>
      <c r="V49" s="4" t="s">
        <v>63</v>
      </c>
      <c r="W49" s="4" t="s">
        <v>64</v>
      </c>
      <c r="X49" s="3">
        <v>72</v>
      </c>
    </row>
    <row r="50" spans="1:47" s="3" customFormat="1" x14ac:dyDescent="0.25">
      <c r="A50" s="14">
        <v>42795</v>
      </c>
      <c r="B50" s="14" t="s">
        <v>33</v>
      </c>
      <c r="C50" s="2" t="s">
        <v>34</v>
      </c>
      <c r="D50" s="7" t="s">
        <v>35</v>
      </c>
      <c r="E50" s="3">
        <v>0</v>
      </c>
      <c r="G50" s="3">
        <v>0</v>
      </c>
      <c r="H50" s="3">
        <v>24.8</v>
      </c>
      <c r="I50" s="3">
        <v>0</v>
      </c>
      <c r="J50" s="3">
        <v>3.8400000000000001E-3</v>
      </c>
      <c r="K50" s="3">
        <v>0</v>
      </c>
      <c r="L50" s="3">
        <v>0</v>
      </c>
      <c r="M50" s="3">
        <v>7.02</v>
      </c>
      <c r="N50" s="3">
        <v>0</v>
      </c>
      <c r="O50" s="3">
        <v>0</v>
      </c>
      <c r="P50" s="3">
        <v>1.03</v>
      </c>
      <c r="Q50" s="3">
        <v>5.73</v>
      </c>
      <c r="R50" s="3">
        <v>0</v>
      </c>
      <c r="T50" s="3">
        <v>0</v>
      </c>
    </row>
    <row r="51" spans="1:47" s="13" customFormat="1" x14ac:dyDescent="0.25">
      <c r="A51" s="24">
        <v>42795</v>
      </c>
      <c r="B51" s="14" t="s">
        <v>33</v>
      </c>
      <c r="C51" s="2" t="s">
        <v>34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>
        <v>0.73</v>
      </c>
      <c r="V51" s="25">
        <v>9.7899999999999991</v>
      </c>
      <c r="W51" s="25">
        <v>20.9</v>
      </c>
      <c r="X51" s="25">
        <v>72</v>
      </c>
      <c r="Y51" s="26">
        <v>1.24</v>
      </c>
      <c r="Z51" s="25"/>
      <c r="AA51" s="25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</row>
    <row r="52" spans="1:47" s="13" customFormat="1" x14ac:dyDescent="0.25">
      <c r="A52" s="24">
        <v>42795</v>
      </c>
      <c r="B52" s="14" t="s">
        <v>33</v>
      </c>
      <c r="C52" s="2" t="s">
        <v>34</v>
      </c>
      <c r="D52" s="25"/>
      <c r="E52" s="26" t="s">
        <v>40</v>
      </c>
      <c r="F52" s="25"/>
      <c r="G52" s="26" t="s">
        <v>40</v>
      </c>
      <c r="H52" s="26" t="s">
        <v>65</v>
      </c>
      <c r="I52" s="26" t="s">
        <v>40</v>
      </c>
      <c r="J52" s="26">
        <v>3.8400000000000001E-3</v>
      </c>
      <c r="K52" s="26" t="s">
        <v>40</v>
      </c>
      <c r="L52" s="26" t="s">
        <v>40</v>
      </c>
      <c r="M52" s="26" t="s">
        <v>66</v>
      </c>
      <c r="N52" s="26" t="s">
        <v>40</v>
      </c>
      <c r="O52" s="26" t="s">
        <v>40</v>
      </c>
      <c r="P52" s="26" t="s">
        <v>60</v>
      </c>
      <c r="Q52" s="26" t="s">
        <v>67</v>
      </c>
      <c r="R52" s="26" t="s">
        <v>40</v>
      </c>
      <c r="S52" s="25"/>
      <c r="T52" s="26" t="s">
        <v>40</v>
      </c>
      <c r="U52" s="25"/>
      <c r="V52" s="25"/>
      <c r="W52" s="25"/>
      <c r="X52" s="25"/>
      <c r="Y52" s="25"/>
      <c r="Z52" s="25"/>
      <c r="AA52" s="25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</row>
    <row r="53" spans="1:47" s="13" customFormat="1" x14ac:dyDescent="0.25">
      <c r="A53" s="24">
        <v>42805</v>
      </c>
      <c r="B53" s="14" t="s">
        <v>33</v>
      </c>
      <c r="C53" s="2" t="s">
        <v>34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>
        <v>0.74</v>
      </c>
      <c r="V53" s="25">
        <v>9.8000000000000007</v>
      </c>
      <c r="W53" s="25">
        <v>21.2</v>
      </c>
      <c r="X53" s="25">
        <v>72</v>
      </c>
      <c r="Y53" s="25">
        <v>1.19</v>
      </c>
      <c r="Z53" s="25"/>
      <c r="AA53" s="25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</row>
    <row r="54" spans="1:47" s="13" customFormat="1" x14ac:dyDescent="0.25">
      <c r="A54" s="24">
        <v>42805</v>
      </c>
      <c r="B54" s="14" t="s">
        <v>33</v>
      </c>
      <c r="C54" s="2" t="s">
        <v>34</v>
      </c>
      <c r="D54" s="25"/>
      <c r="E54" s="26" t="s">
        <v>40</v>
      </c>
      <c r="F54" s="25"/>
      <c r="G54" s="26" t="s">
        <v>40</v>
      </c>
      <c r="H54" s="26" t="s">
        <v>68</v>
      </c>
      <c r="I54" s="26" t="s">
        <v>40</v>
      </c>
      <c r="J54" s="26">
        <v>4.0800000000000003E-3</v>
      </c>
      <c r="K54" s="26" t="s">
        <v>40</v>
      </c>
      <c r="L54" s="26" t="s">
        <v>40</v>
      </c>
      <c r="M54" s="26" t="s">
        <v>69</v>
      </c>
      <c r="N54" s="26" t="s">
        <v>40</v>
      </c>
      <c r="O54" s="26" t="s">
        <v>40</v>
      </c>
      <c r="P54" s="26" t="s">
        <v>70</v>
      </c>
      <c r="Q54" s="26" t="s">
        <v>71</v>
      </c>
      <c r="R54" s="26" t="s">
        <v>40</v>
      </c>
      <c r="S54" s="25"/>
      <c r="T54" s="26" t="s">
        <v>40</v>
      </c>
      <c r="U54" s="25"/>
      <c r="V54" s="25"/>
      <c r="W54" s="25"/>
      <c r="X54" s="25"/>
      <c r="Y54" s="25"/>
      <c r="Z54" s="25"/>
      <c r="AA54" s="25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</row>
    <row r="55" spans="1:47" s="3" customFormat="1" x14ac:dyDescent="0.25">
      <c r="A55" s="24">
        <v>42817</v>
      </c>
      <c r="B55" s="14" t="s">
        <v>33</v>
      </c>
      <c r="C55" s="2" t="s">
        <v>34</v>
      </c>
      <c r="D55" s="25"/>
      <c r="E55" s="26" t="s">
        <v>40</v>
      </c>
      <c r="F55" s="25"/>
      <c r="G55" s="26" t="s">
        <v>40</v>
      </c>
      <c r="H55" s="26" t="s">
        <v>72</v>
      </c>
      <c r="I55" s="26" t="s">
        <v>40</v>
      </c>
      <c r="J55" s="26">
        <v>3.98E-3</v>
      </c>
      <c r="K55" s="26" t="s">
        <v>40</v>
      </c>
      <c r="L55" s="26" t="s">
        <v>40</v>
      </c>
      <c r="M55" s="26" t="s">
        <v>73</v>
      </c>
      <c r="N55" s="26" t="s">
        <v>40</v>
      </c>
      <c r="O55" s="26" t="s">
        <v>40</v>
      </c>
      <c r="P55" s="26" t="s">
        <v>74</v>
      </c>
      <c r="Q55" s="26" t="s">
        <v>75</v>
      </c>
      <c r="R55" s="26" t="s">
        <v>40</v>
      </c>
      <c r="S55" s="25"/>
      <c r="T55" s="26" t="s">
        <v>40</v>
      </c>
      <c r="U55" s="25">
        <v>0.75</v>
      </c>
      <c r="V55" s="25">
        <v>10.4</v>
      </c>
      <c r="W55" s="25">
        <v>22.4</v>
      </c>
      <c r="X55" s="25"/>
      <c r="Y55" s="25">
        <v>1.18</v>
      </c>
      <c r="Z55" s="25"/>
      <c r="AA55" s="25"/>
    </row>
    <row r="56" spans="1:47" s="3" customFormat="1" x14ac:dyDescent="0.25">
      <c r="A56" s="24">
        <v>42830</v>
      </c>
      <c r="B56" s="14" t="s">
        <v>33</v>
      </c>
      <c r="C56" s="2" t="s">
        <v>34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>
        <v>0.82</v>
      </c>
      <c r="V56" s="25">
        <v>10.5</v>
      </c>
      <c r="W56" s="25">
        <v>22.7</v>
      </c>
      <c r="X56" s="25">
        <v>75</v>
      </c>
      <c r="Y56" s="25">
        <v>1.1499999999999999</v>
      </c>
      <c r="Z56" s="25"/>
      <c r="AA56" s="25"/>
    </row>
    <row r="57" spans="1:47" s="3" customFormat="1" x14ac:dyDescent="0.25">
      <c r="A57" s="24">
        <v>42830</v>
      </c>
      <c r="B57" s="14" t="s">
        <v>33</v>
      </c>
      <c r="C57" s="2" t="s">
        <v>34</v>
      </c>
      <c r="D57" s="25"/>
      <c r="E57" s="26" t="s">
        <v>40</v>
      </c>
      <c r="F57" s="25"/>
      <c r="G57" s="26" t="s">
        <v>40</v>
      </c>
      <c r="H57" s="26" t="s">
        <v>76</v>
      </c>
      <c r="I57" s="26" t="s">
        <v>40</v>
      </c>
      <c r="J57" s="26">
        <v>3.7599999999999999E-3</v>
      </c>
      <c r="K57" s="26" t="s">
        <v>40</v>
      </c>
      <c r="L57" s="26" t="s">
        <v>40</v>
      </c>
      <c r="M57" s="26" t="s">
        <v>77</v>
      </c>
      <c r="N57" s="26" t="s">
        <v>40</v>
      </c>
      <c r="O57" s="26" t="s">
        <v>40</v>
      </c>
      <c r="P57" s="26" t="s">
        <v>78</v>
      </c>
      <c r="Q57" s="26" t="s">
        <v>79</v>
      </c>
      <c r="R57" s="26" t="s">
        <v>40</v>
      </c>
      <c r="S57" s="25"/>
      <c r="T57" s="26" t="s">
        <v>40</v>
      </c>
      <c r="U57" s="25"/>
      <c r="V57" s="25"/>
      <c r="W57" s="25"/>
      <c r="X57" s="25"/>
      <c r="Y57" s="25"/>
      <c r="Z57" s="25"/>
      <c r="AA57" s="25"/>
    </row>
    <row r="58" spans="1:47" s="3" customFormat="1" x14ac:dyDescent="0.25">
      <c r="A58" s="24">
        <v>42858</v>
      </c>
      <c r="B58" s="14" t="s">
        <v>33</v>
      </c>
      <c r="C58" s="2" t="s">
        <v>34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>
        <v>75</v>
      </c>
      <c r="Y58" s="25">
        <v>1.22</v>
      </c>
      <c r="Z58" s="25"/>
      <c r="AA58" s="25"/>
    </row>
    <row r="59" spans="1:47" s="13" customFormat="1" x14ac:dyDescent="0.25">
      <c r="A59" s="24">
        <v>42858</v>
      </c>
      <c r="B59" s="14" t="s">
        <v>33</v>
      </c>
      <c r="C59" s="2" t="s">
        <v>34</v>
      </c>
      <c r="D59" s="25"/>
      <c r="E59" s="25"/>
      <c r="F59" s="25"/>
      <c r="G59" s="25"/>
      <c r="H59" s="25"/>
      <c r="I59" s="26" t="s">
        <v>80</v>
      </c>
      <c r="J59" s="25"/>
      <c r="K59" s="25"/>
      <c r="L59" s="26" t="s">
        <v>40</v>
      </c>
      <c r="M59" s="25"/>
      <c r="N59" s="25"/>
      <c r="O59" s="25"/>
      <c r="P59" s="25"/>
      <c r="Q59" s="25"/>
      <c r="R59" s="25"/>
      <c r="S59" s="25"/>
      <c r="T59" s="26" t="s">
        <v>40</v>
      </c>
      <c r="U59" s="25"/>
      <c r="V59" s="25"/>
      <c r="W59" s="25"/>
      <c r="X59" s="25"/>
      <c r="Y59" s="25"/>
      <c r="Z59" s="25"/>
      <c r="AA59" s="25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</row>
    <row r="60" spans="1:47" s="13" customFormat="1" x14ac:dyDescent="0.25">
      <c r="A60" s="24">
        <v>42922</v>
      </c>
      <c r="B60" s="14" t="s">
        <v>33</v>
      </c>
      <c r="C60" s="2" t="s">
        <v>34</v>
      </c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>
        <v>75</v>
      </c>
      <c r="Y60" s="25">
        <v>1.1000000000000001</v>
      </c>
      <c r="Z60" s="25"/>
      <c r="AA60" s="25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</row>
    <row r="61" spans="1:47" s="13" customFormat="1" x14ac:dyDescent="0.25">
      <c r="A61" s="24">
        <v>42922</v>
      </c>
      <c r="B61" s="14" t="s">
        <v>33</v>
      </c>
      <c r="C61" s="2" t="s">
        <v>34</v>
      </c>
      <c r="D61" s="25"/>
      <c r="E61" s="26" t="s">
        <v>40</v>
      </c>
      <c r="F61" s="25"/>
      <c r="G61" s="26" t="s">
        <v>40</v>
      </c>
      <c r="H61" s="26" t="s">
        <v>81</v>
      </c>
      <c r="I61" s="26" t="s">
        <v>40</v>
      </c>
      <c r="J61" s="26">
        <v>2.2100000000000002E-3</v>
      </c>
      <c r="K61" s="26" t="s">
        <v>40</v>
      </c>
      <c r="L61" s="26" t="s">
        <v>40</v>
      </c>
      <c r="M61" s="26" t="s">
        <v>82</v>
      </c>
      <c r="N61" s="26" t="s">
        <v>40</v>
      </c>
      <c r="O61" s="26" t="s">
        <v>40</v>
      </c>
      <c r="P61" s="26" t="s">
        <v>83</v>
      </c>
      <c r="Q61" s="26" t="s">
        <v>77</v>
      </c>
      <c r="R61" s="26" t="s">
        <v>40</v>
      </c>
      <c r="S61" s="25"/>
      <c r="T61" s="26" t="s">
        <v>40</v>
      </c>
      <c r="U61" s="25"/>
      <c r="V61" s="25"/>
      <c r="W61" s="25"/>
      <c r="X61" s="25"/>
      <c r="Y61" s="25"/>
      <c r="Z61" s="25"/>
      <c r="AA61" s="25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</row>
    <row r="62" spans="1:47" s="13" customFormat="1" x14ac:dyDescent="0.25">
      <c r="A62" s="24">
        <v>42927</v>
      </c>
      <c r="B62" s="14" t="s">
        <v>33</v>
      </c>
      <c r="C62" s="2"/>
      <c r="D62" s="7" t="s">
        <v>35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>
        <v>72</v>
      </c>
      <c r="Y62" s="25"/>
      <c r="Z62" s="25"/>
      <c r="AA62" s="25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</row>
    <row r="63" spans="1:47" s="3" customFormat="1" x14ac:dyDescent="0.25">
      <c r="A63" s="24">
        <v>42934</v>
      </c>
      <c r="B63" s="14" t="s">
        <v>33</v>
      </c>
      <c r="C63" s="2"/>
      <c r="D63" s="7" t="s">
        <v>35</v>
      </c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>
        <v>0.7</v>
      </c>
      <c r="V63" s="25">
        <v>11.2</v>
      </c>
      <c r="W63" s="25">
        <v>17.3</v>
      </c>
      <c r="X63" s="25"/>
      <c r="Y63" s="25"/>
      <c r="Z63" s="25"/>
      <c r="AA63" s="25"/>
    </row>
    <row r="65" spans="1:25" s="23" customFormat="1" x14ac:dyDescent="0.25">
      <c r="A65" s="23" t="s">
        <v>84</v>
      </c>
      <c r="E65" s="23">
        <f>AVERAGE(E2:E63)</f>
        <v>2.9230769230769232E-3</v>
      </c>
      <c r="F65" s="23">
        <f t="shared" ref="F65:Y65" si="3">AVERAGE(F2:F63)</f>
        <v>2.9000000000000005E-2</v>
      </c>
      <c r="G65" s="23">
        <f t="shared" si="3"/>
        <v>4.6923076923076918E-6</v>
      </c>
      <c r="H65" s="23">
        <f t="shared" si="3"/>
        <v>25.961538461538456</v>
      </c>
      <c r="I65" s="23">
        <f t="shared" si="3"/>
        <v>5.8461538461538468E-5</v>
      </c>
      <c r="J65" s="23">
        <f t="shared" si="3"/>
        <v>7.607272727272729E-3</v>
      </c>
      <c r="K65" s="23">
        <f t="shared" si="3"/>
        <v>2.6923076923076926E-3</v>
      </c>
      <c r="L65" s="23">
        <f t="shared" si="3"/>
        <v>7.333333333333334E-6</v>
      </c>
      <c r="M65" s="23">
        <f t="shared" si="3"/>
        <v>7.5478571428571426</v>
      </c>
      <c r="N65" s="23">
        <f t="shared" si="3"/>
        <v>8.4615384615384614E-5</v>
      </c>
      <c r="O65" s="23">
        <f t="shared" si="3"/>
        <v>2.4615384615384616E-5</v>
      </c>
      <c r="P65" s="23">
        <f t="shared" si="3"/>
        <v>0.91984615384615387</v>
      </c>
      <c r="Q65" s="23">
        <f t="shared" si="3"/>
        <v>5.2992857142857144</v>
      </c>
      <c r="R65" s="23">
        <f t="shared" si="3"/>
        <v>0</v>
      </c>
      <c r="S65" s="23">
        <f t="shared" si="3"/>
        <v>1.047E-3</v>
      </c>
      <c r="T65" s="23">
        <f t="shared" si="3"/>
        <v>1.7875E-3</v>
      </c>
      <c r="U65" s="23">
        <f t="shared" si="3"/>
        <v>0.74941176470588233</v>
      </c>
      <c r="V65" s="23">
        <f t="shared" si="3"/>
        <v>10.073529411764707</v>
      </c>
      <c r="W65" s="23">
        <f t="shared" si="3"/>
        <v>19.81176470588235</v>
      </c>
      <c r="X65" s="23">
        <f t="shared" si="3"/>
        <v>73.347826086956516</v>
      </c>
      <c r="Y65" s="23">
        <f t="shared" si="3"/>
        <v>1.1849999999999998</v>
      </c>
    </row>
    <row r="66" spans="1:25" s="23" customFormat="1" x14ac:dyDescent="0.25">
      <c r="A66" s="23" t="s">
        <v>47</v>
      </c>
      <c r="E66" s="23">
        <f>STDEV(E2:E63)</f>
        <v>1.0539303728279353E-2</v>
      </c>
      <c r="F66" s="23">
        <f t="shared" ref="F66:Y66" si="4">STDEV(F2:F63)</f>
        <v>3.8744261223796456E-2</v>
      </c>
      <c r="G66" s="23">
        <f t="shared" si="4"/>
        <v>1.6918355984869495E-5</v>
      </c>
      <c r="H66" s="23">
        <f t="shared" si="4"/>
        <v>0.81398040674459848</v>
      </c>
      <c r="I66" s="23">
        <f t="shared" si="4"/>
        <v>2.107860745655871E-4</v>
      </c>
      <c r="J66" s="23">
        <f t="shared" si="4"/>
        <v>1.53798777572138E-2</v>
      </c>
      <c r="K66" s="23">
        <f t="shared" si="4"/>
        <v>9.7072534339415102E-3</v>
      </c>
      <c r="L66" s="23">
        <f t="shared" si="4"/>
        <v>2.8401877872187732E-5</v>
      </c>
      <c r="M66" s="23">
        <f t="shared" si="4"/>
        <v>0.30015838309974774</v>
      </c>
      <c r="N66" s="23">
        <f t="shared" si="4"/>
        <v>3.0508510792387602E-4</v>
      </c>
      <c r="O66" s="23">
        <f t="shared" si="4"/>
        <v>8.875203139603671E-5</v>
      </c>
      <c r="P66" s="23">
        <f t="shared" si="4"/>
        <v>0.28009517613180629</v>
      </c>
      <c r="Q66" s="23">
        <f t="shared" si="4"/>
        <v>0.30673126011879837</v>
      </c>
      <c r="R66" s="23">
        <f t="shared" si="4"/>
        <v>0</v>
      </c>
      <c r="S66" s="23">
        <f t="shared" si="4"/>
        <v>1.3569004712538385E-3</v>
      </c>
      <c r="T66" s="23">
        <f t="shared" si="4"/>
        <v>5.5127579304736383E-3</v>
      </c>
      <c r="U66" s="23">
        <f t="shared" si="4"/>
        <v>5.1170131453233299E-2</v>
      </c>
      <c r="V66" s="23">
        <f t="shared" si="4"/>
        <v>0.59286319223399442</v>
      </c>
      <c r="W66" s="23">
        <f t="shared" si="4"/>
        <v>1.417251897573776</v>
      </c>
      <c r="X66" s="23">
        <f t="shared" si="4"/>
        <v>3.069034429916973</v>
      </c>
      <c r="Y66" s="23">
        <f t="shared" si="4"/>
        <v>5.8777222669686456E-2</v>
      </c>
    </row>
    <row r="67" spans="1:25" s="23" customFormat="1" x14ac:dyDescent="0.25">
      <c r="A67" s="23" t="s">
        <v>48</v>
      </c>
      <c r="E67" s="23">
        <f>COUNT(E2:E63)</f>
        <v>13</v>
      </c>
      <c r="F67" s="23">
        <f t="shared" ref="F67:Y67" si="5">COUNT(F2:F63)</f>
        <v>10</v>
      </c>
      <c r="G67" s="23">
        <f t="shared" si="5"/>
        <v>13</v>
      </c>
      <c r="H67" s="23">
        <f t="shared" si="5"/>
        <v>13</v>
      </c>
      <c r="I67" s="23">
        <f t="shared" si="5"/>
        <v>13</v>
      </c>
      <c r="J67" s="23">
        <f t="shared" si="5"/>
        <v>22</v>
      </c>
      <c r="K67" s="23">
        <f t="shared" si="5"/>
        <v>13</v>
      </c>
      <c r="L67" s="23">
        <f t="shared" si="5"/>
        <v>15</v>
      </c>
      <c r="M67" s="23">
        <f t="shared" si="5"/>
        <v>14</v>
      </c>
      <c r="N67" s="23">
        <f t="shared" si="5"/>
        <v>13</v>
      </c>
      <c r="O67" s="23">
        <f t="shared" si="5"/>
        <v>13</v>
      </c>
      <c r="P67" s="23">
        <f t="shared" si="5"/>
        <v>13</v>
      </c>
      <c r="Q67" s="23">
        <f t="shared" si="5"/>
        <v>14</v>
      </c>
      <c r="R67" s="23">
        <f t="shared" si="5"/>
        <v>12</v>
      </c>
      <c r="S67" s="23">
        <f t="shared" si="5"/>
        <v>10</v>
      </c>
      <c r="T67" s="23">
        <f t="shared" si="5"/>
        <v>16</v>
      </c>
      <c r="U67" s="23">
        <f t="shared" si="5"/>
        <v>17</v>
      </c>
      <c r="V67" s="23">
        <f t="shared" si="5"/>
        <v>17</v>
      </c>
      <c r="W67" s="23">
        <f t="shared" si="5"/>
        <v>17</v>
      </c>
      <c r="X67" s="23">
        <f t="shared" si="5"/>
        <v>23</v>
      </c>
      <c r="Y67" s="23">
        <f t="shared" si="5"/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68"/>
  <sheetViews>
    <sheetView topLeftCell="DG1" workbookViewId="0">
      <selection activeCell="DK25" sqref="DK25"/>
    </sheetView>
  </sheetViews>
  <sheetFormatPr defaultRowHeight="15" x14ac:dyDescent="0.25"/>
  <cols>
    <col min="1" max="1" width="13.42578125" style="31" bestFit="1" customWidth="1"/>
    <col min="2" max="16384" width="9.140625" style="31"/>
  </cols>
  <sheetData>
    <row r="1" spans="1:129" x14ac:dyDescent="0.25">
      <c r="B1" s="31" t="s">
        <v>181</v>
      </c>
      <c r="C1" s="31" t="s">
        <v>182</v>
      </c>
      <c r="D1" s="31" t="s">
        <v>183</v>
      </c>
      <c r="E1" s="38" t="s">
        <v>184</v>
      </c>
      <c r="F1" s="38" t="s">
        <v>185</v>
      </c>
      <c r="I1" s="31" t="s">
        <v>181</v>
      </c>
      <c r="J1" s="31" t="s">
        <v>182</v>
      </c>
      <c r="K1" s="31" t="s">
        <v>183</v>
      </c>
      <c r="L1" s="38" t="s">
        <v>184</v>
      </c>
      <c r="M1" s="38" t="s">
        <v>185</v>
      </c>
      <c r="P1" s="31" t="s">
        <v>181</v>
      </c>
      <c r="Q1" s="31" t="s">
        <v>182</v>
      </c>
      <c r="R1" s="31" t="s">
        <v>183</v>
      </c>
      <c r="S1" s="38" t="s">
        <v>184</v>
      </c>
      <c r="T1" s="38" t="s">
        <v>185</v>
      </c>
      <c r="W1" s="31" t="s">
        <v>181</v>
      </c>
      <c r="X1" s="31" t="s">
        <v>182</v>
      </c>
      <c r="Y1" s="31" t="s">
        <v>183</v>
      </c>
      <c r="Z1" s="38" t="s">
        <v>184</v>
      </c>
      <c r="AA1" s="38" t="s">
        <v>185</v>
      </c>
      <c r="AD1" s="31" t="s">
        <v>181</v>
      </c>
      <c r="AE1" s="31" t="s">
        <v>182</v>
      </c>
      <c r="AF1" s="31" t="s">
        <v>183</v>
      </c>
      <c r="AG1" s="38" t="s">
        <v>184</v>
      </c>
      <c r="AH1" s="38" t="s">
        <v>185</v>
      </c>
      <c r="AK1" s="31" t="s">
        <v>181</v>
      </c>
      <c r="AL1" s="31" t="s">
        <v>182</v>
      </c>
      <c r="AM1" s="31" t="s">
        <v>183</v>
      </c>
      <c r="AN1" s="38" t="s">
        <v>184</v>
      </c>
      <c r="AO1" s="38" t="s">
        <v>185</v>
      </c>
      <c r="AR1" s="31" t="s">
        <v>181</v>
      </c>
      <c r="AS1" s="31" t="s">
        <v>182</v>
      </c>
      <c r="AT1" s="31" t="s">
        <v>183</v>
      </c>
      <c r="AU1" s="38" t="s">
        <v>184</v>
      </c>
      <c r="AV1" s="38" t="s">
        <v>185</v>
      </c>
      <c r="AY1" s="31" t="s">
        <v>181</v>
      </c>
      <c r="AZ1" s="31" t="s">
        <v>182</v>
      </c>
      <c r="BA1" s="31" t="s">
        <v>183</v>
      </c>
      <c r="BB1" s="38" t="s">
        <v>184</v>
      </c>
      <c r="BC1" s="38" t="s">
        <v>185</v>
      </c>
      <c r="BF1" s="31" t="s">
        <v>181</v>
      </c>
      <c r="BG1" s="31" t="s">
        <v>182</v>
      </c>
      <c r="BH1" s="31" t="s">
        <v>183</v>
      </c>
      <c r="BI1" s="38" t="s">
        <v>184</v>
      </c>
      <c r="BJ1" s="38" t="s">
        <v>185</v>
      </c>
      <c r="BM1" s="31" t="s">
        <v>181</v>
      </c>
      <c r="BN1" s="31" t="s">
        <v>182</v>
      </c>
      <c r="BO1" s="31" t="s">
        <v>183</v>
      </c>
      <c r="BP1" s="38" t="s">
        <v>184</v>
      </c>
      <c r="BQ1" s="38" t="s">
        <v>185</v>
      </c>
      <c r="BT1" s="31" t="s">
        <v>181</v>
      </c>
      <c r="BU1" s="31" t="s">
        <v>182</v>
      </c>
      <c r="BV1" s="31" t="s">
        <v>183</v>
      </c>
      <c r="BW1" s="38" t="s">
        <v>184</v>
      </c>
      <c r="BX1" s="38" t="s">
        <v>185</v>
      </c>
      <c r="CA1" s="31" t="s">
        <v>181</v>
      </c>
      <c r="CB1" s="31" t="s">
        <v>182</v>
      </c>
      <c r="CC1" s="31" t="s">
        <v>183</v>
      </c>
      <c r="CD1" s="38" t="s">
        <v>184</v>
      </c>
      <c r="CE1" s="38" t="s">
        <v>185</v>
      </c>
      <c r="CH1" s="31" t="s">
        <v>181</v>
      </c>
      <c r="CI1" s="31" t="s">
        <v>182</v>
      </c>
      <c r="CJ1" s="31" t="s">
        <v>183</v>
      </c>
      <c r="CK1" s="38" t="s">
        <v>184</v>
      </c>
      <c r="CL1" s="38" t="s">
        <v>185</v>
      </c>
      <c r="CO1" s="31" t="s">
        <v>181</v>
      </c>
      <c r="CP1" s="31" t="s">
        <v>182</v>
      </c>
      <c r="CQ1" s="31" t="s">
        <v>183</v>
      </c>
      <c r="CR1" s="38" t="s">
        <v>184</v>
      </c>
      <c r="CS1" s="38" t="s">
        <v>185</v>
      </c>
      <c r="CV1" s="31" t="s">
        <v>181</v>
      </c>
      <c r="CW1" s="31" t="s">
        <v>182</v>
      </c>
      <c r="CX1" s="31" t="s">
        <v>183</v>
      </c>
      <c r="CY1" s="38" t="s">
        <v>184</v>
      </c>
      <c r="CZ1" s="38" t="s">
        <v>185</v>
      </c>
      <c r="DC1" s="31" t="s">
        <v>181</v>
      </c>
      <c r="DD1" s="31" t="s">
        <v>182</v>
      </c>
      <c r="DE1" s="31" t="s">
        <v>183</v>
      </c>
      <c r="DF1" s="38" t="s">
        <v>184</v>
      </c>
      <c r="DG1" s="38" t="s">
        <v>185</v>
      </c>
      <c r="DI1" s="38" t="s">
        <v>186</v>
      </c>
      <c r="DJ1" s="38" t="s">
        <v>202</v>
      </c>
      <c r="DK1" s="39" t="s">
        <v>187</v>
      </c>
      <c r="DL1" s="39" t="s">
        <v>188</v>
      </c>
      <c r="DM1" s="39" t="s">
        <v>189</v>
      </c>
      <c r="DN1" s="39" t="s">
        <v>190</v>
      </c>
      <c r="DO1" s="39" t="s">
        <v>191</v>
      </c>
      <c r="DP1" s="39" t="s">
        <v>192</v>
      </c>
      <c r="DQ1" s="39" t="s">
        <v>193</v>
      </c>
      <c r="DR1" s="39" t="s">
        <v>194</v>
      </c>
      <c r="DS1" s="39" t="s">
        <v>195</v>
      </c>
      <c r="DT1" s="39" t="s">
        <v>196</v>
      </c>
      <c r="DU1" s="39" t="s">
        <v>197</v>
      </c>
      <c r="DV1" s="39" t="s">
        <v>198</v>
      </c>
      <c r="DW1" s="39" t="s">
        <v>199</v>
      </c>
      <c r="DX1" s="39" t="s">
        <v>200</v>
      </c>
      <c r="DY1" s="39" t="s">
        <v>201</v>
      </c>
    </row>
    <row r="2" spans="1:129" x14ac:dyDescent="0.25">
      <c r="A2" s="29"/>
      <c r="B2" s="30">
        <v>42496</v>
      </c>
      <c r="C2" s="31" t="s">
        <v>85</v>
      </c>
      <c r="D2" s="31">
        <v>317.777777777778</v>
      </c>
      <c r="E2" s="31">
        <v>5.4</v>
      </c>
      <c r="F2" s="32">
        <v>5.4000000000000003E-3</v>
      </c>
      <c r="I2" s="30">
        <v>42496</v>
      </c>
      <c r="J2" s="31" t="s">
        <v>86</v>
      </c>
      <c r="K2" s="31">
        <v>264.444444444444</v>
      </c>
      <c r="L2" s="31">
        <v>5.5</v>
      </c>
      <c r="M2" s="32">
        <v>5.4999999999999997E-3</v>
      </c>
      <c r="P2" s="30">
        <v>42496</v>
      </c>
      <c r="Q2" s="31" t="s">
        <v>87</v>
      </c>
      <c r="R2" s="31">
        <v>245</v>
      </c>
      <c r="S2" s="31">
        <v>6.5</v>
      </c>
      <c r="T2" s="32">
        <v>6.4999999999999997E-3</v>
      </c>
      <c r="W2" s="30">
        <v>42496</v>
      </c>
      <c r="X2" s="31" t="s">
        <v>88</v>
      </c>
      <c r="Y2" s="31">
        <v>241.666666666667</v>
      </c>
      <c r="Z2" s="31">
        <v>8.6999999999999904</v>
      </c>
      <c r="AA2" s="32">
        <v>8.6999999999999994E-3</v>
      </c>
      <c r="AD2" s="30">
        <v>42496</v>
      </c>
      <c r="AE2" s="31" t="s">
        <v>89</v>
      </c>
      <c r="AF2" s="31">
        <v>296.66666666666703</v>
      </c>
      <c r="AG2" s="31">
        <v>4.3</v>
      </c>
      <c r="AH2" s="32">
        <v>4.3E-3</v>
      </c>
      <c r="AK2" s="30">
        <v>42496</v>
      </c>
      <c r="AL2" s="31" t="s">
        <v>90</v>
      </c>
      <c r="AM2" s="31">
        <v>307.222222222222</v>
      </c>
      <c r="AN2" s="31">
        <v>4.7</v>
      </c>
      <c r="AO2" s="32">
        <v>4.7000000000000002E-3</v>
      </c>
      <c r="AR2" s="30">
        <v>42496</v>
      </c>
      <c r="AS2" s="31" t="s">
        <v>91</v>
      </c>
      <c r="AT2" s="31">
        <v>266.66666666666703</v>
      </c>
      <c r="AU2" s="31">
        <v>11</v>
      </c>
      <c r="AV2" s="31">
        <v>1.0999999999999999E-2</v>
      </c>
      <c r="AY2" s="30">
        <v>42496</v>
      </c>
      <c r="AZ2" s="31" t="s">
        <v>92</v>
      </c>
      <c r="BA2" s="31">
        <v>260.555555555556</v>
      </c>
      <c r="BB2" s="31">
        <v>6.5</v>
      </c>
      <c r="BC2" s="32">
        <v>6.4999999999999997E-3</v>
      </c>
      <c r="BF2" s="30">
        <v>42496</v>
      </c>
      <c r="BG2" s="31" t="s">
        <v>93</v>
      </c>
      <c r="BH2" s="31">
        <v>287.777777777778</v>
      </c>
      <c r="BI2" s="31">
        <v>4.5</v>
      </c>
      <c r="BJ2" s="32">
        <v>4.4999999999999997E-3</v>
      </c>
      <c r="BM2" s="30">
        <v>42516</v>
      </c>
      <c r="BN2" s="31" t="s">
        <v>94</v>
      </c>
      <c r="BO2" s="31">
        <v>287</v>
      </c>
      <c r="BP2" s="31">
        <v>7.3</v>
      </c>
      <c r="BQ2" s="32">
        <v>7.3000000000000001E-3</v>
      </c>
      <c r="BT2" s="30">
        <v>42496</v>
      </c>
      <c r="BU2" s="31" t="s">
        <v>95</v>
      </c>
      <c r="BV2" s="31">
        <v>251.666666666667</v>
      </c>
      <c r="BW2" s="31">
        <v>5.8</v>
      </c>
      <c r="BX2" s="32">
        <v>5.7999999999999996E-3</v>
      </c>
      <c r="CA2" s="30">
        <v>42496</v>
      </c>
      <c r="CB2" s="31" t="s">
        <v>96</v>
      </c>
      <c r="CC2" s="31">
        <v>339.444444444444</v>
      </c>
      <c r="CD2" s="31">
        <v>9.1</v>
      </c>
      <c r="CE2" s="32">
        <v>9.1000000000000004E-3</v>
      </c>
      <c r="CH2" s="30">
        <v>42496</v>
      </c>
      <c r="CI2" s="31" t="s">
        <v>97</v>
      </c>
      <c r="CJ2" s="31">
        <v>266.66666666666703</v>
      </c>
      <c r="CK2" s="31">
        <v>3.7</v>
      </c>
      <c r="CL2" s="32">
        <v>3.7000000000000002E-3</v>
      </c>
      <c r="CO2" s="30">
        <v>42496</v>
      </c>
      <c r="CP2" s="31" t="s">
        <v>98</v>
      </c>
      <c r="CQ2" s="31">
        <v>282</v>
      </c>
      <c r="CR2" s="31">
        <v>6.4</v>
      </c>
      <c r="CS2" s="32">
        <v>6.4000000000000003E-3</v>
      </c>
      <c r="CV2" s="30">
        <v>42496</v>
      </c>
      <c r="CW2" s="31" t="s">
        <v>99</v>
      </c>
      <c r="CX2" s="31">
        <v>276.66666666666703</v>
      </c>
      <c r="CY2" s="31">
        <v>8.4</v>
      </c>
      <c r="CZ2" s="32">
        <v>8.3999999999999995E-3</v>
      </c>
      <c r="DC2" s="30">
        <v>42496</v>
      </c>
      <c r="DD2" s="31" t="s">
        <v>100</v>
      </c>
      <c r="DE2" s="31">
        <v>256.66666666666703</v>
      </c>
      <c r="DF2" s="31">
        <v>7.3</v>
      </c>
      <c r="DG2" s="32">
        <v>7.3000000000000001E-3</v>
      </c>
      <c r="DJ2" s="31" t="s">
        <v>203</v>
      </c>
    </row>
    <row r="3" spans="1:129" x14ac:dyDescent="0.25">
      <c r="A3" s="33"/>
      <c r="B3" s="30">
        <v>42516</v>
      </c>
      <c r="C3" s="31" t="s">
        <v>101</v>
      </c>
      <c r="D3" s="31">
        <v>237</v>
      </c>
      <c r="E3" s="31">
        <v>6.5</v>
      </c>
      <c r="F3" s="32">
        <v>6.4999999999999997E-3</v>
      </c>
      <c r="I3" s="30">
        <v>42516</v>
      </c>
      <c r="J3" s="31" t="s">
        <v>102</v>
      </c>
      <c r="K3" s="31">
        <v>282.5</v>
      </c>
      <c r="L3" s="31">
        <v>11</v>
      </c>
      <c r="M3" s="31">
        <v>1.0999999999999999E-2</v>
      </c>
      <c r="P3" s="30">
        <v>42516</v>
      </c>
      <c r="Q3" s="31" t="s">
        <v>103</v>
      </c>
      <c r="R3" s="31">
        <v>226.5</v>
      </c>
      <c r="S3" s="31">
        <v>61</v>
      </c>
      <c r="T3" s="31">
        <v>6.0999999999999999E-2</v>
      </c>
      <c r="W3" s="30">
        <v>42516</v>
      </c>
      <c r="X3" s="31" t="s">
        <v>104</v>
      </c>
      <c r="Y3" s="31">
        <v>234</v>
      </c>
      <c r="Z3" s="31">
        <v>13</v>
      </c>
      <c r="AA3" s="31">
        <v>1.2999999999999999E-2</v>
      </c>
      <c r="AD3" s="30">
        <v>42516</v>
      </c>
      <c r="AE3" s="31" t="s">
        <v>105</v>
      </c>
      <c r="AF3" s="31">
        <v>239</v>
      </c>
      <c r="AG3" s="31">
        <v>26</v>
      </c>
      <c r="AH3" s="31">
        <v>2.5999999999999999E-2</v>
      </c>
      <c r="AK3" s="30">
        <v>42516</v>
      </c>
      <c r="AL3" s="31" t="s">
        <v>106</v>
      </c>
      <c r="AM3" s="31">
        <v>239.5</v>
      </c>
      <c r="AN3" s="31">
        <v>10</v>
      </c>
      <c r="AO3" s="31">
        <v>0.01</v>
      </c>
      <c r="AR3" s="30">
        <v>42516</v>
      </c>
      <c r="AS3" s="31" t="s">
        <v>107</v>
      </c>
      <c r="AT3" s="31">
        <v>236.5</v>
      </c>
      <c r="AU3" s="31">
        <v>20</v>
      </c>
      <c r="AV3" s="31">
        <v>0.02</v>
      </c>
      <c r="AY3" s="30">
        <v>42516</v>
      </c>
      <c r="AZ3" s="31" t="s">
        <v>108</v>
      </c>
      <c r="BA3" s="31">
        <v>243.5</v>
      </c>
      <c r="BB3" s="31">
        <v>29</v>
      </c>
      <c r="BC3" s="31">
        <v>2.9000000000000001E-2</v>
      </c>
      <c r="BF3" s="30">
        <v>42516</v>
      </c>
      <c r="BG3" s="31" t="s">
        <v>109</v>
      </c>
      <c r="BH3" s="31">
        <v>250</v>
      </c>
      <c r="BI3" s="31">
        <v>6.8</v>
      </c>
      <c r="BJ3" s="32">
        <v>6.7999999999999996E-3</v>
      </c>
      <c r="BM3" s="30">
        <v>42537</v>
      </c>
      <c r="BN3" s="31" t="s">
        <v>94</v>
      </c>
      <c r="BO3" s="31">
        <v>465.23809523809501</v>
      </c>
      <c r="BP3" s="31">
        <v>7.57</v>
      </c>
      <c r="BQ3" s="32">
        <v>7.5700000000000003E-3</v>
      </c>
      <c r="BT3" s="30">
        <v>42516</v>
      </c>
      <c r="BU3" s="31" t="s">
        <v>110</v>
      </c>
      <c r="BV3" s="31">
        <v>228</v>
      </c>
      <c r="BW3" s="31">
        <v>11</v>
      </c>
      <c r="BX3" s="31">
        <v>1.0999999999999999E-2</v>
      </c>
      <c r="CA3" s="30">
        <v>42516</v>
      </c>
      <c r="CB3" s="31" t="s">
        <v>111</v>
      </c>
      <c r="CC3" s="31">
        <v>239.5</v>
      </c>
      <c r="CD3" s="31">
        <v>17</v>
      </c>
      <c r="CE3" s="31">
        <v>1.7000000000000001E-2</v>
      </c>
      <c r="CH3" s="30">
        <v>42516</v>
      </c>
      <c r="CI3" s="31" t="s">
        <v>112</v>
      </c>
      <c r="CJ3" s="31">
        <v>254</v>
      </c>
      <c r="CK3" s="31">
        <v>5.3</v>
      </c>
      <c r="CL3" s="32">
        <v>5.3E-3</v>
      </c>
      <c r="CO3" s="30">
        <v>42516</v>
      </c>
      <c r="CP3" s="31" t="s">
        <v>113</v>
      </c>
      <c r="CQ3" s="31">
        <v>284.5</v>
      </c>
      <c r="CR3" s="31">
        <v>7.9</v>
      </c>
      <c r="CS3" s="32">
        <v>7.9000000000000008E-3</v>
      </c>
      <c r="CV3" s="30">
        <v>42516</v>
      </c>
      <c r="CW3" s="31" t="s">
        <v>114</v>
      </c>
      <c r="CX3" s="31">
        <v>237</v>
      </c>
      <c r="CY3" s="31">
        <v>22</v>
      </c>
      <c r="CZ3" s="31">
        <v>2.1999999999999999E-2</v>
      </c>
      <c r="DC3" s="30">
        <v>42516</v>
      </c>
      <c r="DD3" s="31" t="s">
        <v>115</v>
      </c>
      <c r="DE3" s="31">
        <v>243</v>
      </c>
      <c r="DF3" s="31">
        <v>12</v>
      </c>
      <c r="DG3" s="31">
        <v>1.2E-2</v>
      </c>
      <c r="DI3" s="30">
        <v>42478</v>
      </c>
    </row>
    <row r="4" spans="1:129" x14ac:dyDescent="0.25">
      <c r="A4" s="33"/>
      <c r="B4" s="30">
        <v>42537</v>
      </c>
      <c r="C4" s="31" t="s">
        <v>101</v>
      </c>
      <c r="D4" s="31">
        <v>343.33333333333297</v>
      </c>
      <c r="E4" s="31">
        <v>5.5999999999999899</v>
      </c>
      <c r="F4" s="32">
        <v>5.5999999999999999E-3</v>
      </c>
      <c r="I4" s="30">
        <v>42537</v>
      </c>
      <c r="J4" s="31" t="s">
        <v>102</v>
      </c>
      <c r="K4" s="31">
        <v>459.52380952380997</v>
      </c>
      <c r="L4" s="31">
        <v>8.39</v>
      </c>
      <c r="M4" s="32">
        <v>8.3899999999999999E-3</v>
      </c>
      <c r="P4" s="30">
        <v>42537</v>
      </c>
      <c r="Q4" s="31" t="s">
        <v>103</v>
      </c>
      <c r="R4" s="31">
        <v>716.19047619047603</v>
      </c>
      <c r="S4" s="31">
        <v>7.2</v>
      </c>
      <c r="T4" s="32">
        <v>7.1999999999999998E-3</v>
      </c>
      <c r="W4" s="30">
        <v>42537</v>
      </c>
      <c r="X4" s="31" t="s">
        <v>104</v>
      </c>
      <c r="Y4" s="31">
        <v>292.857142857143</v>
      </c>
      <c r="AA4" s="31">
        <v>0</v>
      </c>
      <c r="AD4" s="30">
        <v>42537</v>
      </c>
      <c r="AE4" s="31" t="s">
        <v>105</v>
      </c>
      <c r="AF4" s="31">
        <v>329.04761904761898</v>
      </c>
      <c r="AG4" s="31">
        <v>4.2300000000000004</v>
      </c>
      <c r="AH4" s="32">
        <v>4.2300000000000003E-3</v>
      </c>
      <c r="AK4" s="30">
        <v>42537</v>
      </c>
      <c r="AL4" s="31" t="s">
        <v>106</v>
      </c>
      <c r="AM4" s="31">
        <v>387.61904761904799</v>
      </c>
      <c r="AN4" s="31">
        <v>6.07</v>
      </c>
      <c r="AO4" s="32">
        <v>6.0699999999999999E-3</v>
      </c>
      <c r="AR4" s="30">
        <v>42537</v>
      </c>
      <c r="AS4" s="31" t="s">
        <v>107</v>
      </c>
      <c r="AT4" s="31">
        <v>715.71428571428601</v>
      </c>
      <c r="AU4" s="31">
        <v>9.16</v>
      </c>
      <c r="AV4" s="32">
        <v>9.1599999999999997E-3</v>
      </c>
      <c r="AY4" s="30">
        <v>42537</v>
      </c>
      <c r="AZ4" s="31" t="s">
        <v>108</v>
      </c>
      <c r="BA4" s="31">
        <v>290.47619047619003</v>
      </c>
      <c r="BB4" s="31">
        <v>8.9600000000000009</v>
      </c>
      <c r="BC4" s="32">
        <v>8.9599999999999992E-3</v>
      </c>
      <c r="BF4" s="30">
        <v>42537</v>
      </c>
      <c r="BG4" s="31" t="s">
        <v>109</v>
      </c>
      <c r="BH4" s="31">
        <v>323.33333333333297</v>
      </c>
      <c r="BI4" s="31">
        <v>5.17</v>
      </c>
      <c r="BJ4" s="32">
        <v>5.1700000000000001E-3</v>
      </c>
      <c r="BM4" s="30">
        <v>42574</v>
      </c>
      <c r="BN4" s="31" t="s">
        <v>94</v>
      </c>
      <c r="BO4" s="31">
        <v>416.48648648648702</v>
      </c>
      <c r="BP4" s="31">
        <v>13.7</v>
      </c>
      <c r="BQ4" s="31">
        <v>1.37E-2</v>
      </c>
      <c r="BT4" s="30">
        <v>42537</v>
      </c>
      <c r="BU4" s="31" t="s">
        <v>110</v>
      </c>
      <c r="BV4" s="31">
        <v>698.09523809523705</v>
      </c>
      <c r="BW4" s="31">
        <v>7.03</v>
      </c>
      <c r="BX4" s="32">
        <v>7.0299999999999998E-3</v>
      </c>
      <c r="CA4" s="30">
        <v>42537</v>
      </c>
      <c r="CB4" s="31" t="s">
        <v>111</v>
      </c>
      <c r="CC4" s="31">
        <v>297.142857142857</v>
      </c>
      <c r="CD4" s="31">
        <v>11.2</v>
      </c>
      <c r="CE4" s="31">
        <v>1.12E-2</v>
      </c>
      <c r="CH4" s="30">
        <v>42537</v>
      </c>
      <c r="CI4" s="31" t="s">
        <v>112</v>
      </c>
      <c r="CJ4" s="31">
        <v>283.80952380952402</v>
      </c>
      <c r="CK4" s="31">
        <v>4.03</v>
      </c>
      <c r="CL4" s="32">
        <v>4.0299999999999997E-3</v>
      </c>
      <c r="CO4" s="30">
        <v>42537</v>
      </c>
      <c r="CP4" s="31" t="s">
        <v>113</v>
      </c>
      <c r="CQ4" s="31">
        <v>389.04761904761898</v>
      </c>
      <c r="CR4" s="31">
        <v>88.7</v>
      </c>
      <c r="CS4" s="31">
        <v>8.8700000000000001E-2</v>
      </c>
      <c r="CV4" s="30">
        <v>42537</v>
      </c>
      <c r="CW4" s="31" t="s">
        <v>114</v>
      </c>
      <c r="CX4" s="31">
        <v>748.09523809523705</v>
      </c>
      <c r="CY4" s="31">
        <v>10.4</v>
      </c>
      <c r="CZ4" s="31">
        <v>1.04E-2</v>
      </c>
      <c r="DC4" s="30">
        <v>42537</v>
      </c>
      <c r="DD4" s="31" t="s">
        <v>115</v>
      </c>
      <c r="DE4" s="31">
        <v>308.57142857142901</v>
      </c>
      <c r="DF4" s="31">
        <v>10.6</v>
      </c>
      <c r="DG4" s="31">
        <v>1.06E-2</v>
      </c>
      <c r="DI4" s="30">
        <v>42496</v>
      </c>
    </row>
    <row r="5" spans="1:129" x14ac:dyDescent="0.25">
      <c r="A5" s="33"/>
      <c r="B5" s="30">
        <v>42574</v>
      </c>
      <c r="C5" s="31" t="s">
        <v>101</v>
      </c>
      <c r="D5" s="31">
        <v>350.54054054054097</v>
      </c>
      <c r="E5" s="31">
        <v>5.42</v>
      </c>
      <c r="F5" s="32">
        <v>5.4200000000000003E-3</v>
      </c>
      <c r="I5" s="30">
        <v>42574</v>
      </c>
      <c r="J5" s="31" t="s">
        <v>102</v>
      </c>
      <c r="K5" s="31">
        <v>388.64864864864802</v>
      </c>
      <c r="L5" s="31">
        <v>44</v>
      </c>
      <c r="M5" s="31">
        <v>4.3999999999999997E-2</v>
      </c>
      <c r="P5" s="30">
        <v>42574</v>
      </c>
      <c r="Q5" s="31" t="s">
        <v>103</v>
      </c>
      <c r="R5" s="31">
        <v>265.94594594594599</v>
      </c>
      <c r="S5" s="31">
        <v>7.8</v>
      </c>
      <c r="T5" s="32">
        <v>7.7999999999999996E-3</v>
      </c>
      <c r="W5" s="30">
        <v>42574</v>
      </c>
      <c r="X5" s="31" t="s">
        <v>104</v>
      </c>
      <c r="Y5" s="31">
        <v>320.27027027026998</v>
      </c>
      <c r="Z5" s="31">
        <v>23.6</v>
      </c>
      <c r="AA5" s="31">
        <v>2.3599999999999999E-2</v>
      </c>
      <c r="AD5" s="30">
        <v>42574</v>
      </c>
      <c r="AE5" s="31" t="s">
        <v>105</v>
      </c>
      <c r="AF5" s="31">
        <v>338.91891891891902</v>
      </c>
      <c r="AG5" s="31">
        <v>8.01</v>
      </c>
      <c r="AH5" s="32">
        <v>8.0099999999999998E-3</v>
      </c>
      <c r="AK5" s="30">
        <v>42574</v>
      </c>
      <c r="AL5" s="31" t="s">
        <v>106</v>
      </c>
      <c r="AM5" s="31">
        <v>387.56756756756801</v>
      </c>
      <c r="AN5" s="31">
        <v>11.7</v>
      </c>
      <c r="AO5" s="31">
        <v>1.17E-2</v>
      </c>
      <c r="AR5" s="30">
        <v>42574</v>
      </c>
      <c r="AS5" s="31" t="s">
        <v>107</v>
      </c>
      <c r="AU5" s="31">
        <v>6.82</v>
      </c>
      <c r="AV5" s="32">
        <v>6.8199999999999997E-3</v>
      </c>
      <c r="AY5" s="30">
        <v>42574</v>
      </c>
      <c r="AZ5" s="31" t="s">
        <v>108</v>
      </c>
      <c r="BA5" s="31">
        <v>319.72972972973002</v>
      </c>
      <c r="BB5" s="31">
        <v>75.8</v>
      </c>
      <c r="BC5" s="31">
        <v>7.5800000000000006E-2</v>
      </c>
      <c r="BF5" s="30">
        <v>42574</v>
      </c>
      <c r="BG5" s="31" t="s">
        <v>109</v>
      </c>
      <c r="BH5" s="31">
        <v>338.91891891891902</v>
      </c>
      <c r="BI5" s="31">
        <v>5.46</v>
      </c>
      <c r="BJ5" s="32">
        <v>5.45999999999999E-3</v>
      </c>
      <c r="BM5" s="30">
        <v>42608</v>
      </c>
      <c r="BN5" s="31" t="s">
        <v>94</v>
      </c>
      <c r="BO5" s="31">
        <v>701.47058823529403</v>
      </c>
      <c r="BP5" s="31">
        <v>26.9</v>
      </c>
      <c r="BQ5" s="31">
        <v>2.69E-2</v>
      </c>
      <c r="BT5" s="30">
        <v>42574</v>
      </c>
      <c r="BU5" s="31" t="s">
        <v>110</v>
      </c>
      <c r="BV5" s="31">
        <v>453.78378378378397</v>
      </c>
      <c r="BW5" s="31">
        <v>12.4</v>
      </c>
      <c r="BX5" s="31">
        <v>1.24E-2</v>
      </c>
      <c r="CA5" s="30">
        <v>42574</v>
      </c>
      <c r="CB5" s="31" t="s">
        <v>111</v>
      </c>
      <c r="CC5" s="31">
        <v>319.45945945945903</v>
      </c>
      <c r="CD5" s="31">
        <v>8.11</v>
      </c>
      <c r="CE5" s="32">
        <v>8.1099999999999905E-3</v>
      </c>
      <c r="CH5" s="30">
        <v>42574</v>
      </c>
      <c r="CI5" s="31" t="s">
        <v>112</v>
      </c>
      <c r="CJ5" s="31">
        <v>232.972972972973</v>
      </c>
      <c r="CK5" s="31">
        <v>5.5</v>
      </c>
      <c r="CL5" s="32">
        <v>5.4999999999999997E-3</v>
      </c>
      <c r="CO5" s="30">
        <v>42574</v>
      </c>
      <c r="CP5" s="31" t="s">
        <v>113</v>
      </c>
      <c r="CQ5" s="31">
        <v>403.51351351351298</v>
      </c>
      <c r="CR5" s="31">
        <v>38</v>
      </c>
      <c r="CS5" s="31">
        <v>3.7999999999999999E-2</v>
      </c>
      <c r="CV5" s="30">
        <v>42574</v>
      </c>
      <c r="CW5" s="31" t="s">
        <v>114</v>
      </c>
      <c r="CX5" s="31">
        <v>448.10810810810801</v>
      </c>
      <c r="CY5" s="31">
        <v>11.3</v>
      </c>
      <c r="CZ5" s="31">
        <v>1.1299999999999999E-2</v>
      </c>
      <c r="DC5" s="30">
        <v>42574</v>
      </c>
      <c r="DD5" s="31" t="s">
        <v>115</v>
      </c>
      <c r="DE5" s="31">
        <v>326.21621621621603</v>
      </c>
      <c r="DF5" s="31">
        <v>7.77</v>
      </c>
      <c r="DG5" s="32">
        <v>7.77E-3</v>
      </c>
      <c r="DI5" s="30">
        <v>42516</v>
      </c>
    </row>
    <row r="6" spans="1:129" x14ac:dyDescent="0.25">
      <c r="A6" s="33"/>
      <c r="B6" s="30">
        <v>42608</v>
      </c>
      <c r="C6" s="31" t="s">
        <v>101</v>
      </c>
      <c r="D6" s="31">
        <v>669.41176470588096</v>
      </c>
      <c r="E6" s="31">
        <v>20.100000000000001</v>
      </c>
      <c r="F6" s="31">
        <v>2.01E-2</v>
      </c>
      <c r="I6" s="30">
        <v>42608</v>
      </c>
      <c r="J6" s="31" t="s">
        <v>102</v>
      </c>
      <c r="K6" s="31">
        <v>661.47058823529403</v>
      </c>
      <c r="L6" s="31">
        <v>6.55</v>
      </c>
      <c r="M6" s="32">
        <v>6.5500000000000003E-3</v>
      </c>
      <c r="P6" s="30">
        <v>42608</v>
      </c>
      <c r="Q6" s="31" t="s">
        <v>103</v>
      </c>
      <c r="R6" s="31">
        <v>631.17647058823502</v>
      </c>
      <c r="S6" s="31">
        <v>6.29</v>
      </c>
      <c r="T6" s="32">
        <v>6.28999999999999E-3</v>
      </c>
      <c r="W6" s="30">
        <v>42608</v>
      </c>
      <c r="X6" s="31" t="s">
        <v>104</v>
      </c>
      <c r="Y6" s="31">
        <v>891.76470588235304</v>
      </c>
      <c r="Z6" s="31">
        <v>10.8</v>
      </c>
      <c r="AA6" s="31">
        <v>1.0800000000000001E-2</v>
      </c>
      <c r="AD6" s="30">
        <v>42608</v>
      </c>
      <c r="AE6" s="31" t="s">
        <v>105</v>
      </c>
      <c r="AF6" s="31">
        <v>578.82352941176498</v>
      </c>
      <c r="AG6" s="31">
        <v>15.4</v>
      </c>
      <c r="AH6" s="31">
        <v>1.54E-2</v>
      </c>
      <c r="AK6" s="30">
        <v>42608</v>
      </c>
      <c r="AL6" s="31" t="s">
        <v>106</v>
      </c>
      <c r="AM6" s="31">
        <v>685.29411764705901</v>
      </c>
      <c r="AN6" s="31">
        <v>4.91</v>
      </c>
      <c r="AO6" s="32">
        <v>4.9100000000000003E-3</v>
      </c>
      <c r="AR6" s="30">
        <v>42608</v>
      </c>
      <c r="AS6" s="31" t="s">
        <v>107</v>
      </c>
      <c r="AT6" s="31">
        <v>117</v>
      </c>
      <c r="AU6" s="31">
        <v>7.61</v>
      </c>
      <c r="AV6" s="32">
        <v>7.6099999999999996E-3</v>
      </c>
      <c r="AY6" s="30">
        <v>42608</v>
      </c>
      <c r="AZ6" s="31" t="s">
        <v>108</v>
      </c>
      <c r="BA6" s="31">
        <v>881.76470588235304</v>
      </c>
      <c r="BB6" s="31">
        <v>7.44</v>
      </c>
      <c r="BC6" s="32">
        <v>7.4400000000000004E-3</v>
      </c>
      <c r="BF6" s="30">
        <v>42608</v>
      </c>
      <c r="BG6" s="31" t="s">
        <v>109</v>
      </c>
      <c r="BH6" s="31">
        <v>1129.7058823529401</v>
      </c>
      <c r="BI6" s="31">
        <v>2.0699999999999998</v>
      </c>
      <c r="BJ6" s="32">
        <v>2.0699999999999898E-3</v>
      </c>
      <c r="BM6" s="30">
        <v>42629</v>
      </c>
      <c r="BN6" s="31" t="s">
        <v>94</v>
      </c>
      <c r="BO6" s="31">
        <v>710</v>
      </c>
      <c r="BP6" s="31">
        <v>28.5</v>
      </c>
      <c r="BQ6" s="31">
        <v>2.8500000000000001E-2</v>
      </c>
      <c r="BT6" s="30">
        <v>42608</v>
      </c>
      <c r="BU6" s="31" t="s">
        <v>110</v>
      </c>
      <c r="BW6" s="31">
        <v>5.82</v>
      </c>
      <c r="BX6" s="32">
        <v>5.8199999999999997E-3</v>
      </c>
      <c r="CA6" s="30">
        <v>42608</v>
      </c>
      <c r="CB6" s="31" t="s">
        <v>111</v>
      </c>
      <c r="CC6" s="31">
        <v>893.52941176470597</v>
      </c>
      <c r="CD6" s="31">
        <v>4.0199999999999898</v>
      </c>
      <c r="CE6" s="32">
        <v>4.0200000000000001E-3</v>
      </c>
      <c r="CH6" s="30">
        <v>42608</v>
      </c>
      <c r="CI6" s="31" t="s">
        <v>112</v>
      </c>
      <c r="CJ6" s="31">
        <v>242.941176470588</v>
      </c>
      <c r="CK6" s="31">
        <v>5.08</v>
      </c>
      <c r="CL6" s="32">
        <v>5.0800000000000003E-3</v>
      </c>
      <c r="CO6" s="30">
        <v>42608</v>
      </c>
      <c r="CP6" s="31" t="s">
        <v>113</v>
      </c>
      <c r="CQ6" s="31">
        <v>549.11764705882399</v>
      </c>
      <c r="CR6" s="31">
        <v>11.1</v>
      </c>
      <c r="CS6" s="31">
        <v>1.11E-2</v>
      </c>
      <c r="CV6" s="30">
        <v>42608</v>
      </c>
      <c r="CW6" s="31" t="s">
        <v>114</v>
      </c>
      <c r="CX6" s="31">
        <v>1125.5882352941201</v>
      </c>
      <c r="CY6" s="31">
        <v>10.199999999999999</v>
      </c>
      <c r="CZ6" s="31">
        <v>1.0200000000000001E-2</v>
      </c>
      <c r="DC6" s="30">
        <v>42608</v>
      </c>
      <c r="DD6" s="31" t="s">
        <v>115</v>
      </c>
      <c r="DE6" s="31">
        <v>897.35294117647004</v>
      </c>
      <c r="DF6" s="31">
        <v>5.43</v>
      </c>
      <c r="DG6" s="32">
        <v>5.4299999999999999E-3</v>
      </c>
      <c r="DI6" s="30">
        <v>42537</v>
      </c>
      <c r="DJ6" s="31">
        <v>1.2</v>
      </c>
      <c r="DK6" s="31">
        <v>1.1399999999999999</v>
      </c>
      <c r="DL6" s="31">
        <v>1.1599999999999999</v>
      </c>
      <c r="DM6" s="31">
        <v>3.75</v>
      </c>
      <c r="DN6" s="31">
        <v>1.22</v>
      </c>
      <c r="DO6" s="31">
        <v>1.53</v>
      </c>
      <c r="DP6" s="31">
        <v>1.72</v>
      </c>
      <c r="DQ6" s="31">
        <v>1.65</v>
      </c>
      <c r="DR6" s="31">
        <v>1.63</v>
      </c>
      <c r="DS6" s="31">
        <v>2.11</v>
      </c>
      <c r="DT6" s="31">
        <v>1.82</v>
      </c>
      <c r="DU6" s="31">
        <v>2.38</v>
      </c>
      <c r="DW6" s="31">
        <v>2.66</v>
      </c>
      <c r="DX6" s="31">
        <v>3.9</v>
      </c>
      <c r="DY6" s="31">
        <v>3.42</v>
      </c>
    </row>
    <row r="7" spans="1:129" x14ac:dyDescent="0.25">
      <c r="A7" s="33"/>
      <c r="B7" s="30">
        <v>42629</v>
      </c>
      <c r="C7" s="31" t="s">
        <v>101</v>
      </c>
      <c r="D7" s="31">
        <v>240</v>
      </c>
      <c r="E7" s="31">
        <v>3</v>
      </c>
      <c r="F7" s="32">
        <v>3.0000000000000001E-3</v>
      </c>
      <c r="I7" s="30">
        <v>42629</v>
      </c>
      <c r="J7" s="31" t="s">
        <v>102</v>
      </c>
      <c r="K7" s="31">
        <v>770</v>
      </c>
      <c r="L7" s="31">
        <v>6.34</v>
      </c>
      <c r="M7" s="32">
        <v>6.3400000000000001E-3</v>
      </c>
      <c r="P7" s="30">
        <v>42629</v>
      </c>
      <c r="Q7" s="31" t="s">
        <v>103</v>
      </c>
      <c r="R7" s="31">
        <v>350</v>
      </c>
      <c r="S7" s="31">
        <v>1.62</v>
      </c>
      <c r="T7" s="32">
        <v>1.6199999999999999E-3</v>
      </c>
      <c r="W7" s="30">
        <v>42629</v>
      </c>
      <c r="X7" s="31" t="s">
        <v>104</v>
      </c>
      <c r="Y7" s="31">
        <v>310</v>
      </c>
      <c r="Z7" s="31">
        <v>7.09</v>
      </c>
      <c r="AA7" s="32">
        <v>7.0899999999999999E-3</v>
      </c>
      <c r="AD7" s="30">
        <v>42629</v>
      </c>
      <c r="AE7" s="31" t="s">
        <v>105</v>
      </c>
      <c r="AF7" s="31">
        <v>240</v>
      </c>
      <c r="AG7" s="31">
        <v>18.3</v>
      </c>
      <c r="AH7" s="31">
        <v>1.83E-2</v>
      </c>
      <c r="AK7" s="30">
        <v>42629</v>
      </c>
      <c r="AL7" s="31" t="s">
        <v>106</v>
      </c>
      <c r="AM7" s="31">
        <v>690</v>
      </c>
      <c r="AN7" s="31">
        <v>6.78</v>
      </c>
      <c r="AO7" s="32">
        <v>6.77999999999999E-3</v>
      </c>
      <c r="AR7" s="30">
        <v>42629</v>
      </c>
      <c r="AS7" s="31" t="s">
        <v>107</v>
      </c>
      <c r="AT7" s="31">
        <v>1020</v>
      </c>
      <c r="AU7" s="31">
        <v>4.05</v>
      </c>
      <c r="AV7" s="32">
        <v>4.0499999999999998E-3</v>
      </c>
      <c r="AY7" s="30">
        <v>42629</v>
      </c>
      <c r="AZ7" s="31" t="s">
        <v>108</v>
      </c>
      <c r="BA7" s="31">
        <v>440</v>
      </c>
      <c r="BB7" s="31">
        <v>3.22</v>
      </c>
      <c r="BC7" s="32">
        <v>3.2200000000000002E-3</v>
      </c>
      <c r="BF7" s="30">
        <v>42629</v>
      </c>
      <c r="BG7" s="31" t="s">
        <v>109</v>
      </c>
      <c r="BH7" s="31">
        <v>1100</v>
      </c>
      <c r="BI7" s="31">
        <v>4.5</v>
      </c>
      <c r="BJ7" s="32">
        <v>4.4999999999999997E-3</v>
      </c>
      <c r="BM7" s="30">
        <v>42649</v>
      </c>
      <c r="BN7" s="31" t="s">
        <v>94</v>
      </c>
      <c r="BO7" s="31">
        <v>410</v>
      </c>
      <c r="BP7" s="31">
        <v>3.85</v>
      </c>
      <c r="BQ7" s="32">
        <v>3.8500000000000001E-3</v>
      </c>
      <c r="BT7" s="30">
        <v>42629</v>
      </c>
      <c r="BU7" s="31" t="s">
        <v>110</v>
      </c>
      <c r="BV7" s="31">
        <v>270</v>
      </c>
      <c r="BW7" s="31">
        <v>2.89</v>
      </c>
      <c r="BX7" s="32">
        <v>2.8900000000000002E-3</v>
      </c>
      <c r="CA7" s="30">
        <v>42629</v>
      </c>
      <c r="CB7" s="31" t="s">
        <v>111</v>
      </c>
      <c r="CC7" s="31">
        <v>1004.28571428571</v>
      </c>
      <c r="CD7" s="31">
        <v>5.93</v>
      </c>
      <c r="CE7" s="32">
        <v>5.9300000000000004E-3</v>
      </c>
      <c r="CH7" s="30">
        <v>42629</v>
      </c>
      <c r="CI7" s="31" t="s">
        <v>112</v>
      </c>
      <c r="CJ7" s="31">
        <v>180</v>
      </c>
      <c r="CK7" s="31">
        <v>5.87</v>
      </c>
      <c r="CL7" s="32">
        <v>5.8700000000000002E-3</v>
      </c>
      <c r="CO7" s="30">
        <v>42629</v>
      </c>
      <c r="CP7" s="31" t="s">
        <v>113</v>
      </c>
      <c r="CQ7" s="31">
        <v>750</v>
      </c>
      <c r="CR7" s="31">
        <v>5.62</v>
      </c>
      <c r="CS7" s="32">
        <v>5.62E-3</v>
      </c>
      <c r="CV7" s="30">
        <v>42629</v>
      </c>
      <c r="CW7" s="31" t="s">
        <v>114</v>
      </c>
      <c r="CX7" s="31">
        <v>1050</v>
      </c>
      <c r="CY7" s="31">
        <v>3.21</v>
      </c>
      <c r="CZ7" s="32">
        <v>3.2100000000000002E-3</v>
      </c>
      <c r="DC7" s="30">
        <v>42629</v>
      </c>
      <c r="DD7" s="31" t="s">
        <v>115</v>
      </c>
      <c r="DE7" s="31">
        <v>250</v>
      </c>
      <c r="DF7" s="31">
        <v>4.42</v>
      </c>
      <c r="DG7" s="32">
        <v>4.4200000000000003E-3</v>
      </c>
      <c r="DI7" s="30">
        <v>42574</v>
      </c>
      <c r="DJ7" s="31">
        <v>1.23</v>
      </c>
      <c r="DL7" s="31">
        <v>0.9</v>
      </c>
      <c r="DM7" s="31">
        <v>0.62</v>
      </c>
      <c r="DN7" s="31">
        <v>2.08</v>
      </c>
      <c r="DO7" s="31">
        <v>1.23</v>
      </c>
      <c r="DP7" s="31">
        <v>1.25</v>
      </c>
      <c r="DQ7" s="31">
        <v>0.77</v>
      </c>
      <c r="DR7" s="31">
        <v>3.04</v>
      </c>
      <c r="DS7" s="31">
        <v>1.39</v>
      </c>
      <c r="DT7" s="31">
        <v>1.68</v>
      </c>
      <c r="DU7" s="31">
        <v>1.87</v>
      </c>
      <c r="DV7" s="31">
        <v>2.78</v>
      </c>
      <c r="DW7" s="31">
        <v>2.16</v>
      </c>
      <c r="DX7" s="31">
        <v>1.87</v>
      </c>
      <c r="DY7" s="31">
        <v>1.5</v>
      </c>
    </row>
    <row r="8" spans="1:129" x14ac:dyDescent="0.25">
      <c r="A8" s="33"/>
      <c r="B8" s="30">
        <v>42649</v>
      </c>
      <c r="C8" s="31" t="s">
        <v>101</v>
      </c>
      <c r="D8" s="31">
        <v>437</v>
      </c>
      <c r="E8" s="31">
        <v>1.96</v>
      </c>
      <c r="F8" s="32">
        <v>1.9599999999999999E-3</v>
      </c>
      <c r="I8" s="30">
        <v>42649</v>
      </c>
      <c r="J8" s="31" t="s">
        <v>102</v>
      </c>
      <c r="K8" s="31">
        <v>400</v>
      </c>
      <c r="L8" s="31">
        <v>7.66</v>
      </c>
      <c r="M8" s="32">
        <v>7.6600000000000001E-3</v>
      </c>
      <c r="P8" s="30">
        <v>42649</v>
      </c>
      <c r="Q8" s="31" t="s">
        <v>103</v>
      </c>
      <c r="R8" s="31">
        <v>388</v>
      </c>
      <c r="S8" s="31">
        <v>4.4800000000000004</v>
      </c>
      <c r="T8" s="32">
        <v>4.4799999999999996E-3</v>
      </c>
      <c r="W8" s="30">
        <v>42649</v>
      </c>
      <c r="X8" s="31" t="s">
        <v>104</v>
      </c>
      <c r="Y8" s="31">
        <v>213</v>
      </c>
      <c r="Z8" s="31">
        <v>5.0599999999999898</v>
      </c>
      <c r="AA8" s="32">
        <v>5.0600000000000003E-3</v>
      </c>
      <c r="AD8" s="30">
        <v>42649</v>
      </c>
      <c r="AE8" s="31" t="s">
        <v>105</v>
      </c>
      <c r="AF8" s="31">
        <v>285</v>
      </c>
      <c r="AG8" s="31">
        <v>5.18</v>
      </c>
      <c r="AH8" s="32">
        <v>5.1799999999999997E-3</v>
      </c>
      <c r="AK8" s="30">
        <v>42649</v>
      </c>
      <c r="AL8" s="31" t="s">
        <v>106</v>
      </c>
      <c r="AM8" s="31">
        <v>389</v>
      </c>
      <c r="AN8" s="31">
        <v>3.74</v>
      </c>
      <c r="AO8" s="32">
        <v>3.7399999999999998E-3</v>
      </c>
      <c r="AR8" s="30">
        <v>42649</v>
      </c>
      <c r="AS8" s="31" t="s">
        <v>107</v>
      </c>
      <c r="AT8" s="31">
        <v>640</v>
      </c>
      <c r="AU8" s="31">
        <v>2.85</v>
      </c>
      <c r="AV8" s="32">
        <v>2.8500000000000001E-3</v>
      </c>
      <c r="AY8" s="30">
        <v>42649</v>
      </c>
      <c r="AZ8" s="31" t="s">
        <v>108</v>
      </c>
      <c r="BA8" s="31">
        <v>229</v>
      </c>
      <c r="BB8" s="31">
        <v>5.0199999999999898</v>
      </c>
      <c r="BC8" s="32">
        <v>5.0200000000000002E-3</v>
      </c>
      <c r="BF8" s="30">
        <v>42649</v>
      </c>
      <c r="BG8" s="31" t="s">
        <v>109</v>
      </c>
      <c r="BH8" s="31">
        <v>1336</v>
      </c>
      <c r="BI8" s="31">
        <v>1.21</v>
      </c>
      <c r="BJ8" s="32">
        <v>1.2099999999999999E-3</v>
      </c>
      <c r="BM8" s="30">
        <v>42661</v>
      </c>
      <c r="BN8" s="31" t="s">
        <v>94</v>
      </c>
      <c r="BO8" s="31">
        <v>200</v>
      </c>
      <c r="BP8" s="31">
        <v>5.09</v>
      </c>
      <c r="BQ8" s="32">
        <v>5.0899999999999999E-3</v>
      </c>
      <c r="BT8" s="30">
        <v>42649</v>
      </c>
      <c r="BU8" s="31" t="s">
        <v>110</v>
      </c>
      <c r="BV8" s="31">
        <v>239</v>
      </c>
      <c r="BW8" s="31">
        <v>4.4000000000000004</v>
      </c>
      <c r="BX8" s="32">
        <v>4.4000000000000003E-3</v>
      </c>
      <c r="CA8" s="30">
        <v>42649</v>
      </c>
      <c r="CB8" s="31" t="s">
        <v>111</v>
      </c>
      <c r="CC8" s="31">
        <v>255</v>
      </c>
      <c r="CD8" s="31">
        <v>4.26</v>
      </c>
      <c r="CE8" s="32">
        <v>4.2599999999999999E-3</v>
      </c>
      <c r="CH8" s="30">
        <v>42649</v>
      </c>
      <c r="CI8" s="31" t="s">
        <v>112</v>
      </c>
      <c r="CJ8" s="31">
        <v>222</v>
      </c>
      <c r="CK8" s="31">
        <v>3.01</v>
      </c>
      <c r="CL8" s="32">
        <v>3.0100000000000001E-3</v>
      </c>
      <c r="CO8" s="30">
        <v>42649</v>
      </c>
      <c r="CP8" s="31" t="s">
        <v>113</v>
      </c>
      <c r="CQ8" s="31">
        <v>413</v>
      </c>
      <c r="CR8" s="31">
        <v>1.85</v>
      </c>
      <c r="CS8" s="32">
        <v>1.8500000000000001E-3</v>
      </c>
      <c r="CV8" s="30">
        <v>42649</v>
      </c>
      <c r="CW8" s="31" t="s">
        <v>114</v>
      </c>
      <c r="CX8" s="31">
        <v>490</v>
      </c>
      <c r="CY8" s="31">
        <v>3.76</v>
      </c>
      <c r="CZ8" s="32">
        <v>3.7599999999999999E-3</v>
      </c>
      <c r="DC8" s="30">
        <v>42649</v>
      </c>
      <c r="DD8" s="31" t="s">
        <v>115</v>
      </c>
      <c r="DE8" s="31">
        <v>224</v>
      </c>
      <c r="DF8" s="31">
        <v>4.38</v>
      </c>
      <c r="DG8" s="32">
        <v>4.3800000000000002E-3</v>
      </c>
      <c r="DI8" s="30">
        <v>42608</v>
      </c>
      <c r="DJ8" s="31">
        <v>0.73</v>
      </c>
      <c r="DK8" s="31">
        <v>0.98</v>
      </c>
      <c r="DM8" s="31">
        <v>1.1100000000000001</v>
      </c>
      <c r="DN8" s="31">
        <v>0.96</v>
      </c>
      <c r="DO8" s="31">
        <v>1.1200000000000001</v>
      </c>
      <c r="DP8" s="31">
        <v>1.24</v>
      </c>
      <c r="DQ8" s="31">
        <v>1.1100000000000001</v>
      </c>
      <c r="DR8" s="31">
        <v>0.68999999999999895</v>
      </c>
      <c r="DS8" s="31">
        <v>0.75</v>
      </c>
      <c r="DT8" s="31">
        <v>0.71</v>
      </c>
      <c r="DU8" s="31">
        <v>1.1399999999999999</v>
      </c>
      <c r="DV8" s="31">
        <v>1.22</v>
      </c>
      <c r="DW8" s="31">
        <v>1.25</v>
      </c>
      <c r="DX8" s="31">
        <v>1.07</v>
      </c>
      <c r="DY8" s="31">
        <v>1.83</v>
      </c>
    </row>
    <row r="9" spans="1:129" x14ac:dyDescent="0.25">
      <c r="A9" s="33"/>
      <c r="B9" s="30">
        <v>42661</v>
      </c>
      <c r="C9" s="31" t="s">
        <v>101</v>
      </c>
      <c r="D9" s="31">
        <v>200</v>
      </c>
      <c r="E9" s="31">
        <v>220</v>
      </c>
      <c r="F9" s="31">
        <v>0.22</v>
      </c>
      <c r="I9" s="30">
        <v>42661</v>
      </c>
      <c r="J9" s="31" t="s">
        <v>102</v>
      </c>
      <c r="K9" s="31">
        <v>190</v>
      </c>
      <c r="L9" s="31">
        <v>2.98</v>
      </c>
      <c r="M9" s="32">
        <v>2.98E-3</v>
      </c>
      <c r="P9" s="30">
        <v>42661</v>
      </c>
      <c r="Q9" s="31" t="s">
        <v>103</v>
      </c>
      <c r="R9" s="31">
        <v>210</v>
      </c>
      <c r="S9" s="31">
        <v>5.73</v>
      </c>
      <c r="T9" s="32">
        <v>5.7299999999999999E-3</v>
      </c>
      <c r="W9" s="30">
        <v>42661</v>
      </c>
      <c r="X9" s="31" t="s">
        <v>104</v>
      </c>
      <c r="Y9" s="31">
        <v>200</v>
      </c>
      <c r="Z9" s="31">
        <v>4.82</v>
      </c>
      <c r="AA9" s="32">
        <v>4.8199999999999996E-3</v>
      </c>
      <c r="AD9" s="30">
        <v>42661</v>
      </c>
      <c r="AE9" s="31" t="s">
        <v>105</v>
      </c>
      <c r="AF9" s="31">
        <v>190</v>
      </c>
      <c r="AG9" s="31">
        <v>25.6</v>
      </c>
      <c r="AH9" s="31">
        <v>2.5600000000000001E-2</v>
      </c>
      <c r="AK9" s="30">
        <v>42661</v>
      </c>
      <c r="AL9" s="31" t="s">
        <v>106</v>
      </c>
      <c r="AM9" s="31">
        <v>190</v>
      </c>
      <c r="AN9" s="31">
        <v>2.88</v>
      </c>
      <c r="AO9" s="32">
        <v>2.8800000000000002E-3</v>
      </c>
      <c r="AR9" s="30">
        <v>42661</v>
      </c>
      <c r="AS9" s="31" t="s">
        <v>107</v>
      </c>
      <c r="AT9" s="31">
        <v>880</v>
      </c>
      <c r="AU9" s="31">
        <v>3.65</v>
      </c>
      <c r="AV9" s="32">
        <v>3.65E-3</v>
      </c>
      <c r="AY9" s="30">
        <v>42661</v>
      </c>
      <c r="AZ9" s="31" t="s">
        <v>108</v>
      </c>
      <c r="BA9" s="31">
        <v>210</v>
      </c>
      <c r="BB9" s="31">
        <v>4.67</v>
      </c>
      <c r="BC9" s="32">
        <v>4.6699999999999997E-3</v>
      </c>
      <c r="BF9" s="30">
        <v>42661</v>
      </c>
      <c r="BG9" s="31" t="s">
        <v>109</v>
      </c>
      <c r="BH9" s="31">
        <v>900</v>
      </c>
      <c r="BI9" s="31">
        <v>1.81</v>
      </c>
      <c r="BJ9" s="32">
        <v>1.81E-3</v>
      </c>
      <c r="BM9" s="30">
        <v>42679</v>
      </c>
      <c r="BN9" s="31" t="s">
        <v>94</v>
      </c>
      <c r="BO9" s="31">
        <v>971</v>
      </c>
      <c r="BP9" s="31">
        <v>4.8099999999999898</v>
      </c>
      <c r="BQ9" s="32">
        <v>4.81E-3</v>
      </c>
      <c r="BT9" s="30">
        <v>42661</v>
      </c>
      <c r="BU9" s="31" t="s">
        <v>110</v>
      </c>
      <c r="BV9" s="31">
        <v>210</v>
      </c>
      <c r="BW9" s="31">
        <v>3.24</v>
      </c>
      <c r="BX9" s="32">
        <v>3.2399999999999998E-3</v>
      </c>
      <c r="CA9" s="30">
        <v>42661</v>
      </c>
      <c r="CB9" s="31" t="s">
        <v>111</v>
      </c>
      <c r="CC9" s="31">
        <v>220</v>
      </c>
      <c r="CD9" s="31">
        <v>2.85</v>
      </c>
      <c r="CE9" s="32">
        <v>2.8500000000000001E-3</v>
      </c>
      <c r="CH9" s="30">
        <v>42661</v>
      </c>
      <c r="CI9" s="31" t="s">
        <v>112</v>
      </c>
      <c r="CJ9" s="31">
        <v>200</v>
      </c>
      <c r="CK9" s="31">
        <v>36.700000000000003</v>
      </c>
      <c r="CL9" s="31">
        <v>3.6700000000000003E-2</v>
      </c>
      <c r="CO9" s="30">
        <v>42661</v>
      </c>
      <c r="CP9" s="31" t="s">
        <v>113</v>
      </c>
      <c r="CQ9" s="31">
        <v>210</v>
      </c>
      <c r="CR9" s="31">
        <v>3.03</v>
      </c>
      <c r="CS9" s="32">
        <v>3.0300000000000001E-3</v>
      </c>
      <c r="CV9" s="30">
        <v>42661</v>
      </c>
      <c r="CW9" s="31" t="s">
        <v>114</v>
      </c>
      <c r="CX9" s="31">
        <v>210</v>
      </c>
      <c r="CY9" s="31">
        <v>4.42</v>
      </c>
      <c r="CZ9" s="32">
        <v>4.4200000000000003E-3</v>
      </c>
      <c r="DC9" s="30">
        <v>42661</v>
      </c>
      <c r="DD9" s="31" t="s">
        <v>115</v>
      </c>
      <c r="DE9" s="31">
        <v>200</v>
      </c>
      <c r="DF9" s="31">
        <v>4.0199999999999898</v>
      </c>
      <c r="DG9" s="32">
        <v>4.0200000000000001E-3</v>
      </c>
      <c r="DI9" s="30">
        <v>42629</v>
      </c>
      <c r="DJ9" s="31">
        <v>0.9</v>
      </c>
      <c r="DK9" s="31">
        <v>1.03</v>
      </c>
      <c r="DL9" s="31">
        <v>0.79</v>
      </c>
      <c r="DM9" s="31">
        <v>1.37</v>
      </c>
      <c r="DN9" s="31">
        <v>0.9</v>
      </c>
      <c r="DO9" s="31">
        <v>0.9</v>
      </c>
      <c r="DP9" s="31">
        <v>1.02</v>
      </c>
      <c r="DQ9" s="31">
        <v>0.86</v>
      </c>
      <c r="DR9" s="31">
        <v>4.21</v>
      </c>
      <c r="DS9" s="31">
        <v>0.63</v>
      </c>
      <c r="DT9" s="31">
        <v>1.27</v>
      </c>
      <c r="DU9" s="31">
        <v>1.17</v>
      </c>
      <c r="DV9" s="31">
        <v>1.68</v>
      </c>
      <c r="DW9" s="31">
        <v>1.44</v>
      </c>
      <c r="DX9" s="31">
        <v>0.9</v>
      </c>
      <c r="DY9" s="31">
        <v>1.51</v>
      </c>
    </row>
    <row r="10" spans="1:129" x14ac:dyDescent="0.25">
      <c r="A10" s="34"/>
      <c r="B10" s="30">
        <v>42679</v>
      </c>
      <c r="C10" s="31" t="s">
        <v>101</v>
      </c>
      <c r="D10" s="31">
        <v>872</v>
      </c>
      <c r="E10" s="31">
        <v>2.06</v>
      </c>
      <c r="F10" s="32">
        <v>2.0600000000000002E-3</v>
      </c>
      <c r="I10" s="30">
        <v>42679</v>
      </c>
      <c r="J10" s="31" t="s">
        <v>102</v>
      </c>
      <c r="K10" s="31">
        <v>945</v>
      </c>
      <c r="L10" s="31">
        <v>4</v>
      </c>
      <c r="M10" s="32">
        <v>4.0000000000000001E-3</v>
      </c>
      <c r="P10" s="30">
        <v>42679</v>
      </c>
      <c r="Q10" s="31" t="s">
        <v>103</v>
      </c>
      <c r="R10" s="31">
        <v>244</v>
      </c>
      <c r="S10" s="31">
        <v>4.13</v>
      </c>
      <c r="T10" s="32">
        <v>4.13E-3</v>
      </c>
      <c r="W10" s="30">
        <v>42679</v>
      </c>
      <c r="X10" s="31" t="s">
        <v>104</v>
      </c>
      <c r="Y10" s="31">
        <v>314</v>
      </c>
      <c r="Z10" s="31">
        <v>5.81</v>
      </c>
      <c r="AA10" s="32">
        <v>5.8100000000000001E-3</v>
      </c>
      <c r="AD10" s="30">
        <v>42679</v>
      </c>
      <c r="AE10" s="31" t="s">
        <v>105</v>
      </c>
      <c r="AF10" s="31">
        <v>621</v>
      </c>
      <c r="AG10" s="31">
        <v>4.3099999999999898</v>
      </c>
      <c r="AH10" s="32">
        <v>4.3099999999999901E-3</v>
      </c>
      <c r="AK10" s="30">
        <v>42679</v>
      </c>
      <c r="AL10" s="31" t="s">
        <v>106</v>
      </c>
      <c r="AM10" s="31">
        <v>935</v>
      </c>
      <c r="AN10" s="31">
        <v>2.06</v>
      </c>
      <c r="AO10" s="32">
        <v>2.0600000000000002E-3</v>
      </c>
      <c r="AR10" s="30">
        <v>42679</v>
      </c>
      <c r="AS10" s="31" t="s">
        <v>107</v>
      </c>
      <c r="AT10" s="31">
        <v>427</v>
      </c>
      <c r="AU10" s="31">
        <v>3.58</v>
      </c>
      <c r="AV10" s="32">
        <v>3.5799999999999998E-3</v>
      </c>
      <c r="AY10" s="30">
        <v>42679</v>
      </c>
      <c r="AZ10" s="31" t="s">
        <v>108</v>
      </c>
      <c r="BA10" s="31">
        <v>884</v>
      </c>
      <c r="BB10" s="31">
        <v>5.86</v>
      </c>
      <c r="BC10" s="32">
        <v>5.8599999999999998E-3</v>
      </c>
      <c r="BF10" s="30">
        <v>42679</v>
      </c>
      <c r="BG10" s="31" t="s">
        <v>109</v>
      </c>
      <c r="BH10" s="31">
        <v>591</v>
      </c>
      <c r="BI10" s="31">
        <v>1.43</v>
      </c>
      <c r="BJ10" s="32">
        <v>1.4300000000000001E-3</v>
      </c>
      <c r="BM10" s="30">
        <v>42685</v>
      </c>
      <c r="BN10" s="31" t="s">
        <v>94</v>
      </c>
      <c r="BO10" s="31">
        <v>643</v>
      </c>
      <c r="BP10" s="31">
        <v>37.5</v>
      </c>
      <c r="BQ10" s="31">
        <v>3.7499999999999999E-2</v>
      </c>
      <c r="BT10" s="30">
        <v>42679</v>
      </c>
      <c r="BU10" s="31" t="s">
        <v>110</v>
      </c>
      <c r="BV10" s="31">
        <v>962</v>
      </c>
      <c r="BW10" s="31">
        <v>4.3499999999999899</v>
      </c>
      <c r="BX10" s="32">
        <v>4.3499999999999997E-3</v>
      </c>
      <c r="CA10" s="30">
        <v>42679</v>
      </c>
      <c r="CB10" s="31" t="s">
        <v>111</v>
      </c>
      <c r="CC10" s="31">
        <v>1159</v>
      </c>
      <c r="CD10" s="31">
        <v>3.27</v>
      </c>
      <c r="CE10" s="32">
        <v>3.2699999999999999E-3</v>
      </c>
      <c r="CH10" s="30">
        <v>42679</v>
      </c>
      <c r="CI10" s="31" t="s">
        <v>112</v>
      </c>
      <c r="CJ10" s="31">
        <v>237</v>
      </c>
      <c r="CK10" s="31">
        <v>2.85</v>
      </c>
      <c r="CL10" s="32">
        <v>2.8500000000000001E-3</v>
      </c>
      <c r="CO10" s="30">
        <v>42679</v>
      </c>
      <c r="CP10" s="31" t="s">
        <v>113</v>
      </c>
      <c r="CQ10" s="31">
        <v>899</v>
      </c>
      <c r="CR10" s="31">
        <v>6.46</v>
      </c>
      <c r="CS10" s="32">
        <v>6.4599999999999901E-3</v>
      </c>
      <c r="CV10" s="30">
        <v>42679</v>
      </c>
      <c r="CW10" s="31" t="s">
        <v>114</v>
      </c>
      <c r="CX10" s="31">
        <v>1173</v>
      </c>
      <c r="CY10" s="31">
        <v>3.07</v>
      </c>
      <c r="CZ10" s="32">
        <v>3.0699999999999998E-3</v>
      </c>
      <c r="DC10" s="30">
        <v>42679</v>
      </c>
      <c r="DD10" s="31" t="s">
        <v>115</v>
      </c>
      <c r="DE10" s="31">
        <v>939</v>
      </c>
      <c r="DF10" s="31">
        <v>3.87</v>
      </c>
      <c r="DG10" s="32">
        <v>3.8700000000000002E-3</v>
      </c>
      <c r="DI10" s="30">
        <v>42649</v>
      </c>
    </row>
    <row r="11" spans="1:129" x14ac:dyDescent="0.25">
      <c r="A11" s="34"/>
      <c r="B11" s="30">
        <v>42685</v>
      </c>
      <c r="C11" s="31" t="s">
        <v>101</v>
      </c>
      <c r="D11" s="31">
        <v>351.66666666666703</v>
      </c>
      <c r="E11" s="31">
        <v>9.9700000000000006</v>
      </c>
      <c r="F11" s="32">
        <v>9.9699999999999997E-3</v>
      </c>
      <c r="I11" s="30">
        <v>42685</v>
      </c>
      <c r="J11" s="31" t="s">
        <v>102</v>
      </c>
      <c r="K11" s="31">
        <v>608</v>
      </c>
      <c r="L11" s="31">
        <v>3.45</v>
      </c>
      <c r="M11" s="32">
        <v>3.4499999999999999E-3</v>
      </c>
      <c r="P11" s="30">
        <v>42685</v>
      </c>
      <c r="Q11" s="31" t="s">
        <v>103</v>
      </c>
      <c r="R11" s="31">
        <v>230</v>
      </c>
      <c r="S11" s="31">
        <v>3.19</v>
      </c>
      <c r="T11" s="32">
        <v>3.1900000000000001E-3</v>
      </c>
      <c r="W11" s="30">
        <v>42685</v>
      </c>
      <c r="X11" s="31" t="s">
        <v>104</v>
      </c>
      <c r="Y11" s="31">
        <v>220</v>
      </c>
      <c r="Z11" s="31">
        <v>3.38</v>
      </c>
      <c r="AA11" s="32">
        <v>3.3300000000000001E-3</v>
      </c>
      <c r="AD11" s="30">
        <v>42685</v>
      </c>
      <c r="AE11" s="31" t="s">
        <v>105</v>
      </c>
      <c r="AF11" s="31">
        <v>351.66666666666703</v>
      </c>
      <c r="AG11" s="31">
        <v>3.65</v>
      </c>
      <c r="AH11" s="32">
        <v>3.65E-3</v>
      </c>
      <c r="AK11" s="30">
        <v>42685</v>
      </c>
      <c r="AL11" s="31" t="s">
        <v>106</v>
      </c>
      <c r="AM11" s="31">
        <v>610</v>
      </c>
      <c r="AN11" s="31">
        <v>1.66</v>
      </c>
      <c r="AO11" s="32">
        <v>1.66E-3</v>
      </c>
      <c r="AR11" s="30">
        <v>42685</v>
      </c>
      <c r="AS11" s="31" t="s">
        <v>107</v>
      </c>
      <c r="AT11" s="31">
        <v>1126.6666666666699</v>
      </c>
      <c r="AU11" s="31">
        <v>3.12</v>
      </c>
      <c r="AV11" s="32">
        <v>3.1199999999999999E-3</v>
      </c>
      <c r="AY11" s="30">
        <v>42685</v>
      </c>
      <c r="AZ11" s="31" t="s">
        <v>108</v>
      </c>
      <c r="BA11" s="31">
        <v>215</v>
      </c>
      <c r="BB11" s="31">
        <v>2.91</v>
      </c>
      <c r="BC11" s="32">
        <v>2.9099999999999998E-3</v>
      </c>
      <c r="BF11" s="30">
        <v>42685</v>
      </c>
      <c r="BG11" s="31" t="s">
        <v>109</v>
      </c>
      <c r="BH11" s="31">
        <v>383.33333333333297</v>
      </c>
      <c r="BI11" s="31">
        <v>5300</v>
      </c>
      <c r="BJ11" s="31">
        <v>5.3</v>
      </c>
      <c r="BM11" s="30">
        <v>42711</v>
      </c>
      <c r="BN11" s="31" t="s">
        <v>94</v>
      </c>
      <c r="BO11" s="31">
        <v>1138.4615384615399</v>
      </c>
      <c r="BP11" s="31">
        <v>8.52</v>
      </c>
      <c r="BQ11" s="32">
        <v>8.5199999999999998E-3</v>
      </c>
      <c r="BT11" s="30">
        <v>42685</v>
      </c>
      <c r="BU11" s="31" t="s">
        <v>110</v>
      </c>
      <c r="BV11" s="31">
        <v>235</v>
      </c>
      <c r="BW11" s="31">
        <v>2.81</v>
      </c>
      <c r="BX11" s="32">
        <v>2.81E-3</v>
      </c>
      <c r="CA11" s="30">
        <v>42685</v>
      </c>
      <c r="CB11" s="31" t="s">
        <v>111</v>
      </c>
      <c r="CC11" s="31">
        <v>1188</v>
      </c>
      <c r="CD11" s="31">
        <v>1.84</v>
      </c>
      <c r="CE11" s="32">
        <v>1.8400000000000001E-3</v>
      </c>
      <c r="CH11" s="30">
        <v>42685</v>
      </c>
      <c r="CI11" s="31" t="s">
        <v>112</v>
      </c>
      <c r="CJ11" s="31">
        <v>348</v>
      </c>
      <c r="CK11" s="31">
        <v>2.08</v>
      </c>
      <c r="CL11" s="32">
        <v>2.0799999999999998E-3</v>
      </c>
      <c r="CO11" s="30">
        <v>42685</v>
      </c>
      <c r="CP11" s="31" t="s">
        <v>113</v>
      </c>
      <c r="CQ11" s="31">
        <v>618</v>
      </c>
      <c r="CR11" s="31">
        <v>3.36</v>
      </c>
      <c r="CS11" s="32">
        <v>3.3600000000000001E-3</v>
      </c>
      <c r="CV11" s="30">
        <v>42685</v>
      </c>
      <c r="CW11" s="31" t="s">
        <v>114</v>
      </c>
      <c r="CX11" s="31">
        <v>655</v>
      </c>
      <c r="CY11" s="31">
        <v>4.83</v>
      </c>
      <c r="CZ11" s="32">
        <v>4.8300000000000001E-3</v>
      </c>
      <c r="DC11" s="30">
        <v>42685</v>
      </c>
      <c r="DD11" s="31" t="s">
        <v>115</v>
      </c>
      <c r="DE11" s="31">
        <v>228</v>
      </c>
      <c r="DF11" s="31">
        <v>2.88</v>
      </c>
      <c r="DG11" s="32">
        <v>2.8800000000000002E-3</v>
      </c>
      <c r="DI11" s="30">
        <v>42661</v>
      </c>
      <c r="DJ11" s="31">
        <v>1.36</v>
      </c>
      <c r="DK11" s="31">
        <v>2.33</v>
      </c>
      <c r="DL11" s="31">
        <v>0.57999999999999996</v>
      </c>
      <c r="DM11" s="31">
        <v>2.84</v>
      </c>
      <c r="DN11" s="31">
        <v>1.1299999999999999</v>
      </c>
      <c r="DO11" s="31">
        <v>1.31</v>
      </c>
      <c r="DP11" s="31">
        <v>1.98</v>
      </c>
      <c r="DQ11" s="31">
        <v>1.77</v>
      </c>
      <c r="DR11" s="31">
        <v>2.93</v>
      </c>
      <c r="DS11" s="31">
        <v>1.27</v>
      </c>
      <c r="DT11" s="31">
        <v>1.89</v>
      </c>
      <c r="DU11" s="31">
        <v>2.64</v>
      </c>
      <c r="DV11" s="31">
        <v>3</v>
      </c>
      <c r="DW11" s="31">
        <v>2.85</v>
      </c>
      <c r="DX11" s="31">
        <v>1.4</v>
      </c>
      <c r="DY11" s="31">
        <v>2.42</v>
      </c>
    </row>
    <row r="12" spans="1:129" x14ac:dyDescent="0.25">
      <c r="A12" s="34"/>
      <c r="B12" s="30">
        <v>42711</v>
      </c>
      <c r="C12" s="31" t="s">
        <v>101</v>
      </c>
      <c r="D12" s="31">
        <v>348.84615384615398</v>
      </c>
      <c r="E12" s="31">
        <v>1.72</v>
      </c>
      <c r="F12" s="32">
        <v>1.72E-3</v>
      </c>
      <c r="I12" s="30">
        <v>42711</v>
      </c>
      <c r="J12" s="31" t="s">
        <v>102</v>
      </c>
      <c r="K12" s="31">
        <v>1115.38461538462</v>
      </c>
      <c r="L12" s="31">
        <v>3.42</v>
      </c>
      <c r="M12" s="32">
        <v>3.4199999999999999E-3</v>
      </c>
      <c r="P12" s="30">
        <v>42711</v>
      </c>
      <c r="Q12" s="31" t="s">
        <v>103</v>
      </c>
      <c r="R12" s="31">
        <v>1029.23076923077</v>
      </c>
      <c r="S12" s="31">
        <v>3.49</v>
      </c>
      <c r="T12" s="32">
        <v>3.49E-3</v>
      </c>
      <c r="W12" s="30">
        <v>42711</v>
      </c>
      <c r="X12" s="31" t="s">
        <v>104</v>
      </c>
      <c r="Y12" s="31">
        <v>1020</v>
      </c>
      <c r="Z12" s="31">
        <v>8.34</v>
      </c>
      <c r="AA12" s="32">
        <v>8.3400000000000002E-3</v>
      </c>
      <c r="AD12" s="30">
        <v>42711</v>
      </c>
      <c r="AE12" s="31" t="s">
        <v>105</v>
      </c>
      <c r="AF12" s="31">
        <v>347.69230769230802</v>
      </c>
      <c r="AG12" s="31">
        <v>3.34</v>
      </c>
      <c r="AH12" s="32">
        <v>3.3400000000000001E-3</v>
      </c>
      <c r="AK12" s="30">
        <v>42711</v>
      </c>
      <c r="AL12" s="31" t="s">
        <v>106</v>
      </c>
      <c r="AM12" s="31">
        <v>1104.61538461538</v>
      </c>
      <c r="AN12" s="31">
        <v>3.39</v>
      </c>
      <c r="AO12" s="32">
        <v>3.3899999999999898E-3</v>
      </c>
      <c r="AR12" s="30">
        <v>42711</v>
      </c>
      <c r="AS12" s="31" t="s">
        <v>107</v>
      </c>
      <c r="AT12" s="31">
        <v>1219.61538461538</v>
      </c>
      <c r="AU12" s="31">
        <v>3.59</v>
      </c>
      <c r="AV12" s="32">
        <v>3.5899999999999999E-3</v>
      </c>
      <c r="AY12" s="30">
        <v>42711</v>
      </c>
      <c r="AZ12" s="31" t="s">
        <v>108</v>
      </c>
      <c r="BA12" s="31">
        <v>1075.38461538462</v>
      </c>
      <c r="BB12" s="31">
        <v>3.84</v>
      </c>
      <c r="BC12" s="32">
        <v>3.8400000000000001E-3</v>
      </c>
      <c r="BF12" s="30">
        <v>42711</v>
      </c>
      <c r="BG12" s="31" t="s">
        <v>109</v>
      </c>
      <c r="BH12" s="31">
        <v>379.61538461538498</v>
      </c>
      <c r="BI12" s="31">
        <v>5.57</v>
      </c>
      <c r="BJ12" s="32">
        <v>5.5700000000000003E-3</v>
      </c>
      <c r="BM12" s="30">
        <v>42726</v>
      </c>
      <c r="BN12" s="31" t="s">
        <v>94</v>
      </c>
      <c r="BP12" s="31">
        <v>4.3099999999999898</v>
      </c>
      <c r="BQ12" s="32">
        <v>4.3099999999999901E-3</v>
      </c>
      <c r="BT12" s="30">
        <v>42711</v>
      </c>
      <c r="BU12" s="31" t="s">
        <v>110</v>
      </c>
      <c r="BV12" s="31">
        <v>1221.5384615384601</v>
      </c>
      <c r="BW12" s="31">
        <v>3.53</v>
      </c>
      <c r="BX12" s="32">
        <v>3.5300000000000002E-3</v>
      </c>
      <c r="CA12" s="30">
        <v>42711</v>
      </c>
      <c r="CB12" s="31" t="s">
        <v>111</v>
      </c>
      <c r="CC12" s="31">
        <v>1316.1538461538501</v>
      </c>
      <c r="CD12" s="31">
        <v>2.59</v>
      </c>
      <c r="CE12" s="32">
        <v>2.5899999999999999E-3</v>
      </c>
      <c r="CH12" s="30">
        <v>42711</v>
      </c>
      <c r="CI12" s="31" t="s">
        <v>112</v>
      </c>
      <c r="CJ12" s="31">
        <v>346</v>
      </c>
      <c r="CK12" s="31">
        <v>2.06</v>
      </c>
      <c r="CL12" s="32">
        <v>2.0600000000000002E-3</v>
      </c>
      <c r="CO12" s="30">
        <v>42711</v>
      </c>
      <c r="CP12" s="31" t="s">
        <v>113</v>
      </c>
      <c r="CQ12" s="31">
        <v>1117.6923076923099</v>
      </c>
      <c r="CR12" s="31">
        <v>5.43</v>
      </c>
      <c r="CS12" s="32">
        <v>5.4299999999999999E-3</v>
      </c>
      <c r="CV12" s="30">
        <v>42711</v>
      </c>
      <c r="CW12" s="31" t="s">
        <v>114</v>
      </c>
      <c r="CX12" s="31">
        <v>1225.76923076923</v>
      </c>
      <c r="CY12" s="31">
        <v>2.4900000000000002</v>
      </c>
      <c r="CZ12" s="32">
        <v>2.49E-3</v>
      </c>
      <c r="DC12" s="30">
        <v>42711</v>
      </c>
      <c r="DD12" s="31" t="s">
        <v>115</v>
      </c>
      <c r="DE12" s="31">
        <v>1111.9230769230801</v>
      </c>
      <c r="DF12" s="31">
        <v>12.1</v>
      </c>
      <c r="DG12" s="31">
        <v>1.21E-2</v>
      </c>
      <c r="DI12" s="30">
        <v>42679</v>
      </c>
    </row>
    <row r="13" spans="1:129" x14ac:dyDescent="0.25">
      <c r="A13" s="34"/>
      <c r="B13" s="30">
        <v>42726</v>
      </c>
      <c r="C13" s="31" t="s">
        <v>101</v>
      </c>
      <c r="E13" s="31">
        <v>0</v>
      </c>
      <c r="I13" s="30">
        <v>42726</v>
      </c>
      <c r="J13" s="31" t="s">
        <v>102</v>
      </c>
      <c r="L13" s="31">
        <v>2.38</v>
      </c>
      <c r="M13" s="32">
        <v>2.3800000000000002E-3</v>
      </c>
      <c r="P13" s="30">
        <v>42726</v>
      </c>
      <c r="Q13" s="31" t="s">
        <v>103</v>
      </c>
      <c r="S13" s="31">
        <v>5.38</v>
      </c>
      <c r="T13" s="32">
        <v>5.3800000000000002E-3</v>
      </c>
      <c r="W13" s="30">
        <v>42726</v>
      </c>
      <c r="X13" s="31" t="s">
        <v>104</v>
      </c>
      <c r="Z13" s="31">
        <v>4.2699999999999898</v>
      </c>
      <c r="AA13" s="32">
        <v>4.2700000000000004E-3</v>
      </c>
      <c r="AD13" s="30">
        <v>42726</v>
      </c>
      <c r="AE13" s="31" t="s">
        <v>105</v>
      </c>
      <c r="AG13" s="31">
        <v>3.09</v>
      </c>
      <c r="AH13" s="32">
        <v>3.0899999999999999E-3</v>
      </c>
      <c r="AK13" s="30">
        <v>42726</v>
      </c>
      <c r="AL13" s="31" t="s">
        <v>106</v>
      </c>
      <c r="AN13" s="31">
        <v>2.23</v>
      </c>
      <c r="AO13" s="32">
        <v>2.2300000000000002E-3</v>
      </c>
      <c r="AR13" s="30">
        <v>42726</v>
      </c>
      <c r="AS13" s="31" t="s">
        <v>107</v>
      </c>
      <c r="AU13" s="31">
        <v>5.63</v>
      </c>
      <c r="AV13" s="32">
        <v>5.62999999999999E-3</v>
      </c>
      <c r="AY13" s="30">
        <v>42726</v>
      </c>
      <c r="AZ13" s="31" t="s">
        <v>108</v>
      </c>
      <c r="BB13" s="31">
        <v>17.8</v>
      </c>
      <c r="BC13" s="31">
        <v>1.78E-2</v>
      </c>
      <c r="BF13" s="30">
        <v>42726</v>
      </c>
      <c r="BG13" s="31" t="s">
        <v>109</v>
      </c>
      <c r="BI13" s="31">
        <v>3.1</v>
      </c>
      <c r="BJ13" s="32">
        <v>3.0999999999999999E-3</v>
      </c>
      <c r="BM13" s="30">
        <v>42754</v>
      </c>
      <c r="BN13" s="31" t="s">
        <v>94</v>
      </c>
      <c r="BO13" s="31">
        <v>1451</v>
      </c>
      <c r="BP13" s="31">
        <v>16.3</v>
      </c>
      <c r="BQ13" s="31">
        <v>1.6299999999999999E-2</v>
      </c>
      <c r="BT13" s="30">
        <v>42726</v>
      </c>
      <c r="BU13" s="31" t="s">
        <v>110</v>
      </c>
      <c r="BW13" s="31">
        <v>3.07</v>
      </c>
      <c r="BX13" s="32">
        <v>3.0699999999999998E-3</v>
      </c>
      <c r="CA13" s="30">
        <v>42726</v>
      </c>
      <c r="CB13" s="31" t="s">
        <v>111</v>
      </c>
      <c r="CD13" s="31">
        <v>6.32</v>
      </c>
      <c r="CE13" s="32">
        <v>6.3200000000000001E-3</v>
      </c>
      <c r="CH13" s="30">
        <v>42726</v>
      </c>
      <c r="CI13" s="31" t="s">
        <v>112</v>
      </c>
      <c r="CK13" s="31">
        <v>3.21</v>
      </c>
      <c r="CL13" s="32">
        <v>3.2100000000000002E-3</v>
      </c>
      <c r="CO13" s="30">
        <v>42726</v>
      </c>
      <c r="CP13" s="31" t="s">
        <v>113</v>
      </c>
      <c r="CR13" s="31">
        <v>129</v>
      </c>
      <c r="CS13" s="31">
        <v>0.129</v>
      </c>
      <c r="CV13" s="30">
        <v>42726</v>
      </c>
      <c r="CW13" s="31" t="s">
        <v>114</v>
      </c>
      <c r="CY13" s="31">
        <v>5.78</v>
      </c>
      <c r="CZ13" s="32">
        <v>5.7800000000000004E-3</v>
      </c>
      <c r="DC13" s="30">
        <v>42726</v>
      </c>
      <c r="DD13" s="31" t="s">
        <v>115</v>
      </c>
      <c r="DF13" s="31">
        <v>2.73</v>
      </c>
      <c r="DG13" s="32">
        <v>2.7299999999999898E-3</v>
      </c>
      <c r="DI13" s="30">
        <v>42685</v>
      </c>
      <c r="DJ13" s="31">
        <v>1.24</v>
      </c>
      <c r="DK13" s="31">
        <v>0.81</v>
      </c>
      <c r="DL13" s="31">
        <v>2.1</v>
      </c>
      <c r="DM13" s="31">
        <v>1.1200000000000001</v>
      </c>
      <c r="DN13" s="31">
        <v>0.79</v>
      </c>
      <c r="DO13" s="31">
        <v>0.96</v>
      </c>
      <c r="DP13" s="31">
        <v>1.34</v>
      </c>
      <c r="DQ13" s="31">
        <v>0.92</v>
      </c>
      <c r="DR13" s="31">
        <v>2.2799999999999998</v>
      </c>
      <c r="DS13" s="31">
        <v>1.01</v>
      </c>
      <c r="DT13" s="31">
        <v>1.8</v>
      </c>
      <c r="DU13" s="31">
        <v>1.71</v>
      </c>
      <c r="DV13" s="31">
        <v>2.15</v>
      </c>
      <c r="DW13" s="31">
        <v>1.78</v>
      </c>
      <c r="DX13" s="31">
        <v>0.6</v>
      </c>
      <c r="DY13" s="31">
        <v>1.8</v>
      </c>
    </row>
    <row r="14" spans="1:129" x14ac:dyDescent="0.25">
      <c r="A14" s="34"/>
      <c r="B14" s="30">
        <v>42754</v>
      </c>
      <c r="C14" s="31" t="s">
        <v>101</v>
      </c>
      <c r="D14" s="31">
        <v>345</v>
      </c>
      <c r="E14" s="31">
        <v>4.12</v>
      </c>
      <c r="F14" s="32">
        <v>4.1200000000000004E-3</v>
      </c>
      <c r="I14" s="30">
        <v>42754</v>
      </c>
      <c r="J14" s="31" t="s">
        <v>102</v>
      </c>
      <c r="K14" s="31">
        <v>1428.92857142857</v>
      </c>
      <c r="L14" s="31">
        <v>6.36</v>
      </c>
      <c r="M14" s="32">
        <v>6.3600000000000002E-3</v>
      </c>
      <c r="P14" s="30">
        <v>42754</v>
      </c>
      <c r="Q14" s="31" t="s">
        <v>103</v>
      </c>
      <c r="R14" s="31">
        <v>1407</v>
      </c>
      <c r="S14" s="31">
        <v>4.92</v>
      </c>
      <c r="T14" s="32">
        <v>4.9199999999999999E-3</v>
      </c>
      <c r="W14" s="30">
        <v>42754</v>
      </c>
      <c r="X14" s="31" t="s">
        <v>104</v>
      </c>
      <c r="Y14" s="31">
        <v>1370</v>
      </c>
      <c r="Z14" s="31">
        <v>22.8</v>
      </c>
      <c r="AA14" s="31">
        <v>2.2800000000000001E-2</v>
      </c>
      <c r="AD14" s="30">
        <v>42754</v>
      </c>
      <c r="AE14" s="31" t="s">
        <v>105</v>
      </c>
      <c r="AF14" s="31">
        <v>341</v>
      </c>
      <c r="AG14" s="31">
        <v>5.54</v>
      </c>
      <c r="AH14" s="32">
        <v>5.5399999999999998E-3</v>
      </c>
      <c r="AK14" s="30">
        <v>42754</v>
      </c>
      <c r="AL14" s="31" t="s">
        <v>106</v>
      </c>
      <c r="AM14" s="31">
        <v>1445</v>
      </c>
      <c r="AN14" s="31">
        <v>1.61</v>
      </c>
      <c r="AO14" s="32">
        <v>1.6100000000000001E-3</v>
      </c>
      <c r="AR14" s="30">
        <v>42754</v>
      </c>
      <c r="AS14" s="31" t="s">
        <v>107</v>
      </c>
      <c r="AT14" s="31">
        <v>1336.42857142857</v>
      </c>
      <c r="AU14" s="31">
        <v>5.07</v>
      </c>
      <c r="AV14" s="32">
        <v>5.0699999999999999E-3</v>
      </c>
      <c r="AY14" s="30">
        <v>42754</v>
      </c>
      <c r="AZ14" s="31" t="s">
        <v>108</v>
      </c>
      <c r="BA14" s="31">
        <v>1436</v>
      </c>
      <c r="BB14" s="31">
        <v>7.36</v>
      </c>
      <c r="BC14" s="32">
        <v>7.3600000000000002E-3</v>
      </c>
      <c r="BF14" s="30">
        <v>42754</v>
      </c>
      <c r="BG14" s="31" t="s">
        <v>109</v>
      </c>
      <c r="BH14" s="31">
        <v>355</v>
      </c>
      <c r="BI14" s="31">
        <v>5.63</v>
      </c>
      <c r="BJ14" s="32">
        <v>5.62999999999999E-3</v>
      </c>
      <c r="BM14" s="30">
        <v>42766</v>
      </c>
      <c r="BN14" s="31" t="s">
        <v>94</v>
      </c>
      <c r="BO14" s="31">
        <v>1384</v>
      </c>
      <c r="BP14" s="31">
        <v>8.4499999999999904</v>
      </c>
      <c r="BQ14" s="32">
        <v>8.4499999999999905E-3</v>
      </c>
      <c r="BT14" s="30">
        <v>42754</v>
      </c>
      <c r="BU14" s="31" t="s">
        <v>110</v>
      </c>
      <c r="BV14" s="31">
        <v>1523</v>
      </c>
      <c r="BW14" s="31">
        <v>6.23</v>
      </c>
      <c r="BX14" s="32">
        <v>6.2300000000000003E-3</v>
      </c>
      <c r="CA14" s="30">
        <v>42754</v>
      </c>
      <c r="CB14" s="31" t="s">
        <v>111</v>
      </c>
      <c r="CC14" s="31">
        <v>1547</v>
      </c>
      <c r="CD14" s="31">
        <v>8.18</v>
      </c>
      <c r="CE14" s="32">
        <v>8.1799999999999998E-3</v>
      </c>
      <c r="CH14" s="30">
        <v>42754</v>
      </c>
      <c r="CI14" s="31" t="s">
        <v>112</v>
      </c>
      <c r="CJ14" s="31">
        <v>347</v>
      </c>
      <c r="CK14" s="31">
        <v>4.6100000000000003</v>
      </c>
      <c r="CL14" s="32">
        <v>4.6100000000000004E-3</v>
      </c>
      <c r="CO14" s="30">
        <v>42754</v>
      </c>
      <c r="CP14" s="31" t="s">
        <v>113</v>
      </c>
      <c r="CQ14" s="31">
        <v>1509</v>
      </c>
      <c r="CR14" s="31">
        <v>19.899999999999999</v>
      </c>
      <c r="CS14" s="31">
        <v>1.9900000000000001E-2</v>
      </c>
      <c r="CV14" s="30">
        <v>42754</v>
      </c>
      <c r="CW14" s="31" t="s">
        <v>114</v>
      </c>
      <c r="CX14" s="31">
        <v>1390</v>
      </c>
      <c r="CY14" s="31">
        <v>4.55</v>
      </c>
      <c r="CZ14" s="32">
        <v>4.5500000000000002E-3</v>
      </c>
      <c r="DC14" s="30">
        <v>42754</v>
      </c>
      <c r="DD14" s="31" t="s">
        <v>115</v>
      </c>
      <c r="DE14" s="31">
        <v>1330</v>
      </c>
      <c r="DF14" s="31">
        <v>9.14</v>
      </c>
      <c r="DG14" s="32">
        <v>9.1400000000000006E-3</v>
      </c>
      <c r="DI14" s="30">
        <v>42711</v>
      </c>
    </row>
    <row r="15" spans="1:129" x14ac:dyDescent="0.25">
      <c r="A15" s="34"/>
      <c r="B15" s="30">
        <v>42766</v>
      </c>
      <c r="C15" s="31" t="s">
        <v>101</v>
      </c>
      <c r="D15" s="31">
        <v>317.5</v>
      </c>
      <c r="E15" s="31">
        <v>4.74</v>
      </c>
      <c r="F15" s="32">
        <v>4.7400000000000003E-3</v>
      </c>
      <c r="I15" s="30">
        <v>42766</v>
      </c>
      <c r="J15" s="31" t="s">
        <v>102</v>
      </c>
      <c r="K15" s="31">
        <v>1331.6666666666699</v>
      </c>
      <c r="L15" s="31">
        <v>4.2300000000000004</v>
      </c>
      <c r="M15" s="32">
        <v>4.2300000000000003E-3</v>
      </c>
      <c r="P15" s="30">
        <v>42766</v>
      </c>
      <c r="Q15" s="31" t="s">
        <v>103</v>
      </c>
      <c r="R15" s="31">
        <v>1308</v>
      </c>
      <c r="S15" s="31">
        <v>14.4</v>
      </c>
      <c r="T15" s="31">
        <v>1.44E-2</v>
      </c>
      <c r="W15" s="30">
        <v>42766</v>
      </c>
      <c r="X15" s="31" t="s">
        <v>104</v>
      </c>
      <c r="Y15" s="31">
        <v>1272</v>
      </c>
      <c r="Z15" s="31">
        <v>60.7</v>
      </c>
      <c r="AA15" s="31">
        <v>6.0699999999999997E-2</v>
      </c>
      <c r="AD15" s="30">
        <v>42766</v>
      </c>
      <c r="AE15" s="31" t="s">
        <v>105</v>
      </c>
      <c r="AF15" s="31">
        <v>309.16666666666703</v>
      </c>
      <c r="AG15" s="31">
        <v>13.7</v>
      </c>
      <c r="AH15" s="31">
        <v>1.37E-2</v>
      </c>
      <c r="AK15" s="30">
        <v>42766</v>
      </c>
      <c r="AL15" s="31" t="s">
        <v>106</v>
      </c>
      <c r="AM15" s="31">
        <v>1397</v>
      </c>
      <c r="AN15" s="31">
        <v>3.9</v>
      </c>
      <c r="AO15" s="32">
        <v>3.8999999999999998E-3</v>
      </c>
      <c r="AR15" s="30">
        <v>42766</v>
      </c>
      <c r="AS15" s="31" t="s">
        <v>107</v>
      </c>
      <c r="AT15" s="31">
        <v>1280</v>
      </c>
      <c r="AU15" s="31">
        <v>8.15</v>
      </c>
      <c r="AV15" s="32">
        <v>8.1499999999999993E-3</v>
      </c>
      <c r="AY15" s="30">
        <v>42766</v>
      </c>
      <c r="AZ15" s="31" t="s">
        <v>108</v>
      </c>
      <c r="BA15" s="31">
        <v>1150</v>
      </c>
      <c r="BB15" s="31">
        <v>41.799999999999898</v>
      </c>
      <c r="BC15" s="31">
        <v>4.1799999999999997E-2</v>
      </c>
      <c r="BF15" s="30">
        <v>42766</v>
      </c>
      <c r="BG15" s="31" t="s">
        <v>109</v>
      </c>
      <c r="BH15" s="31">
        <v>328.33333333333297</v>
      </c>
      <c r="BI15" s="31">
        <v>3.31</v>
      </c>
      <c r="BJ15" s="32">
        <v>3.31E-3</v>
      </c>
      <c r="BM15" s="30">
        <v>42780</v>
      </c>
      <c r="BN15" s="31" t="s">
        <v>94</v>
      </c>
      <c r="BO15" s="31">
        <v>230</v>
      </c>
      <c r="BP15" s="31">
        <v>3.86</v>
      </c>
      <c r="BQ15" s="32">
        <v>3.8600000000000001E-3</v>
      </c>
      <c r="BT15" s="30">
        <v>42766</v>
      </c>
      <c r="BU15" s="31" t="s">
        <v>110</v>
      </c>
      <c r="BV15" s="31">
        <v>1273</v>
      </c>
      <c r="BW15" s="31">
        <v>8.85</v>
      </c>
      <c r="BX15" s="32">
        <v>8.8500000000000002E-3</v>
      </c>
      <c r="CA15" s="30">
        <v>42766</v>
      </c>
      <c r="CB15" s="31" t="s">
        <v>111</v>
      </c>
      <c r="CC15" s="31">
        <v>1284.1666666666699</v>
      </c>
      <c r="CD15" s="31">
        <v>35.1</v>
      </c>
      <c r="CE15" s="31">
        <v>3.5099999999999999E-2</v>
      </c>
      <c r="CH15" s="30">
        <v>42766</v>
      </c>
      <c r="CI15" s="31" t="s">
        <v>112</v>
      </c>
      <c r="CJ15" s="31">
        <v>318</v>
      </c>
      <c r="CK15" s="31">
        <v>18.5</v>
      </c>
      <c r="CL15" s="31">
        <v>1.8499999999999999E-2</v>
      </c>
      <c r="CO15" s="30">
        <v>42766</v>
      </c>
      <c r="CP15" s="31" t="s">
        <v>113</v>
      </c>
      <c r="CQ15" s="31">
        <v>1396.6666666666699</v>
      </c>
      <c r="CR15" s="31">
        <v>5.47</v>
      </c>
      <c r="CS15" s="32">
        <v>5.47E-3</v>
      </c>
      <c r="CV15" s="30">
        <v>42766</v>
      </c>
      <c r="CW15" s="31" t="s">
        <v>114</v>
      </c>
      <c r="CX15" s="31">
        <v>1305</v>
      </c>
      <c r="CY15" s="31">
        <v>6.49</v>
      </c>
      <c r="CZ15" s="32">
        <v>6.4900000000000001E-3</v>
      </c>
      <c r="DC15" s="30">
        <v>42766</v>
      </c>
      <c r="DD15" s="31" t="s">
        <v>115</v>
      </c>
      <c r="DE15" s="31">
        <v>1169</v>
      </c>
      <c r="DF15" s="31">
        <v>203</v>
      </c>
      <c r="DG15" s="31">
        <v>0.20300000000000001</v>
      </c>
      <c r="DI15" s="30">
        <v>42726</v>
      </c>
    </row>
    <row r="16" spans="1:129" x14ac:dyDescent="0.25">
      <c r="A16" s="33"/>
      <c r="B16" s="30">
        <v>42780</v>
      </c>
      <c r="C16" s="31" t="s">
        <v>101</v>
      </c>
      <c r="D16" s="31">
        <v>234</v>
      </c>
      <c r="E16" s="31">
        <v>2.97</v>
      </c>
      <c r="F16" s="32">
        <v>2.97E-3</v>
      </c>
      <c r="I16" s="30">
        <v>42780</v>
      </c>
      <c r="J16" s="31" t="s">
        <v>102</v>
      </c>
      <c r="K16" s="31">
        <v>222</v>
      </c>
      <c r="L16" s="31">
        <v>3.51</v>
      </c>
      <c r="M16" s="32">
        <v>3.5100000000000001E-3</v>
      </c>
      <c r="P16" s="30">
        <v>42780</v>
      </c>
      <c r="Q16" s="31" t="s">
        <v>103</v>
      </c>
      <c r="R16" s="31">
        <v>222</v>
      </c>
      <c r="S16" s="31">
        <v>7.45</v>
      </c>
      <c r="T16" s="32">
        <v>7.45E-3</v>
      </c>
      <c r="W16" s="30">
        <v>42780</v>
      </c>
      <c r="X16" s="31" t="s">
        <v>104</v>
      </c>
      <c r="Y16" s="31">
        <v>215.71428571428601</v>
      </c>
      <c r="Z16" s="31">
        <v>5.82</v>
      </c>
      <c r="AA16" s="32">
        <v>5.8199999999999997E-3</v>
      </c>
      <c r="AD16" s="30">
        <v>42780</v>
      </c>
      <c r="AE16" s="31" t="s">
        <v>105</v>
      </c>
      <c r="AF16" s="31">
        <v>102.3</v>
      </c>
      <c r="AG16" s="31">
        <v>9.86</v>
      </c>
      <c r="AH16" s="32">
        <v>9.8600000000000007E-3</v>
      </c>
      <c r="AK16" s="30">
        <v>42780</v>
      </c>
      <c r="AL16" s="31" t="s">
        <v>106</v>
      </c>
      <c r="AM16" s="31">
        <v>210</v>
      </c>
      <c r="AN16" s="31">
        <v>2.5499999999999998</v>
      </c>
      <c r="AO16" s="32">
        <v>2.5500000000000002E-3</v>
      </c>
      <c r="AR16" s="30">
        <v>42780</v>
      </c>
      <c r="AS16" s="31" t="s">
        <v>107</v>
      </c>
      <c r="AT16" s="31">
        <v>219</v>
      </c>
      <c r="AU16" s="31">
        <v>6</v>
      </c>
      <c r="AV16" s="32">
        <v>6.0000000000000001E-3</v>
      </c>
      <c r="AY16" s="30">
        <v>42780</v>
      </c>
      <c r="AZ16" s="31" t="s">
        <v>108</v>
      </c>
      <c r="BA16" s="31">
        <v>220.71428571428601</v>
      </c>
      <c r="BB16" s="31">
        <v>5.79</v>
      </c>
      <c r="BC16" s="32">
        <v>5.79E-3</v>
      </c>
      <c r="BF16" s="30">
        <v>42780</v>
      </c>
      <c r="BG16" s="31" t="s">
        <v>109</v>
      </c>
      <c r="BH16" s="31">
        <v>226</v>
      </c>
      <c r="BI16" s="31">
        <v>2.59</v>
      </c>
      <c r="BJ16" s="32">
        <v>2.5899999999999999E-3</v>
      </c>
      <c r="BL16" s="31" t="s">
        <v>116</v>
      </c>
      <c r="BM16" s="30">
        <v>42795</v>
      </c>
      <c r="BN16" s="31" t="s">
        <v>94</v>
      </c>
      <c r="BO16" s="31">
        <v>219.333333333333</v>
      </c>
      <c r="BP16" s="31">
        <v>1.02</v>
      </c>
      <c r="BQ16" s="32">
        <v>1.0200000000000001E-3</v>
      </c>
      <c r="BT16" s="30">
        <v>42780</v>
      </c>
      <c r="BU16" s="31" t="s">
        <v>110</v>
      </c>
      <c r="BV16" s="31">
        <v>216</v>
      </c>
      <c r="BW16" s="31">
        <v>4.3099999999999898</v>
      </c>
      <c r="BX16" s="32">
        <v>4.3099999999999901E-3</v>
      </c>
      <c r="CA16" s="30">
        <v>42780</v>
      </c>
      <c r="CB16" s="31" t="s">
        <v>111</v>
      </c>
      <c r="CC16" s="31">
        <v>224</v>
      </c>
      <c r="CD16" s="31">
        <v>3.47</v>
      </c>
      <c r="CE16" s="32">
        <v>3.47E-3</v>
      </c>
      <c r="CH16" s="30">
        <v>42780</v>
      </c>
      <c r="CI16" s="31" t="s">
        <v>112</v>
      </c>
      <c r="CJ16" s="31">
        <v>230</v>
      </c>
      <c r="CK16" s="31">
        <v>3.86</v>
      </c>
      <c r="CL16" s="32">
        <v>3.8600000000000001E-3</v>
      </c>
      <c r="CO16" s="30">
        <v>42780</v>
      </c>
      <c r="CP16" s="31" t="s">
        <v>113</v>
      </c>
      <c r="CQ16" s="31">
        <v>227</v>
      </c>
      <c r="CR16" s="31">
        <v>4.0199999999999898</v>
      </c>
      <c r="CS16" s="32">
        <v>4.0200000000000001E-3</v>
      </c>
      <c r="CV16" s="30">
        <v>42780</v>
      </c>
      <c r="CW16" s="31" t="s">
        <v>114</v>
      </c>
      <c r="CX16" s="31">
        <v>220</v>
      </c>
      <c r="CY16" s="31">
        <v>4.29</v>
      </c>
      <c r="CZ16" s="32">
        <v>4.2900000000000004E-3</v>
      </c>
      <c r="DC16" s="30">
        <v>42780</v>
      </c>
      <c r="DD16" s="31" t="s">
        <v>115</v>
      </c>
      <c r="DE16" s="31">
        <v>198.57142857142901</v>
      </c>
      <c r="DF16" s="31">
        <v>7.51</v>
      </c>
      <c r="DG16" s="32">
        <v>7.5100000000000002E-3</v>
      </c>
      <c r="DI16" s="30">
        <v>42754</v>
      </c>
    </row>
    <row r="17" spans="1:129" x14ac:dyDescent="0.25">
      <c r="A17" s="33"/>
      <c r="B17" s="30">
        <v>42795</v>
      </c>
      <c r="C17" s="31" t="s">
        <v>101</v>
      </c>
      <c r="D17" s="31">
        <v>227.333333333333</v>
      </c>
      <c r="E17" s="31">
        <v>1.56</v>
      </c>
      <c r="F17" s="32">
        <v>1.56E-3</v>
      </c>
      <c r="H17" s="31" t="s">
        <v>117</v>
      </c>
      <c r="I17" s="30">
        <v>42795</v>
      </c>
      <c r="J17" s="31" t="s">
        <v>102</v>
      </c>
      <c r="K17" s="31">
        <v>211.333333333333</v>
      </c>
      <c r="L17" s="31">
        <v>1.47</v>
      </c>
      <c r="M17" s="32">
        <v>1.47E-3</v>
      </c>
      <c r="O17" s="31" t="s">
        <v>118</v>
      </c>
      <c r="P17" s="30">
        <v>42795</v>
      </c>
      <c r="Q17" s="31" t="s">
        <v>103</v>
      </c>
      <c r="R17" s="31">
        <v>223.333333333333</v>
      </c>
      <c r="S17" s="31">
        <v>0.95</v>
      </c>
      <c r="T17" s="32">
        <v>9.5E-4</v>
      </c>
      <c r="V17" s="31" t="s">
        <v>119</v>
      </c>
      <c r="W17" s="30">
        <v>42795</v>
      </c>
      <c r="X17" s="31" t="s">
        <v>104</v>
      </c>
      <c r="Y17" s="31">
        <v>215.333333333333</v>
      </c>
      <c r="Z17" s="31">
        <v>1.69</v>
      </c>
      <c r="AA17" s="32">
        <v>1.6900000000000001E-3</v>
      </c>
      <c r="AC17" s="31" t="s">
        <v>120</v>
      </c>
      <c r="AD17" s="30">
        <v>42795</v>
      </c>
      <c r="AE17" s="31" t="s">
        <v>105</v>
      </c>
      <c r="AF17" s="31">
        <v>194</v>
      </c>
      <c r="AG17" s="31">
        <v>2</v>
      </c>
      <c r="AH17" s="32">
        <v>2E-3</v>
      </c>
      <c r="AJ17" s="31" t="s">
        <v>121</v>
      </c>
      <c r="AK17" s="30">
        <v>42795</v>
      </c>
      <c r="AL17" s="31" t="s">
        <v>106</v>
      </c>
      <c r="AM17" s="31">
        <v>238.666666666667</v>
      </c>
      <c r="AN17" s="31">
        <v>1.67</v>
      </c>
      <c r="AO17" s="32">
        <v>1.67E-3</v>
      </c>
      <c r="AQ17" s="31" t="s">
        <v>122</v>
      </c>
      <c r="AR17" s="30">
        <v>42795</v>
      </c>
      <c r="AS17" s="31" t="s">
        <v>107</v>
      </c>
      <c r="AT17" s="31">
        <v>217.333333333333</v>
      </c>
      <c r="AU17" s="31">
        <v>1.5</v>
      </c>
      <c r="AV17" s="32">
        <v>1.5E-3</v>
      </c>
      <c r="AY17" s="30">
        <v>42795</v>
      </c>
      <c r="AZ17" s="31" t="s">
        <v>108</v>
      </c>
      <c r="BA17" s="31">
        <v>216</v>
      </c>
      <c r="BE17" s="31" t="s">
        <v>123</v>
      </c>
      <c r="BF17" s="30">
        <v>42795</v>
      </c>
      <c r="BG17" s="31" t="s">
        <v>109</v>
      </c>
      <c r="BH17" s="31">
        <v>222.666666666667</v>
      </c>
      <c r="BI17" s="31">
        <v>1.53</v>
      </c>
      <c r="BJ17" s="32">
        <v>1.5299999999999899E-3</v>
      </c>
      <c r="BS17" s="31" t="s">
        <v>124</v>
      </c>
      <c r="BT17" s="30">
        <v>42795</v>
      </c>
      <c r="BU17" s="31" t="s">
        <v>110</v>
      </c>
      <c r="BV17" s="31">
        <v>216.666666666667</v>
      </c>
      <c r="BW17" s="31">
        <v>3.61</v>
      </c>
      <c r="BX17" s="32">
        <v>3.6099999999999999E-3</v>
      </c>
      <c r="BZ17" s="31" t="s">
        <v>125</v>
      </c>
      <c r="CA17" s="30">
        <v>42795</v>
      </c>
      <c r="CB17" s="31" t="s">
        <v>111</v>
      </c>
      <c r="CC17" s="31">
        <v>218.666666666667</v>
      </c>
      <c r="CD17" s="31">
        <v>1.7</v>
      </c>
      <c r="CE17" s="32">
        <v>1.6999999999999999E-3</v>
      </c>
      <c r="CG17" s="31" t="s">
        <v>126</v>
      </c>
      <c r="CH17" s="30">
        <v>42795</v>
      </c>
      <c r="CI17" s="31" t="s">
        <v>112</v>
      </c>
      <c r="CJ17" s="31">
        <v>214</v>
      </c>
      <c r="CK17" s="31">
        <v>3.35</v>
      </c>
      <c r="CL17" s="32">
        <v>3.3500000000000001E-3</v>
      </c>
      <c r="CN17" s="31" t="s">
        <v>127</v>
      </c>
      <c r="CO17" s="30">
        <v>42795</v>
      </c>
      <c r="CP17" s="31" t="s">
        <v>113</v>
      </c>
      <c r="CQ17" s="31">
        <v>236.666666666667</v>
      </c>
      <c r="CR17" s="31">
        <v>9.73</v>
      </c>
      <c r="CS17" s="32">
        <v>9.7300000000000008E-3</v>
      </c>
      <c r="CU17" s="31" t="s">
        <v>128</v>
      </c>
      <c r="CV17" s="30">
        <v>42795</v>
      </c>
      <c r="CW17" s="31" t="s">
        <v>114</v>
      </c>
      <c r="CX17" s="31">
        <v>220</v>
      </c>
      <c r="CY17" s="31">
        <v>3.28</v>
      </c>
      <c r="CZ17" s="32">
        <v>3.2799999999999999E-3</v>
      </c>
      <c r="DB17" s="31" t="s">
        <v>129</v>
      </c>
      <c r="DC17" s="30">
        <v>42795</v>
      </c>
      <c r="DD17" s="31" t="s">
        <v>115</v>
      </c>
      <c r="DE17" s="31">
        <v>196.666666666667</v>
      </c>
      <c r="DF17" s="31">
        <v>2.36</v>
      </c>
      <c r="DG17" s="32">
        <v>2.3600000000000001E-3</v>
      </c>
      <c r="DI17" s="30">
        <v>42766</v>
      </c>
      <c r="DJ17" s="31">
        <v>1.0900000000000001</v>
      </c>
      <c r="DK17" s="31">
        <v>1.03</v>
      </c>
      <c r="DL17" s="31">
        <v>0.63</v>
      </c>
      <c r="DM17" s="31">
        <v>1.18</v>
      </c>
      <c r="DN17" s="31">
        <v>0.75</v>
      </c>
      <c r="DO17" s="31">
        <v>0.84</v>
      </c>
      <c r="DP17" s="31">
        <v>1.1200000000000001</v>
      </c>
      <c r="DQ17" s="31">
        <v>0.98</v>
      </c>
      <c r="DR17" s="31">
        <v>0.5</v>
      </c>
      <c r="DS17" s="31">
        <v>0</v>
      </c>
      <c r="DT17" s="31">
        <v>0.63</v>
      </c>
      <c r="DU17" s="31">
        <v>0.52</v>
      </c>
      <c r="DV17" s="31">
        <v>1.39</v>
      </c>
      <c r="DW17" s="31">
        <v>1.76</v>
      </c>
      <c r="DX17" s="31">
        <v>1.62</v>
      </c>
      <c r="DY17" s="31">
        <v>0</v>
      </c>
    </row>
    <row r="18" spans="1:129" x14ac:dyDescent="0.25">
      <c r="A18" s="33" t="s">
        <v>130</v>
      </c>
      <c r="B18" s="30">
        <v>42805</v>
      </c>
      <c r="C18" s="31" t="s">
        <v>101</v>
      </c>
      <c r="D18" s="31">
        <v>110</v>
      </c>
      <c r="E18" s="31">
        <v>1.4</v>
      </c>
      <c r="F18" s="32">
        <v>1.4E-3</v>
      </c>
      <c r="AX18" s="31" t="s">
        <v>131</v>
      </c>
      <c r="AY18" s="30">
        <v>42805</v>
      </c>
      <c r="AZ18" s="31" t="s">
        <v>108</v>
      </c>
      <c r="BA18" s="31">
        <v>100</v>
      </c>
      <c r="BB18" s="31">
        <v>2.75</v>
      </c>
      <c r="BC18" s="32">
        <v>2.7499999999999998E-3</v>
      </c>
      <c r="BL18" s="31" t="s">
        <v>132</v>
      </c>
      <c r="BM18" s="30">
        <v>42805</v>
      </c>
      <c r="BN18" s="31" t="s">
        <v>94</v>
      </c>
      <c r="BO18" s="31">
        <v>70</v>
      </c>
      <c r="BP18" s="31">
        <v>2.37</v>
      </c>
      <c r="BQ18" s="32">
        <v>2.3700000000000001E-3</v>
      </c>
      <c r="DI18" s="30">
        <v>42780</v>
      </c>
    </row>
    <row r="19" spans="1:129" x14ac:dyDescent="0.25">
      <c r="A19" s="33" t="s">
        <v>133</v>
      </c>
      <c r="B19" s="30">
        <v>42817</v>
      </c>
      <c r="C19" s="31" t="s">
        <v>101</v>
      </c>
      <c r="D19" s="31">
        <v>230.833333333333</v>
      </c>
      <c r="E19" s="31">
        <v>1.01</v>
      </c>
      <c r="F19" s="32">
        <v>1.01E-3</v>
      </c>
      <c r="H19" s="31" t="s">
        <v>134</v>
      </c>
      <c r="I19" s="30">
        <v>42805</v>
      </c>
      <c r="J19" s="31" t="s">
        <v>102</v>
      </c>
      <c r="L19" s="31">
        <v>2.44</v>
      </c>
      <c r="M19" s="32">
        <v>2.4399999999999999E-3</v>
      </c>
      <c r="O19" s="31" t="s">
        <v>135</v>
      </c>
      <c r="P19" s="30">
        <v>42805</v>
      </c>
      <c r="Q19" s="31" t="s">
        <v>103</v>
      </c>
      <c r="R19" s="31">
        <v>100</v>
      </c>
      <c r="S19" s="31">
        <v>1.53</v>
      </c>
      <c r="T19" s="32">
        <v>1.5299999999999899E-3</v>
      </c>
      <c r="V19" s="31" t="s">
        <v>136</v>
      </c>
      <c r="W19" s="30">
        <v>42805</v>
      </c>
      <c r="X19" s="31" t="s">
        <v>104</v>
      </c>
      <c r="Y19" s="31">
        <v>100</v>
      </c>
      <c r="Z19" s="31">
        <v>2.15</v>
      </c>
      <c r="AA19" s="32">
        <v>2.15E-3</v>
      </c>
      <c r="AC19" s="31" t="s">
        <v>137</v>
      </c>
      <c r="AD19" s="30">
        <v>42805</v>
      </c>
      <c r="AE19" s="31" t="s">
        <v>105</v>
      </c>
      <c r="AF19" s="31">
        <v>120</v>
      </c>
      <c r="AG19" s="31">
        <v>1.69</v>
      </c>
      <c r="AH19" s="32">
        <v>1.6900000000000001E-3</v>
      </c>
      <c r="AJ19" s="31" t="s">
        <v>138</v>
      </c>
      <c r="AK19" s="30">
        <v>42805</v>
      </c>
      <c r="AL19" s="31" t="s">
        <v>106</v>
      </c>
      <c r="AM19" s="31">
        <v>70</v>
      </c>
      <c r="AN19" s="31">
        <v>2.58</v>
      </c>
      <c r="AO19" s="32">
        <v>2.5799999999999998E-3</v>
      </c>
      <c r="AQ19" s="31" t="s">
        <v>139</v>
      </c>
      <c r="AR19" s="30">
        <v>42805</v>
      </c>
      <c r="AS19" s="31" t="s">
        <v>107</v>
      </c>
      <c r="AT19" s="31">
        <v>110</v>
      </c>
      <c r="AU19" s="31">
        <v>2.2200000000000002</v>
      </c>
      <c r="AV19" s="32">
        <v>2.2200000000000002E-3</v>
      </c>
      <c r="AX19" s="31" t="s">
        <v>140</v>
      </c>
      <c r="AY19" s="30">
        <v>42817</v>
      </c>
      <c r="AZ19" s="31" t="s">
        <v>108</v>
      </c>
      <c r="BA19" s="31">
        <v>225</v>
      </c>
      <c r="BB19" s="31">
        <v>3.04</v>
      </c>
      <c r="BC19" s="32">
        <v>3.0400000000000002E-3</v>
      </c>
      <c r="BE19" s="31" t="s">
        <v>141</v>
      </c>
      <c r="BF19" s="30">
        <v>42805</v>
      </c>
      <c r="BG19" s="31" t="s">
        <v>109</v>
      </c>
      <c r="BH19" s="31">
        <v>100</v>
      </c>
      <c r="BI19" s="31">
        <v>1.67</v>
      </c>
      <c r="BJ19" s="32">
        <v>1.67E-3</v>
      </c>
      <c r="BL19" s="31" t="s">
        <v>142</v>
      </c>
      <c r="BM19" s="30">
        <v>42817</v>
      </c>
      <c r="BN19" s="31" t="s">
        <v>94</v>
      </c>
      <c r="BO19" s="31">
        <v>229.166666666667</v>
      </c>
      <c r="BP19" s="31">
        <v>1.53</v>
      </c>
      <c r="BQ19" s="32">
        <v>1.5299999999999899E-3</v>
      </c>
      <c r="BS19" s="31" t="s">
        <v>143</v>
      </c>
      <c r="BT19" s="30">
        <v>42805</v>
      </c>
      <c r="BU19" s="31" t="s">
        <v>110</v>
      </c>
      <c r="BV19" s="31">
        <v>100</v>
      </c>
      <c r="BW19" s="31">
        <v>2.2599999999999998</v>
      </c>
      <c r="BX19" s="32">
        <v>2.2599999999999999E-3</v>
      </c>
      <c r="BZ19" s="31" t="s">
        <v>144</v>
      </c>
      <c r="CA19" s="30">
        <v>42805</v>
      </c>
      <c r="CB19" s="31" t="s">
        <v>111</v>
      </c>
      <c r="CC19" s="31">
        <v>110</v>
      </c>
      <c r="CD19" s="31">
        <v>2</v>
      </c>
      <c r="CE19" s="32">
        <v>2E-3</v>
      </c>
      <c r="CG19" s="31" t="s">
        <v>145</v>
      </c>
      <c r="CH19" s="30">
        <v>42805</v>
      </c>
      <c r="CI19" s="31" t="s">
        <v>112</v>
      </c>
      <c r="CJ19" s="31">
        <v>120</v>
      </c>
      <c r="CK19" s="31">
        <v>3.14</v>
      </c>
      <c r="CL19" s="32">
        <v>3.14E-3</v>
      </c>
      <c r="CN19" s="31" t="s">
        <v>146</v>
      </c>
      <c r="CO19" s="30">
        <v>42805</v>
      </c>
      <c r="CP19" s="31" t="s">
        <v>113</v>
      </c>
      <c r="CQ19" s="31">
        <v>70</v>
      </c>
      <c r="CR19" s="31">
        <v>2.3199999999999998</v>
      </c>
      <c r="CS19" s="32">
        <v>2.32E-3</v>
      </c>
      <c r="CU19" s="31" t="s">
        <v>147</v>
      </c>
      <c r="CV19" s="30">
        <v>42805</v>
      </c>
      <c r="CW19" s="31" t="s">
        <v>114</v>
      </c>
      <c r="CX19" s="31">
        <v>110</v>
      </c>
      <c r="CY19" s="31">
        <v>2.36</v>
      </c>
      <c r="CZ19" s="32">
        <v>2.3600000000000001E-3</v>
      </c>
      <c r="DB19" s="31" t="s">
        <v>148</v>
      </c>
      <c r="DC19" s="30">
        <v>42805</v>
      </c>
      <c r="DD19" s="31" t="s">
        <v>115</v>
      </c>
      <c r="DE19" s="31">
        <v>100</v>
      </c>
      <c r="DF19" s="31">
        <v>4.13</v>
      </c>
      <c r="DG19" s="32">
        <v>4.13E-3</v>
      </c>
      <c r="DI19" s="30">
        <v>42795</v>
      </c>
    </row>
    <row r="20" spans="1:129" x14ac:dyDescent="0.25">
      <c r="A20" s="33" t="s">
        <v>149</v>
      </c>
      <c r="B20" s="30">
        <v>42830</v>
      </c>
      <c r="C20" s="31" t="s">
        <v>101</v>
      </c>
      <c r="D20" s="31">
        <v>256.66666666666703</v>
      </c>
      <c r="E20" s="31">
        <v>0.91</v>
      </c>
      <c r="F20" s="32">
        <v>9.1E-4</v>
      </c>
      <c r="H20" s="31" t="s">
        <v>150</v>
      </c>
      <c r="I20" s="30">
        <v>42817</v>
      </c>
      <c r="J20" s="31" t="s">
        <v>102</v>
      </c>
      <c r="K20" s="31">
        <v>250</v>
      </c>
      <c r="L20" s="31">
        <v>1.77</v>
      </c>
      <c r="M20" s="32">
        <v>1.7700000000000001E-3</v>
      </c>
      <c r="O20" s="31" t="s">
        <v>151</v>
      </c>
      <c r="P20" s="30">
        <v>42817</v>
      </c>
      <c r="Q20" s="31" t="s">
        <v>103</v>
      </c>
      <c r="R20" s="31">
        <v>232.5</v>
      </c>
      <c r="S20" s="31">
        <v>1.05</v>
      </c>
      <c r="T20" s="32">
        <v>1.0499999999999999E-3</v>
      </c>
      <c r="V20" s="31" t="s">
        <v>152</v>
      </c>
      <c r="W20" s="30">
        <v>42817</v>
      </c>
      <c r="X20" s="31" t="s">
        <v>104</v>
      </c>
      <c r="Y20" s="31">
        <v>223.333333333333</v>
      </c>
      <c r="Z20" s="31">
        <v>1.06</v>
      </c>
      <c r="AA20" s="32">
        <v>1.06E-3</v>
      </c>
      <c r="AC20" s="31" t="s">
        <v>153</v>
      </c>
      <c r="AD20" s="30">
        <v>42817</v>
      </c>
      <c r="AE20" s="31" t="s">
        <v>105</v>
      </c>
      <c r="AF20" s="31">
        <v>224.166666666667</v>
      </c>
      <c r="AG20" s="31">
        <v>3.42</v>
      </c>
      <c r="AH20" s="32">
        <v>3.4199999999999999E-3</v>
      </c>
      <c r="AJ20" s="31" t="s">
        <v>154</v>
      </c>
      <c r="AK20" s="30">
        <v>42817</v>
      </c>
      <c r="AL20" s="31" t="s">
        <v>106</v>
      </c>
      <c r="AM20" s="31">
        <v>230.833333333333</v>
      </c>
      <c r="AN20" s="31">
        <v>1.82</v>
      </c>
      <c r="AO20" s="32">
        <v>1.82E-3</v>
      </c>
      <c r="AQ20" s="31" t="s">
        <v>155</v>
      </c>
      <c r="AR20" s="30">
        <v>42817</v>
      </c>
      <c r="AS20" s="31" t="s">
        <v>107</v>
      </c>
      <c r="AT20" s="31">
        <v>227.5</v>
      </c>
      <c r="AU20" s="31">
        <v>1.48</v>
      </c>
      <c r="AV20" s="32">
        <v>1.48E-3</v>
      </c>
      <c r="AX20" s="31" t="s">
        <v>156</v>
      </c>
      <c r="AY20" s="30">
        <v>42830</v>
      </c>
      <c r="AZ20" s="31" t="s">
        <v>108</v>
      </c>
      <c r="BA20" s="31">
        <v>235.833333333333</v>
      </c>
      <c r="BB20" s="31">
        <v>2</v>
      </c>
      <c r="BC20" s="32">
        <v>2E-3</v>
      </c>
      <c r="BE20" s="31" t="s">
        <v>157</v>
      </c>
      <c r="BF20" s="30">
        <v>42817</v>
      </c>
      <c r="BG20" s="31" t="s">
        <v>109</v>
      </c>
      <c r="BH20" s="31">
        <v>238.333333333333</v>
      </c>
      <c r="BI20" s="31">
        <v>1.55</v>
      </c>
      <c r="BJ20" s="32">
        <v>1.5499999999999999E-3</v>
      </c>
      <c r="BL20" s="31" t="s">
        <v>158</v>
      </c>
      <c r="BM20" s="30">
        <v>42830</v>
      </c>
      <c r="BN20" s="31" t="s">
        <v>94</v>
      </c>
      <c r="BO20" s="31">
        <v>241.666666666667</v>
      </c>
      <c r="BP20" s="31">
        <v>1.4</v>
      </c>
      <c r="BQ20" s="32">
        <v>1.4E-3</v>
      </c>
      <c r="BS20" s="31" t="s">
        <v>159</v>
      </c>
      <c r="BT20" s="30">
        <v>42817</v>
      </c>
      <c r="BU20" s="31" t="s">
        <v>110</v>
      </c>
      <c r="BV20" s="31">
        <v>236.666666666667</v>
      </c>
      <c r="BW20" s="31">
        <v>2.0499999999999998</v>
      </c>
      <c r="BX20" s="32">
        <v>2.0500000000000002E-3</v>
      </c>
      <c r="BZ20" s="31" t="s">
        <v>160</v>
      </c>
      <c r="CA20" s="30">
        <v>42817</v>
      </c>
      <c r="CB20" s="31" t="s">
        <v>111</v>
      </c>
      <c r="CC20" s="31">
        <v>230.833333333333</v>
      </c>
      <c r="CD20" s="31">
        <v>1.64</v>
      </c>
      <c r="CE20" s="32">
        <v>1.64E-3</v>
      </c>
      <c r="CG20" s="31" t="s">
        <v>161</v>
      </c>
      <c r="CH20" s="30">
        <v>42817</v>
      </c>
      <c r="CI20" s="31" t="s">
        <v>112</v>
      </c>
      <c r="CJ20" s="31">
        <v>241.666666666667</v>
      </c>
      <c r="CK20" s="31">
        <v>4.71</v>
      </c>
      <c r="CL20" s="32">
        <v>4.7099999999999998E-3</v>
      </c>
      <c r="CN20" s="31" t="s">
        <v>162</v>
      </c>
      <c r="CO20" s="30">
        <v>42817</v>
      </c>
      <c r="CP20" s="31" t="s">
        <v>113</v>
      </c>
      <c r="CQ20" s="31">
        <v>234.166666666667</v>
      </c>
      <c r="CR20" s="31">
        <v>2.4300000000000002</v>
      </c>
      <c r="CS20" s="32">
        <v>2.4299999999999999E-3</v>
      </c>
      <c r="CU20" s="31" t="s">
        <v>163</v>
      </c>
      <c r="CV20" s="30">
        <v>42817</v>
      </c>
      <c r="CW20" s="31" t="s">
        <v>114</v>
      </c>
      <c r="CX20" s="31">
        <v>232.5</v>
      </c>
      <c r="CY20" s="31">
        <v>2.2799999999999998</v>
      </c>
      <c r="CZ20" s="32">
        <v>2.2799999999999999E-3</v>
      </c>
      <c r="DB20" s="31" t="s">
        <v>164</v>
      </c>
      <c r="DC20" s="30">
        <v>42817</v>
      </c>
      <c r="DD20" s="31" t="s">
        <v>115</v>
      </c>
      <c r="DE20" s="31">
        <v>221.666666666667</v>
      </c>
      <c r="DF20" s="31">
        <v>4.76</v>
      </c>
      <c r="DG20" s="32">
        <v>4.7600000000000003E-3</v>
      </c>
      <c r="DI20" s="30">
        <v>42805</v>
      </c>
      <c r="DM20" s="31">
        <v>0.64</v>
      </c>
      <c r="DN20" s="31">
        <v>0</v>
      </c>
      <c r="DO20" s="31">
        <v>0</v>
      </c>
      <c r="DP20" s="31">
        <v>0</v>
      </c>
      <c r="DQ20" s="31">
        <v>0.52</v>
      </c>
      <c r="DR20" s="31">
        <v>0</v>
      </c>
      <c r="DS20" s="31">
        <v>0</v>
      </c>
      <c r="DT20" s="31">
        <v>0</v>
      </c>
      <c r="DU20" s="31">
        <v>0</v>
      </c>
      <c r="DV20" s="31">
        <v>0</v>
      </c>
      <c r="DW20" s="31">
        <v>0.51</v>
      </c>
      <c r="DX20" s="31">
        <v>0</v>
      </c>
      <c r="DY20" s="31">
        <v>0.8</v>
      </c>
    </row>
    <row r="21" spans="1:129" x14ac:dyDescent="0.25">
      <c r="A21" s="33" t="s">
        <v>165</v>
      </c>
      <c r="B21" s="30">
        <v>42858</v>
      </c>
      <c r="C21" s="31" t="s">
        <v>101</v>
      </c>
      <c r="D21" s="31">
        <v>212.142857142857</v>
      </c>
      <c r="E21" s="31">
        <v>0.62</v>
      </c>
      <c r="F21" s="32">
        <v>6.2E-4</v>
      </c>
      <c r="H21" s="31" t="s">
        <v>166</v>
      </c>
      <c r="I21" s="30">
        <v>42830</v>
      </c>
      <c r="J21" s="31" t="s">
        <v>102</v>
      </c>
      <c r="K21" s="31">
        <v>240</v>
      </c>
      <c r="L21" s="31">
        <v>1.6</v>
      </c>
      <c r="M21" s="32">
        <v>1.6000000000000001E-3</v>
      </c>
      <c r="O21" s="31" t="s">
        <v>167</v>
      </c>
      <c r="P21" s="30">
        <v>42830</v>
      </c>
      <c r="Q21" s="31" t="s">
        <v>103</v>
      </c>
      <c r="R21" s="31">
        <v>241.666666666667</v>
      </c>
      <c r="S21" s="31">
        <v>0.84</v>
      </c>
      <c r="T21" s="32">
        <v>8.4000000000000003E-4</v>
      </c>
      <c r="V21" s="31" t="s">
        <v>168</v>
      </c>
      <c r="W21" s="30">
        <v>42830</v>
      </c>
      <c r="X21" s="31" t="s">
        <v>104</v>
      </c>
      <c r="Y21" s="31">
        <v>228.333333333333</v>
      </c>
      <c r="Z21" s="31">
        <v>0.64</v>
      </c>
      <c r="AA21" s="32">
        <v>6.4000000000000005E-4</v>
      </c>
      <c r="AC21" s="31" t="s">
        <v>169</v>
      </c>
      <c r="AD21" s="30">
        <v>42830</v>
      </c>
      <c r="AE21" s="31" t="s">
        <v>105</v>
      </c>
      <c r="AF21" s="31">
        <v>236.666666666667</v>
      </c>
      <c r="AG21" s="31">
        <v>1.87</v>
      </c>
      <c r="AH21" s="32">
        <v>1.8699999999999999E-3</v>
      </c>
      <c r="AJ21" s="31" t="s">
        <v>170</v>
      </c>
      <c r="AK21" s="30">
        <v>42830</v>
      </c>
      <c r="AL21" s="31" t="s">
        <v>106</v>
      </c>
      <c r="AM21" s="31">
        <v>231.666666666667</v>
      </c>
      <c r="AN21" s="31">
        <v>1.48</v>
      </c>
      <c r="AO21" s="32">
        <v>1.48E-3</v>
      </c>
      <c r="AQ21" s="31" t="s">
        <v>171</v>
      </c>
      <c r="AR21" s="30">
        <v>42830</v>
      </c>
      <c r="AS21" s="31" t="s">
        <v>107</v>
      </c>
      <c r="AT21" s="31">
        <v>240.833333333333</v>
      </c>
      <c r="AU21" s="31">
        <v>2.1800000000000002</v>
      </c>
      <c r="AV21" s="32">
        <v>2.1800000000000001E-3</v>
      </c>
      <c r="AX21" s="31" t="s">
        <v>172</v>
      </c>
      <c r="AY21" s="30">
        <v>42858</v>
      </c>
      <c r="AZ21" s="31" t="s">
        <v>108</v>
      </c>
      <c r="BA21" s="31">
        <v>217.857142857143</v>
      </c>
      <c r="BB21" s="31">
        <v>2.37</v>
      </c>
      <c r="BC21" s="32">
        <v>2.3700000000000001E-3</v>
      </c>
      <c r="BE21" s="31" t="s">
        <v>173</v>
      </c>
      <c r="BF21" s="30">
        <v>42830</v>
      </c>
      <c r="BG21" s="31" t="s">
        <v>109</v>
      </c>
      <c r="BH21" s="31">
        <v>228.333333333333</v>
      </c>
      <c r="BI21" s="31">
        <v>1.58</v>
      </c>
      <c r="BJ21" s="32">
        <v>1.58E-3</v>
      </c>
      <c r="BL21" s="31" t="s">
        <v>174</v>
      </c>
      <c r="BM21" s="30">
        <v>42858</v>
      </c>
      <c r="BN21" s="31" t="s">
        <v>94</v>
      </c>
      <c r="BO21" s="31">
        <v>233.57142857142901</v>
      </c>
      <c r="BP21" s="31">
        <v>0.89</v>
      </c>
      <c r="BQ21" s="32">
        <v>8.8999999999999995E-4</v>
      </c>
      <c r="BS21" s="31" t="s">
        <v>175</v>
      </c>
      <c r="BT21" s="30">
        <v>42830</v>
      </c>
      <c r="BU21" s="31" t="s">
        <v>110</v>
      </c>
      <c r="BV21" s="31">
        <v>240</v>
      </c>
      <c r="BW21" s="31">
        <v>3.25</v>
      </c>
      <c r="BX21" s="32">
        <v>3.2499999999999999E-3</v>
      </c>
      <c r="BZ21" s="31" t="s">
        <v>176</v>
      </c>
      <c r="CA21" s="30">
        <v>42830</v>
      </c>
      <c r="CB21" s="31" t="s">
        <v>111</v>
      </c>
      <c r="CC21" s="31">
        <v>257.5</v>
      </c>
      <c r="CD21" s="31">
        <v>1.67</v>
      </c>
      <c r="CE21" s="32">
        <v>1.67E-3</v>
      </c>
      <c r="CG21" s="31" t="s">
        <v>177</v>
      </c>
      <c r="CH21" s="30">
        <v>42830</v>
      </c>
      <c r="CI21" s="31" t="s">
        <v>112</v>
      </c>
      <c r="CJ21" s="31">
        <v>230.833333333333</v>
      </c>
      <c r="CK21" s="31">
        <v>2.5499999999999998</v>
      </c>
      <c r="CL21" s="32">
        <v>2.5500000000000002E-3</v>
      </c>
      <c r="CN21" s="31" t="s">
        <v>178</v>
      </c>
      <c r="CO21" s="30">
        <v>42830</v>
      </c>
      <c r="CP21" s="31" t="s">
        <v>113</v>
      </c>
      <c r="CQ21" s="31">
        <v>240.833333333333</v>
      </c>
      <c r="CR21" s="31">
        <v>2.64</v>
      </c>
      <c r="CS21" s="32">
        <v>2.64E-3</v>
      </c>
      <c r="CU21" s="31" t="s">
        <v>179</v>
      </c>
      <c r="CV21" s="30">
        <v>42830</v>
      </c>
      <c r="CW21" s="31" t="s">
        <v>114</v>
      </c>
      <c r="CX21" s="31">
        <v>239.166666666667</v>
      </c>
      <c r="CY21" s="31">
        <v>2.5099999999999998</v>
      </c>
      <c r="CZ21" s="32">
        <v>2.5100000000000001E-3</v>
      </c>
      <c r="DB21" s="31" t="s">
        <v>180</v>
      </c>
      <c r="DC21" s="30">
        <v>42830</v>
      </c>
      <c r="DD21" s="31" t="s">
        <v>115</v>
      </c>
      <c r="DE21" s="31">
        <v>240</v>
      </c>
      <c r="DF21" s="31">
        <v>4.32</v>
      </c>
      <c r="DG21" s="32">
        <v>4.3200000000000001E-3</v>
      </c>
      <c r="DI21" s="30">
        <v>42817</v>
      </c>
    </row>
    <row r="22" spans="1:129" x14ac:dyDescent="0.25">
      <c r="A22" s="33"/>
    </row>
    <row r="23" spans="1:129" x14ac:dyDescent="0.25">
      <c r="A23" s="33"/>
    </row>
    <row r="24" spans="1:129" x14ac:dyDescent="0.25">
      <c r="A24" s="33"/>
    </row>
    <row r="25" spans="1:129" x14ac:dyDescent="0.25">
      <c r="A25" s="35"/>
    </row>
    <row r="26" spans="1:129" x14ac:dyDescent="0.25">
      <c r="A26" s="35"/>
    </row>
    <row r="27" spans="1:129" x14ac:dyDescent="0.25">
      <c r="A27" s="35"/>
    </row>
    <row r="28" spans="1:129" x14ac:dyDescent="0.25">
      <c r="A28" s="1"/>
    </row>
    <row r="29" spans="1:129" x14ac:dyDescent="0.25">
      <c r="A29" s="1"/>
    </row>
    <row r="30" spans="1:129" x14ac:dyDescent="0.25">
      <c r="A30" s="1"/>
    </row>
    <row r="31" spans="1:129" x14ac:dyDescent="0.25">
      <c r="A31" s="1"/>
    </row>
    <row r="32" spans="1:129" x14ac:dyDescent="0.25">
      <c r="A32" s="21"/>
    </row>
    <row r="33" spans="1:1" x14ac:dyDescent="0.25">
      <c r="A33" s="21"/>
    </row>
    <row r="34" spans="1:1" x14ac:dyDescent="0.25">
      <c r="A34" s="21"/>
    </row>
    <row r="35" spans="1:1" x14ac:dyDescent="0.25">
      <c r="A35" s="21"/>
    </row>
    <row r="36" spans="1:1" x14ac:dyDescent="0.25">
      <c r="A36" s="21"/>
    </row>
    <row r="37" spans="1:1" x14ac:dyDescent="0.25">
      <c r="A37" s="2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36"/>
    </row>
    <row r="48" spans="1:1" x14ac:dyDescent="0.25">
      <c r="A48" s="36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36"/>
    </row>
    <row r="53" spans="1:1" x14ac:dyDescent="0.25">
      <c r="A53" s="36"/>
    </row>
    <row r="54" spans="1:1" x14ac:dyDescent="0.25">
      <c r="A54" s="36"/>
    </row>
    <row r="55" spans="1:1" x14ac:dyDescent="0.25">
      <c r="A55" s="36"/>
    </row>
    <row r="56" spans="1:1" x14ac:dyDescent="0.25">
      <c r="A56" s="36"/>
    </row>
    <row r="57" spans="1:1" x14ac:dyDescent="0.25">
      <c r="A57" s="36"/>
    </row>
    <row r="58" spans="1:1" x14ac:dyDescent="0.25">
      <c r="A58" s="36"/>
    </row>
    <row r="59" spans="1:1" x14ac:dyDescent="0.25">
      <c r="A59" s="36"/>
    </row>
    <row r="60" spans="1:1" x14ac:dyDescent="0.25">
      <c r="A60" s="36"/>
    </row>
    <row r="61" spans="1:1" x14ac:dyDescent="0.25">
      <c r="A61" s="36"/>
    </row>
    <row r="62" spans="1:1" x14ac:dyDescent="0.25">
      <c r="A62" s="36"/>
    </row>
    <row r="63" spans="1:1" x14ac:dyDescent="0.25">
      <c r="A63" s="36"/>
    </row>
    <row r="64" spans="1:1" x14ac:dyDescent="0.25">
      <c r="A64" s="36"/>
    </row>
    <row r="66" spans="1:1" x14ac:dyDescent="0.25">
      <c r="A66" s="37"/>
    </row>
    <row r="67" spans="1:1" x14ac:dyDescent="0.25">
      <c r="A67" s="37"/>
    </row>
    <row r="68" spans="1:1" x14ac:dyDescent="0.25">
      <c r="A68" s="3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41"/>
  <sheetViews>
    <sheetView topLeftCell="DA1" workbookViewId="0">
      <selection activeCell="DJ24" sqref="DJ24"/>
    </sheetView>
  </sheetViews>
  <sheetFormatPr defaultRowHeight="15" x14ac:dyDescent="0.25"/>
  <sheetData>
    <row r="1" spans="1:128" x14ac:dyDescent="0.25">
      <c r="A1" t="s">
        <v>204</v>
      </c>
      <c r="H1" t="s">
        <v>205</v>
      </c>
      <c r="O1" t="s">
        <v>206</v>
      </c>
      <c r="V1" t="s">
        <v>207</v>
      </c>
      <c r="DH1" t="s">
        <v>245</v>
      </c>
    </row>
    <row r="3" spans="1:128" x14ac:dyDescent="0.25">
      <c r="C3" t="s">
        <v>208</v>
      </c>
      <c r="D3" t="s">
        <v>209</v>
      </c>
      <c r="E3" t="s">
        <v>210</v>
      </c>
      <c r="J3" t="s">
        <v>208</v>
      </c>
      <c r="K3" t="s">
        <v>209</v>
      </c>
      <c r="L3" t="s">
        <v>210</v>
      </c>
      <c r="Q3" t="s">
        <v>208</v>
      </c>
      <c r="R3" t="s">
        <v>209</v>
      </c>
      <c r="S3" t="s">
        <v>210</v>
      </c>
      <c r="X3" t="s">
        <v>208</v>
      </c>
      <c r="Y3" t="s">
        <v>209</v>
      </c>
      <c r="Z3" t="s">
        <v>210</v>
      </c>
      <c r="AE3" t="s">
        <v>208</v>
      </c>
      <c r="AF3" t="s">
        <v>209</v>
      </c>
      <c r="AG3" t="s">
        <v>210</v>
      </c>
      <c r="AL3" t="s">
        <v>208</v>
      </c>
      <c r="AM3" t="s">
        <v>209</v>
      </c>
      <c r="AN3" t="s">
        <v>210</v>
      </c>
      <c r="AS3" t="s">
        <v>208</v>
      </c>
      <c r="AT3" t="s">
        <v>209</v>
      </c>
      <c r="AU3" t="s">
        <v>210</v>
      </c>
      <c r="AZ3" t="s">
        <v>208</v>
      </c>
      <c r="BA3" t="s">
        <v>209</v>
      </c>
      <c r="BB3" t="s">
        <v>210</v>
      </c>
      <c r="BG3" t="s">
        <v>208</v>
      </c>
      <c r="BH3" t="s">
        <v>209</v>
      </c>
      <c r="BI3" t="s">
        <v>210</v>
      </c>
      <c r="BN3" t="s">
        <v>208</v>
      </c>
      <c r="BO3" t="s">
        <v>209</v>
      </c>
      <c r="BP3" t="s">
        <v>210</v>
      </c>
      <c r="BU3" t="s">
        <v>208</v>
      </c>
      <c r="BV3" t="s">
        <v>209</v>
      </c>
      <c r="BW3" t="s">
        <v>210</v>
      </c>
      <c r="CB3" t="s">
        <v>208</v>
      </c>
      <c r="CC3" t="s">
        <v>209</v>
      </c>
      <c r="CD3" t="s">
        <v>210</v>
      </c>
      <c r="CI3" t="s">
        <v>208</v>
      </c>
      <c r="CJ3" t="s">
        <v>209</v>
      </c>
      <c r="CK3" t="s">
        <v>210</v>
      </c>
      <c r="CP3" t="s">
        <v>208</v>
      </c>
      <c r="CQ3" t="s">
        <v>209</v>
      </c>
      <c r="CR3" t="s">
        <v>210</v>
      </c>
      <c r="CW3" t="s">
        <v>208</v>
      </c>
      <c r="CX3" t="s">
        <v>209</v>
      </c>
      <c r="CY3" t="s">
        <v>210</v>
      </c>
      <c r="DD3" t="s">
        <v>208</v>
      </c>
      <c r="DE3" t="s">
        <v>209</v>
      </c>
      <c r="DF3" t="s">
        <v>210</v>
      </c>
    </row>
    <row r="4" spans="1:128" x14ac:dyDescent="0.25">
      <c r="A4" s="27">
        <v>42496</v>
      </c>
      <c r="B4" t="s">
        <v>85</v>
      </c>
      <c r="C4">
        <v>317.777777777778</v>
      </c>
      <c r="D4">
        <v>5.4</v>
      </c>
      <c r="E4" s="28">
        <v>5.4000000000000003E-3</v>
      </c>
      <c r="H4" s="27">
        <v>42496</v>
      </c>
      <c r="I4" t="s">
        <v>86</v>
      </c>
      <c r="J4">
        <v>264.444444444444</v>
      </c>
      <c r="K4">
        <v>5.5</v>
      </c>
      <c r="L4" s="28">
        <v>5.4999999999999997E-3</v>
      </c>
      <c r="O4" s="27">
        <v>42496</v>
      </c>
      <c r="P4" t="s">
        <v>87</v>
      </c>
      <c r="Q4">
        <v>245</v>
      </c>
      <c r="R4">
        <v>6.5</v>
      </c>
      <c r="S4" s="28">
        <v>6.4999999999999997E-3</v>
      </c>
      <c r="V4" s="27">
        <v>42496</v>
      </c>
      <c r="W4" t="s">
        <v>88</v>
      </c>
      <c r="X4">
        <v>241.666666666667</v>
      </c>
      <c r="Y4">
        <v>8.6999999999999904</v>
      </c>
      <c r="Z4" s="28">
        <v>8.6999999999999994E-3</v>
      </c>
      <c r="AC4" s="27">
        <v>42496</v>
      </c>
      <c r="AD4" t="s">
        <v>89</v>
      </c>
      <c r="AE4">
        <v>296.66666666666703</v>
      </c>
      <c r="AF4">
        <v>4.3</v>
      </c>
      <c r="AG4" s="28">
        <v>4.3E-3</v>
      </c>
      <c r="AJ4" s="27">
        <v>42496</v>
      </c>
      <c r="AK4" t="s">
        <v>90</v>
      </c>
      <c r="AL4">
        <v>307.222222222222</v>
      </c>
      <c r="AM4">
        <v>4.7</v>
      </c>
      <c r="AN4" s="28">
        <v>4.7000000000000002E-3</v>
      </c>
      <c r="AQ4" s="27">
        <v>42496</v>
      </c>
      <c r="AR4" t="s">
        <v>91</v>
      </c>
      <c r="AS4">
        <v>266.66666666666703</v>
      </c>
      <c r="AT4">
        <v>11</v>
      </c>
      <c r="AU4">
        <v>1.0999999999999999E-2</v>
      </c>
      <c r="AX4" s="27">
        <v>42496</v>
      </c>
      <c r="AY4" t="s">
        <v>92</v>
      </c>
      <c r="AZ4">
        <v>260.555555555556</v>
      </c>
      <c r="BA4">
        <v>6.5</v>
      </c>
      <c r="BB4" s="28">
        <v>6.4999999999999997E-3</v>
      </c>
      <c r="BE4" s="27">
        <v>42496</v>
      </c>
      <c r="BF4" t="s">
        <v>93</v>
      </c>
      <c r="BG4">
        <v>287.777777777778</v>
      </c>
      <c r="BH4">
        <v>4.5</v>
      </c>
      <c r="BI4" s="28">
        <v>4.4999999999999997E-3</v>
      </c>
      <c r="BL4" s="27">
        <v>42516</v>
      </c>
      <c r="BM4" t="s">
        <v>94</v>
      </c>
      <c r="BN4">
        <v>287</v>
      </c>
      <c r="BP4" s="28">
        <v>7.3000000000000001E-3</v>
      </c>
      <c r="BS4" s="27">
        <v>42496</v>
      </c>
      <c r="BT4" t="s">
        <v>95</v>
      </c>
      <c r="BU4">
        <v>251.666666666667</v>
      </c>
      <c r="BV4">
        <v>5.8</v>
      </c>
      <c r="BW4" s="28">
        <v>5.7999999999999996E-3</v>
      </c>
      <c r="BZ4" s="27">
        <v>42496</v>
      </c>
      <c r="CA4" t="s">
        <v>96</v>
      </c>
      <c r="CB4">
        <v>339.444444444444</v>
      </c>
      <c r="CC4">
        <v>9.1</v>
      </c>
      <c r="CD4" s="28">
        <v>9.1000000000000004E-3</v>
      </c>
      <c r="CG4" s="27">
        <v>42496</v>
      </c>
      <c r="CH4" t="s">
        <v>97</v>
      </c>
      <c r="CI4">
        <v>266.66666666666703</v>
      </c>
      <c r="CJ4">
        <v>3.7</v>
      </c>
      <c r="CK4" s="28">
        <v>3.7000000000000002E-3</v>
      </c>
      <c r="CN4" s="27">
        <v>42496</v>
      </c>
      <c r="CO4" t="s">
        <v>98</v>
      </c>
      <c r="CP4">
        <v>293.88888888888903</v>
      </c>
      <c r="CQ4">
        <v>6.4</v>
      </c>
      <c r="CR4" s="28">
        <v>6.4000000000000003E-3</v>
      </c>
      <c r="CU4" s="27">
        <v>42496</v>
      </c>
      <c r="CV4" t="s">
        <v>99</v>
      </c>
      <c r="CW4">
        <v>276.66666666666703</v>
      </c>
      <c r="CX4">
        <v>8.4</v>
      </c>
      <c r="CY4" s="28">
        <v>8.3999999999999995E-3</v>
      </c>
      <c r="DB4" s="27">
        <v>42496</v>
      </c>
      <c r="DC4" t="s">
        <v>100</v>
      </c>
      <c r="DD4">
        <v>256.66666666666703</v>
      </c>
      <c r="DE4">
        <v>7.3</v>
      </c>
      <c r="DF4" s="28">
        <v>7.3000000000000001E-3</v>
      </c>
    </row>
    <row r="5" spans="1:128" x14ac:dyDescent="0.25">
      <c r="A5" s="27">
        <v>42516</v>
      </c>
      <c r="B5" t="s">
        <v>101</v>
      </c>
      <c r="C5">
        <v>237</v>
      </c>
      <c r="D5">
        <v>6.5</v>
      </c>
      <c r="E5" s="28">
        <v>6.4999999999999997E-3</v>
      </c>
      <c r="H5" s="27">
        <v>42516</v>
      </c>
      <c r="I5" t="s">
        <v>102</v>
      </c>
      <c r="J5">
        <v>282.5</v>
      </c>
      <c r="K5">
        <v>11</v>
      </c>
      <c r="L5">
        <v>1.0999999999999999E-2</v>
      </c>
      <c r="O5" s="27">
        <v>42516</v>
      </c>
      <c r="P5" t="s">
        <v>103</v>
      </c>
      <c r="Q5">
        <v>226.5</v>
      </c>
      <c r="R5">
        <v>61</v>
      </c>
      <c r="S5">
        <v>6.0999999999999999E-2</v>
      </c>
      <c r="V5" s="27">
        <v>42516</v>
      </c>
      <c r="W5" t="s">
        <v>104</v>
      </c>
      <c r="X5">
        <v>234</v>
      </c>
      <c r="Y5">
        <v>13</v>
      </c>
      <c r="Z5">
        <v>1.2999999999999999E-2</v>
      </c>
      <c r="AC5" s="27">
        <v>42516</v>
      </c>
      <c r="AD5" t="s">
        <v>105</v>
      </c>
      <c r="AE5">
        <v>239</v>
      </c>
      <c r="AF5">
        <v>26</v>
      </c>
      <c r="AG5">
        <v>2.5999999999999999E-2</v>
      </c>
      <c r="AJ5" s="27">
        <v>42516</v>
      </c>
      <c r="AK5" t="s">
        <v>106</v>
      </c>
      <c r="AL5">
        <v>239.5</v>
      </c>
      <c r="AM5">
        <v>10</v>
      </c>
      <c r="AN5">
        <v>0.01</v>
      </c>
      <c r="AQ5" s="27">
        <v>42516</v>
      </c>
      <c r="AR5" t="s">
        <v>107</v>
      </c>
      <c r="AS5">
        <v>236.5</v>
      </c>
      <c r="AT5">
        <v>20</v>
      </c>
      <c r="AU5">
        <v>0.02</v>
      </c>
      <c r="AX5" s="27">
        <v>42516</v>
      </c>
      <c r="AY5" t="s">
        <v>108</v>
      </c>
      <c r="AZ5">
        <v>243.5</v>
      </c>
      <c r="BA5">
        <v>29</v>
      </c>
      <c r="BB5">
        <v>2.9000000000000001E-2</v>
      </c>
      <c r="BE5" s="27">
        <v>42516</v>
      </c>
      <c r="BF5" t="s">
        <v>109</v>
      </c>
      <c r="BG5">
        <v>250</v>
      </c>
      <c r="BH5">
        <v>6.8</v>
      </c>
      <c r="BI5" s="28">
        <v>6.7999999999999996E-3</v>
      </c>
      <c r="BL5" s="27">
        <v>42537</v>
      </c>
      <c r="BM5" t="s">
        <v>94</v>
      </c>
      <c r="BN5">
        <v>465.23809523809501</v>
      </c>
      <c r="BO5">
        <v>7.57</v>
      </c>
      <c r="BP5" s="28">
        <v>7.5700000000000003E-3</v>
      </c>
      <c r="BS5" s="27">
        <v>42516</v>
      </c>
      <c r="BT5" t="s">
        <v>110</v>
      </c>
      <c r="BU5">
        <v>228</v>
      </c>
      <c r="BV5">
        <v>11</v>
      </c>
      <c r="BW5">
        <v>1.0999999999999999E-2</v>
      </c>
      <c r="BZ5" s="27">
        <v>42516</v>
      </c>
      <c r="CA5" t="s">
        <v>111</v>
      </c>
      <c r="CB5">
        <v>239.5</v>
      </c>
      <c r="CC5">
        <v>17</v>
      </c>
      <c r="CD5">
        <v>1.7000000000000001E-2</v>
      </c>
      <c r="CG5" s="27">
        <v>42516</v>
      </c>
      <c r="CH5" t="s">
        <v>112</v>
      </c>
      <c r="CI5">
        <v>254</v>
      </c>
      <c r="CJ5">
        <v>5.3</v>
      </c>
      <c r="CK5" s="28">
        <v>5.3E-3</v>
      </c>
      <c r="CN5" s="27">
        <v>42516</v>
      </c>
      <c r="CO5" t="s">
        <v>113</v>
      </c>
      <c r="CP5">
        <v>284.5</v>
      </c>
      <c r="CQ5">
        <v>7.9</v>
      </c>
      <c r="CR5" s="28">
        <v>7.9000000000000008E-3</v>
      </c>
      <c r="CU5" s="27">
        <v>42516</v>
      </c>
      <c r="CV5" t="s">
        <v>114</v>
      </c>
      <c r="CW5">
        <v>237</v>
      </c>
      <c r="CX5">
        <v>22</v>
      </c>
      <c r="CY5">
        <v>2.1999999999999999E-2</v>
      </c>
      <c r="DB5" s="27">
        <v>42516</v>
      </c>
      <c r="DC5" t="s">
        <v>115</v>
      </c>
      <c r="DD5">
        <v>243</v>
      </c>
      <c r="DE5">
        <v>12</v>
      </c>
      <c r="DF5">
        <v>1.2E-2</v>
      </c>
      <c r="DH5" s="27">
        <v>42478</v>
      </c>
    </row>
    <row r="6" spans="1:128" x14ac:dyDescent="0.25">
      <c r="A6" s="27">
        <v>42537</v>
      </c>
      <c r="B6" t="s">
        <v>101</v>
      </c>
      <c r="C6">
        <v>343.33333333333297</v>
      </c>
      <c r="D6">
        <v>5.5999999999999899</v>
      </c>
      <c r="E6" s="28">
        <v>5.5999999999999999E-3</v>
      </c>
      <c r="H6" s="27">
        <v>42537</v>
      </c>
      <c r="I6" t="s">
        <v>102</v>
      </c>
      <c r="J6">
        <v>459.52380952380997</v>
      </c>
      <c r="K6">
        <v>8.39</v>
      </c>
      <c r="L6" s="28">
        <v>8.3899999999999999E-3</v>
      </c>
      <c r="O6" s="27">
        <v>42537</v>
      </c>
      <c r="P6" t="s">
        <v>103</v>
      </c>
      <c r="Q6">
        <v>716.19047619047603</v>
      </c>
      <c r="R6">
        <v>7.2</v>
      </c>
      <c r="S6" s="28">
        <v>7.1999999999999998E-3</v>
      </c>
      <c r="V6" s="27">
        <v>42537</v>
      </c>
      <c r="W6" t="s">
        <v>104</v>
      </c>
      <c r="X6">
        <v>292.857142857143</v>
      </c>
      <c r="Y6">
        <v>0</v>
      </c>
      <c r="Z6">
        <v>0</v>
      </c>
      <c r="AC6" s="27">
        <v>42537</v>
      </c>
      <c r="AD6" t="s">
        <v>105</v>
      </c>
      <c r="AE6">
        <v>329.04761904761898</v>
      </c>
      <c r="AF6">
        <v>4.2300000000000004</v>
      </c>
      <c r="AG6" s="28">
        <v>4.2300000000000003E-3</v>
      </c>
      <c r="AJ6" s="27">
        <v>42537</v>
      </c>
      <c r="AK6" t="s">
        <v>106</v>
      </c>
      <c r="AL6">
        <v>387.61904761904799</v>
      </c>
      <c r="AM6">
        <v>6.07</v>
      </c>
      <c r="AN6" s="28">
        <v>6.0699999999999999E-3</v>
      </c>
      <c r="AQ6" s="27">
        <v>42537</v>
      </c>
      <c r="AR6" t="s">
        <v>107</v>
      </c>
      <c r="AS6">
        <v>715.71428571428601</v>
      </c>
      <c r="AT6">
        <v>9.16</v>
      </c>
      <c r="AU6" s="28">
        <v>9.1599999999999997E-3</v>
      </c>
      <c r="AX6" s="27">
        <v>42537</v>
      </c>
      <c r="AY6" t="s">
        <v>108</v>
      </c>
      <c r="AZ6">
        <v>290.47619047619003</v>
      </c>
      <c r="BA6">
        <v>8.9600000000000009</v>
      </c>
      <c r="BB6" s="28">
        <v>8.9599999999999992E-3</v>
      </c>
      <c r="BE6" s="27">
        <v>42537</v>
      </c>
      <c r="BF6" t="s">
        <v>109</v>
      </c>
      <c r="BG6">
        <v>323.33333333333297</v>
      </c>
      <c r="BH6">
        <v>5.17</v>
      </c>
      <c r="BI6" s="28">
        <v>5.1700000000000001E-3</v>
      </c>
      <c r="BL6" s="27">
        <v>42574</v>
      </c>
      <c r="BM6" t="s">
        <v>94</v>
      </c>
      <c r="BN6">
        <v>416.48648648648702</v>
      </c>
      <c r="BO6">
        <v>13.7</v>
      </c>
      <c r="BP6">
        <v>1.37E-2</v>
      </c>
      <c r="BS6" s="27">
        <v>42537</v>
      </c>
      <c r="BT6" t="s">
        <v>110</v>
      </c>
      <c r="BU6">
        <v>698.09523809523705</v>
      </c>
      <c r="BV6">
        <v>7.03</v>
      </c>
      <c r="BW6" s="28">
        <v>7.0299999999999998E-3</v>
      </c>
      <c r="BZ6" s="27">
        <v>42537</v>
      </c>
      <c r="CA6" t="s">
        <v>111</v>
      </c>
      <c r="CB6">
        <v>297.142857142857</v>
      </c>
      <c r="CC6">
        <v>11.2</v>
      </c>
      <c r="CD6">
        <v>1.12E-2</v>
      </c>
      <c r="CG6" s="27">
        <v>42537</v>
      </c>
      <c r="CH6" t="s">
        <v>112</v>
      </c>
      <c r="CI6">
        <v>283.80952380952402</v>
      </c>
      <c r="CJ6">
        <v>4.03</v>
      </c>
      <c r="CK6" s="28">
        <v>4.0299999999999997E-3</v>
      </c>
      <c r="CN6" s="27">
        <v>42537</v>
      </c>
      <c r="CO6" t="s">
        <v>113</v>
      </c>
      <c r="CP6">
        <v>389.04761904761898</v>
      </c>
      <c r="CQ6">
        <v>88.7</v>
      </c>
      <c r="CR6">
        <v>8.8700000000000001E-2</v>
      </c>
      <c r="CU6" s="27">
        <v>42537</v>
      </c>
      <c r="CV6" t="s">
        <v>114</v>
      </c>
      <c r="CW6">
        <v>748.09523809523705</v>
      </c>
      <c r="CX6">
        <v>10.4</v>
      </c>
      <c r="CY6">
        <v>1.04E-2</v>
      </c>
      <c r="DB6" s="27">
        <v>42537</v>
      </c>
      <c r="DC6" t="s">
        <v>115</v>
      </c>
      <c r="DD6">
        <v>308.57142857142901</v>
      </c>
      <c r="DE6">
        <v>10.6</v>
      </c>
      <c r="DF6">
        <v>1.06E-2</v>
      </c>
      <c r="DH6" s="27">
        <v>42496</v>
      </c>
    </row>
    <row r="7" spans="1:128" x14ac:dyDescent="0.25">
      <c r="A7" s="27">
        <v>42574</v>
      </c>
      <c r="B7" t="s">
        <v>101</v>
      </c>
      <c r="C7">
        <v>350.54054054054097</v>
      </c>
      <c r="D7">
        <v>5.42</v>
      </c>
      <c r="E7" s="28">
        <v>5.4200000000000003E-3</v>
      </c>
      <c r="H7" s="27">
        <v>42574</v>
      </c>
      <c r="I7" t="s">
        <v>102</v>
      </c>
      <c r="J7">
        <v>388.64864864864802</v>
      </c>
      <c r="K7">
        <v>44</v>
      </c>
      <c r="L7">
        <v>4.3999999999999997E-2</v>
      </c>
      <c r="O7" s="27">
        <v>42574</v>
      </c>
      <c r="P7" t="s">
        <v>103</v>
      </c>
      <c r="Q7">
        <v>265.94594594594599</v>
      </c>
      <c r="R7">
        <v>7.8</v>
      </c>
      <c r="S7" s="28">
        <v>7.7999999999999996E-3</v>
      </c>
      <c r="V7" s="27">
        <v>42574</v>
      </c>
      <c r="W7" t="s">
        <v>104</v>
      </c>
      <c r="X7">
        <v>320.27027027026998</v>
      </c>
      <c r="Y7">
        <v>23.6</v>
      </c>
      <c r="Z7">
        <v>2.3599999999999999E-2</v>
      </c>
      <c r="AC7" s="27">
        <v>42574</v>
      </c>
      <c r="AD7" t="s">
        <v>105</v>
      </c>
      <c r="AE7">
        <v>338.91891891891902</v>
      </c>
      <c r="AF7">
        <v>8.01</v>
      </c>
      <c r="AG7" s="28">
        <v>8.0099999999999998E-3</v>
      </c>
      <c r="AJ7" s="27">
        <v>42574</v>
      </c>
      <c r="AK7" t="s">
        <v>106</v>
      </c>
      <c r="AL7">
        <v>387.56756756756801</v>
      </c>
      <c r="AM7">
        <v>11.7</v>
      </c>
      <c r="AN7">
        <v>1.17E-2</v>
      </c>
      <c r="AQ7" s="27">
        <v>42574</v>
      </c>
      <c r="AR7" t="s">
        <v>107</v>
      </c>
      <c r="AS7">
        <v>457.56756756756801</v>
      </c>
      <c r="AT7">
        <v>6.82</v>
      </c>
      <c r="AU7" s="28">
        <v>6.8199999999999997E-3</v>
      </c>
      <c r="AX7" s="27">
        <v>42574</v>
      </c>
      <c r="AY7" t="s">
        <v>108</v>
      </c>
      <c r="AZ7">
        <v>319.72972972973002</v>
      </c>
      <c r="BA7">
        <v>75.8</v>
      </c>
      <c r="BB7">
        <v>7.5800000000000006E-2</v>
      </c>
      <c r="BE7" s="27">
        <v>42574</v>
      </c>
      <c r="BF7" t="s">
        <v>109</v>
      </c>
      <c r="BG7">
        <v>338.91891891891902</v>
      </c>
      <c r="BH7">
        <v>5.46</v>
      </c>
      <c r="BI7" s="28">
        <v>5.45999999999999E-3</v>
      </c>
      <c r="BL7" s="27">
        <v>42608</v>
      </c>
      <c r="BM7" t="s">
        <v>94</v>
      </c>
      <c r="BN7">
        <v>701.47058823529403</v>
      </c>
      <c r="BO7">
        <v>26.9</v>
      </c>
      <c r="BP7">
        <v>2.69E-2</v>
      </c>
      <c r="BS7" s="27">
        <v>42574</v>
      </c>
      <c r="BT7" t="s">
        <v>110</v>
      </c>
      <c r="BU7">
        <v>453.78378378378397</v>
      </c>
      <c r="BV7">
        <v>12.4</v>
      </c>
      <c r="BW7">
        <v>1.24E-2</v>
      </c>
      <c r="BZ7" s="27">
        <v>42574</v>
      </c>
      <c r="CA7" t="s">
        <v>111</v>
      </c>
      <c r="CB7">
        <v>319.45945945945903</v>
      </c>
      <c r="CC7">
        <v>8.11</v>
      </c>
      <c r="CD7" s="28">
        <v>8.1099999999999905E-3</v>
      </c>
      <c r="CG7" s="27">
        <v>42574</v>
      </c>
      <c r="CH7" t="s">
        <v>112</v>
      </c>
      <c r="CI7">
        <v>232.972972972973</v>
      </c>
      <c r="CJ7">
        <v>5.5</v>
      </c>
      <c r="CK7" s="28">
        <v>5.4999999999999997E-3</v>
      </c>
      <c r="CN7" s="27">
        <v>42574</v>
      </c>
      <c r="CO7" t="s">
        <v>113</v>
      </c>
      <c r="CP7">
        <v>403.51351351351298</v>
      </c>
      <c r="CQ7">
        <v>38</v>
      </c>
      <c r="CR7">
        <v>3.7999999999999999E-2</v>
      </c>
      <c r="CU7" s="27">
        <v>42574</v>
      </c>
      <c r="CV7" t="s">
        <v>114</v>
      </c>
      <c r="CW7">
        <v>448.10810810810801</v>
      </c>
      <c r="CX7">
        <v>11.3</v>
      </c>
      <c r="CY7">
        <v>1.1299999999999999E-2</v>
      </c>
      <c r="DB7" s="27">
        <v>42574</v>
      </c>
      <c r="DC7" t="s">
        <v>115</v>
      </c>
      <c r="DD7">
        <v>326.21621621621603</v>
      </c>
      <c r="DE7">
        <v>7.77</v>
      </c>
      <c r="DF7" s="28">
        <v>7.77E-3</v>
      </c>
      <c r="DH7" s="27">
        <v>42516</v>
      </c>
    </row>
    <row r="8" spans="1:128" x14ac:dyDescent="0.25">
      <c r="A8" s="27">
        <v>42608</v>
      </c>
      <c r="B8" t="s">
        <v>101</v>
      </c>
      <c r="C8">
        <v>669.41176470588096</v>
      </c>
      <c r="D8">
        <v>20.100000000000001</v>
      </c>
      <c r="E8">
        <v>2.01E-2</v>
      </c>
      <c r="H8" s="27">
        <v>42608</v>
      </c>
      <c r="I8" t="s">
        <v>102</v>
      </c>
      <c r="J8">
        <v>661.47058823529403</v>
      </c>
      <c r="K8">
        <v>6.55</v>
      </c>
      <c r="L8" s="28">
        <v>6.5500000000000003E-3</v>
      </c>
      <c r="O8" s="27">
        <v>42608</v>
      </c>
      <c r="P8" t="s">
        <v>103</v>
      </c>
      <c r="Q8">
        <v>631.17647058823502</v>
      </c>
      <c r="R8">
        <v>6.29</v>
      </c>
      <c r="S8" s="28">
        <v>6.28999999999999E-3</v>
      </c>
      <c r="V8" s="27">
        <v>42608</v>
      </c>
      <c r="W8" t="s">
        <v>104</v>
      </c>
      <c r="X8">
        <v>891.76470588235304</v>
      </c>
      <c r="Y8">
        <v>10.8</v>
      </c>
      <c r="Z8">
        <v>1.0800000000000001E-2</v>
      </c>
      <c r="AC8" s="27">
        <v>42608</v>
      </c>
      <c r="AD8" t="s">
        <v>105</v>
      </c>
      <c r="AE8">
        <v>578.82352941176498</v>
      </c>
      <c r="AF8">
        <v>15.4</v>
      </c>
      <c r="AG8">
        <v>1.54E-2</v>
      </c>
      <c r="AJ8" s="27">
        <v>42608</v>
      </c>
      <c r="AK8" t="s">
        <v>106</v>
      </c>
      <c r="AL8">
        <v>685.29411764705901</v>
      </c>
      <c r="AM8">
        <v>4.91</v>
      </c>
      <c r="AN8" s="28">
        <v>4.9100000000000003E-3</v>
      </c>
      <c r="AQ8" s="27">
        <v>42608</v>
      </c>
      <c r="AR8" t="s">
        <v>107</v>
      </c>
      <c r="AS8">
        <v>1175.88235294118</v>
      </c>
      <c r="AT8">
        <v>7.61</v>
      </c>
      <c r="AU8" s="28">
        <v>7.6099999999999996E-3</v>
      </c>
      <c r="AX8" s="27">
        <v>42608</v>
      </c>
      <c r="AY8" t="s">
        <v>108</v>
      </c>
      <c r="AZ8">
        <v>881.76470588235304</v>
      </c>
      <c r="BA8">
        <v>7.44</v>
      </c>
      <c r="BB8" s="28">
        <v>7.4400000000000004E-3</v>
      </c>
      <c r="BE8" s="27">
        <v>42608</v>
      </c>
      <c r="BF8" t="s">
        <v>109</v>
      </c>
      <c r="BG8">
        <v>1129.7058823529401</v>
      </c>
      <c r="BH8">
        <v>2.0699999999999998</v>
      </c>
      <c r="BI8" s="28">
        <v>2.0699999999999998E-3</v>
      </c>
      <c r="BL8" s="27">
        <v>42629</v>
      </c>
      <c r="BM8" t="s">
        <v>94</v>
      </c>
      <c r="BN8">
        <v>757.61904761904805</v>
      </c>
      <c r="BO8">
        <v>28.5</v>
      </c>
      <c r="BP8">
        <v>2.8500000000000001E-2</v>
      </c>
      <c r="BS8" s="27">
        <v>42608</v>
      </c>
      <c r="BT8" t="s">
        <v>110</v>
      </c>
      <c r="BU8">
        <v>30505.8823529412</v>
      </c>
      <c r="BV8">
        <v>5.82</v>
      </c>
      <c r="BW8" s="28">
        <v>5.8199999999999997E-3</v>
      </c>
      <c r="BZ8" s="27">
        <v>42608</v>
      </c>
      <c r="CA8" t="s">
        <v>111</v>
      </c>
      <c r="CB8">
        <v>893.52941176470597</v>
      </c>
      <c r="CC8">
        <v>4.0199999999999898</v>
      </c>
      <c r="CD8" s="28">
        <v>4.0200000000000001E-3</v>
      </c>
      <c r="CG8" s="27">
        <v>42608</v>
      </c>
      <c r="CH8" t="s">
        <v>112</v>
      </c>
      <c r="CI8">
        <v>242.941176470588</v>
      </c>
      <c r="CJ8">
        <v>5.08</v>
      </c>
      <c r="CK8" s="28">
        <v>5.0800000000000003E-3</v>
      </c>
      <c r="CN8" s="27">
        <v>42608</v>
      </c>
      <c r="CO8" t="s">
        <v>113</v>
      </c>
      <c r="CP8">
        <v>549.11764705882399</v>
      </c>
      <c r="CQ8">
        <v>11.1</v>
      </c>
      <c r="CR8">
        <v>1.11E-2</v>
      </c>
      <c r="CU8" s="27">
        <v>42608</v>
      </c>
      <c r="CV8" t="s">
        <v>114</v>
      </c>
      <c r="CW8">
        <v>1125.5882352941201</v>
      </c>
      <c r="CX8">
        <v>10.199999999999999</v>
      </c>
      <c r="CY8">
        <v>1.0200000000000001E-2</v>
      </c>
      <c r="DB8" s="27">
        <v>42608</v>
      </c>
      <c r="DC8" t="s">
        <v>115</v>
      </c>
      <c r="DD8">
        <v>897.35294117647004</v>
      </c>
      <c r="DE8">
        <v>5.43</v>
      </c>
      <c r="DF8" s="28">
        <v>5.4299999999999999E-3</v>
      </c>
      <c r="DH8" s="27">
        <v>42537</v>
      </c>
      <c r="DI8">
        <v>1.2</v>
      </c>
      <c r="DJ8">
        <v>1.1399999999999999</v>
      </c>
      <c r="DK8">
        <v>1.1599999999999999</v>
      </c>
      <c r="DL8">
        <v>3.75</v>
      </c>
      <c r="DM8">
        <v>1.22</v>
      </c>
      <c r="DN8">
        <v>1.53</v>
      </c>
      <c r="DO8">
        <v>1.72</v>
      </c>
      <c r="DP8">
        <v>1.65</v>
      </c>
      <c r="DQ8">
        <v>1.63</v>
      </c>
      <c r="DR8">
        <v>2.11</v>
      </c>
      <c r="DS8">
        <v>1.82</v>
      </c>
      <c r="DT8">
        <v>2.38</v>
      </c>
      <c r="DV8">
        <v>2.66</v>
      </c>
      <c r="DW8">
        <v>3.9</v>
      </c>
      <c r="DX8">
        <v>3.42</v>
      </c>
    </row>
    <row r="9" spans="1:128" x14ac:dyDescent="0.25">
      <c r="A9" s="27">
        <v>42629</v>
      </c>
      <c r="B9" t="s">
        <v>101</v>
      </c>
      <c r="C9">
        <v>1077.61904761905</v>
      </c>
      <c r="D9">
        <v>3</v>
      </c>
      <c r="E9" s="28">
        <v>3.0000000000000001E-3</v>
      </c>
      <c r="H9" s="27">
        <v>42629</v>
      </c>
      <c r="I9" t="s">
        <v>102</v>
      </c>
      <c r="J9">
        <v>820</v>
      </c>
      <c r="K9">
        <v>6.34</v>
      </c>
      <c r="L9" s="28">
        <v>6.3400000000000001E-3</v>
      </c>
      <c r="O9" s="27">
        <v>42629</v>
      </c>
      <c r="P9" t="s">
        <v>103</v>
      </c>
      <c r="Q9">
        <v>478.09523809523802</v>
      </c>
      <c r="R9">
        <v>1.62</v>
      </c>
      <c r="S9" s="28">
        <v>1.6199999999999999E-3</v>
      </c>
      <c r="V9" s="27">
        <v>42629</v>
      </c>
      <c r="W9" t="s">
        <v>104</v>
      </c>
      <c r="X9">
        <v>480.95238095238102</v>
      </c>
      <c r="Y9">
        <v>7.09</v>
      </c>
      <c r="Z9" s="28">
        <v>7.0899999999999999E-3</v>
      </c>
      <c r="AC9" s="27">
        <v>42629</v>
      </c>
      <c r="AD9" t="s">
        <v>105</v>
      </c>
      <c r="AE9">
        <v>942.85714285714198</v>
      </c>
      <c r="AF9">
        <v>18.3</v>
      </c>
      <c r="AG9">
        <v>1.83E-2</v>
      </c>
      <c r="AJ9" s="27">
        <v>42629</v>
      </c>
      <c r="AK9" t="s">
        <v>106</v>
      </c>
      <c r="AL9">
        <v>731.90476190476204</v>
      </c>
      <c r="AM9">
        <v>6.78</v>
      </c>
      <c r="AN9" s="28">
        <v>6.77999999999999E-3</v>
      </c>
      <c r="AQ9" s="27">
        <v>42629</v>
      </c>
      <c r="AR9" t="s">
        <v>107</v>
      </c>
      <c r="AS9">
        <v>1271.42857142857</v>
      </c>
      <c r="AT9">
        <v>4.05</v>
      </c>
      <c r="AU9" s="28">
        <v>4.0499999999999998E-3</v>
      </c>
      <c r="AX9" s="27">
        <v>42629</v>
      </c>
      <c r="AY9" t="s">
        <v>108</v>
      </c>
      <c r="AZ9">
        <v>464.76190476190499</v>
      </c>
      <c r="BA9">
        <v>3.22</v>
      </c>
      <c r="BB9" s="28">
        <v>3.2200000000000002E-3</v>
      </c>
      <c r="BE9" s="27">
        <v>42629</v>
      </c>
      <c r="BF9" t="s">
        <v>109</v>
      </c>
      <c r="BG9">
        <v>1268.57142857143</v>
      </c>
      <c r="BH9">
        <v>4.5</v>
      </c>
      <c r="BI9" s="28">
        <v>4.4999999999999997E-3</v>
      </c>
      <c r="BL9" s="27">
        <v>42649</v>
      </c>
      <c r="BM9" t="s">
        <v>94</v>
      </c>
      <c r="BN9">
        <v>574.5</v>
      </c>
      <c r="BO9">
        <v>3.85</v>
      </c>
      <c r="BP9" s="28">
        <v>3.8500000000000001E-3</v>
      </c>
      <c r="BS9" s="27">
        <v>42629</v>
      </c>
      <c r="BT9" t="s">
        <v>110</v>
      </c>
      <c r="BU9">
        <v>46925.238095238099</v>
      </c>
      <c r="BV9">
        <v>2.89</v>
      </c>
      <c r="BW9" s="28">
        <v>2.8900000000000002E-3</v>
      </c>
      <c r="BZ9" s="27">
        <v>42629</v>
      </c>
      <c r="CA9" t="s">
        <v>111</v>
      </c>
      <c r="CB9">
        <v>1004.28571428571</v>
      </c>
      <c r="CC9">
        <v>5.93</v>
      </c>
      <c r="CD9" s="28">
        <v>5.9300000000000004E-3</v>
      </c>
      <c r="CG9" s="27">
        <v>42629</v>
      </c>
      <c r="CH9" t="s">
        <v>112</v>
      </c>
      <c r="CI9">
        <v>211.90476190476201</v>
      </c>
      <c r="CJ9">
        <v>5.87</v>
      </c>
      <c r="CK9" s="28">
        <v>5.8700000000000002E-3</v>
      </c>
      <c r="CN9" s="27">
        <v>42629</v>
      </c>
      <c r="CO9" t="s">
        <v>113</v>
      </c>
      <c r="CP9">
        <v>788.09523809523705</v>
      </c>
      <c r="CQ9">
        <v>5.62</v>
      </c>
      <c r="CR9" s="28">
        <v>5.62E-3</v>
      </c>
      <c r="CU9" s="27">
        <v>42629</v>
      </c>
      <c r="CV9" t="s">
        <v>114</v>
      </c>
      <c r="CW9">
        <v>1292.8571428571399</v>
      </c>
      <c r="CX9">
        <v>3.21</v>
      </c>
      <c r="CY9" s="28">
        <v>3.2100000000000002E-3</v>
      </c>
      <c r="DB9" s="27">
        <v>42629</v>
      </c>
      <c r="DC9" t="s">
        <v>115</v>
      </c>
      <c r="DD9">
        <v>489.04761904761898</v>
      </c>
      <c r="DE9">
        <v>4.42</v>
      </c>
      <c r="DF9" s="28">
        <v>4.4200000000000003E-3</v>
      </c>
      <c r="DH9" s="27">
        <v>42574</v>
      </c>
      <c r="DI9">
        <v>1.23</v>
      </c>
      <c r="DK9">
        <v>0.9</v>
      </c>
      <c r="DL9">
        <v>0.62</v>
      </c>
      <c r="DM9">
        <v>2.08</v>
      </c>
      <c r="DN9">
        <v>1.23</v>
      </c>
      <c r="DO9">
        <v>1.25</v>
      </c>
      <c r="DP9">
        <v>0.77</v>
      </c>
      <c r="DQ9">
        <v>3.04</v>
      </c>
      <c r="DR9">
        <v>1.39</v>
      </c>
      <c r="DS9">
        <v>1.68</v>
      </c>
      <c r="DT9">
        <v>1.87</v>
      </c>
      <c r="DU9">
        <v>2.78</v>
      </c>
      <c r="DV9">
        <v>2.16</v>
      </c>
      <c r="DW9">
        <v>1.87</v>
      </c>
      <c r="DX9">
        <v>1.5</v>
      </c>
    </row>
    <row r="10" spans="1:128" x14ac:dyDescent="0.25">
      <c r="A10" s="27">
        <v>42649</v>
      </c>
      <c r="B10" t="s">
        <v>101</v>
      </c>
      <c r="C10">
        <v>606</v>
      </c>
      <c r="D10">
        <v>1.96</v>
      </c>
      <c r="E10" s="28">
        <v>1.9599999999999999E-3</v>
      </c>
      <c r="H10" s="27">
        <v>42649</v>
      </c>
      <c r="I10" t="s">
        <v>102</v>
      </c>
      <c r="J10">
        <v>560.5</v>
      </c>
      <c r="K10">
        <v>7.66</v>
      </c>
      <c r="L10" s="28">
        <v>7.6600000000000001E-3</v>
      </c>
      <c r="O10" s="27">
        <v>42649</v>
      </c>
      <c r="P10" t="s">
        <v>103</v>
      </c>
      <c r="Q10">
        <v>367.5</v>
      </c>
      <c r="R10">
        <v>4.4800000000000004</v>
      </c>
      <c r="S10" s="28">
        <v>4.4799999999999996E-3</v>
      </c>
      <c r="V10" s="27">
        <v>42649</v>
      </c>
      <c r="W10" t="s">
        <v>104</v>
      </c>
      <c r="Y10">
        <v>5.0599999999999898</v>
      </c>
      <c r="Z10" s="28">
        <v>5.0600000000000003E-3</v>
      </c>
      <c r="AC10" s="27">
        <v>42649</v>
      </c>
      <c r="AD10" t="s">
        <v>105</v>
      </c>
      <c r="AE10">
        <v>434</v>
      </c>
      <c r="AF10">
        <v>5.18</v>
      </c>
      <c r="AG10" s="28">
        <v>5.1799999999999997E-3</v>
      </c>
      <c r="AJ10" s="27">
        <v>42649</v>
      </c>
      <c r="AK10" t="s">
        <v>106</v>
      </c>
      <c r="AL10">
        <v>546.5</v>
      </c>
      <c r="AM10">
        <v>3.74</v>
      </c>
      <c r="AN10" s="28">
        <v>3.7399999999999998E-3</v>
      </c>
      <c r="AQ10" s="27">
        <v>42649</v>
      </c>
      <c r="AR10" t="s">
        <v>107</v>
      </c>
      <c r="AS10">
        <v>768.5</v>
      </c>
      <c r="AT10">
        <v>2.85</v>
      </c>
      <c r="AU10" s="28">
        <v>2.8500000000000001E-3</v>
      </c>
      <c r="AX10" s="27">
        <v>42649</v>
      </c>
      <c r="AY10" t="s">
        <v>108</v>
      </c>
      <c r="BA10">
        <v>5.0199999999999898</v>
      </c>
      <c r="BB10" s="28">
        <v>5.0200000000000002E-3</v>
      </c>
      <c r="BE10" s="27">
        <v>42649</v>
      </c>
      <c r="BF10" t="s">
        <v>109</v>
      </c>
      <c r="BG10">
        <v>1340</v>
      </c>
      <c r="BH10">
        <v>1.21</v>
      </c>
      <c r="BI10" s="28">
        <v>1.2099999999999999E-3</v>
      </c>
      <c r="BL10" s="27">
        <v>42661</v>
      </c>
      <c r="BM10" t="s">
        <v>94</v>
      </c>
      <c r="BN10">
        <v>275.83333333333297</v>
      </c>
      <c r="BO10">
        <v>5.09</v>
      </c>
      <c r="BP10" s="28">
        <v>5.0899999999999999E-3</v>
      </c>
      <c r="BS10" s="27">
        <v>42649</v>
      </c>
      <c r="BT10" t="s">
        <v>110</v>
      </c>
      <c r="BU10">
        <v>318</v>
      </c>
      <c r="BV10">
        <v>4.4000000000000004</v>
      </c>
      <c r="BW10" s="28">
        <v>4.4000000000000003E-3</v>
      </c>
      <c r="BZ10" s="27">
        <v>42649</v>
      </c>
      <c r="CA10" t="s">
        <v>111</v>
      </c>
      <c r="CC10">
        <v>4.26</v>
      </c>
      <c r="CD10" s="28">
        <v>4.2599999999999999E-3</v>
      </c>
      <c r="CG10" s="27">
        <v>42649</v>
      </c>
      <c r="CH10" t="s">
        <v>112</v>
      </c>
      <c r="CI10">
        <v>225</v>
      </c>
      <c r="CJ10">
        <v>3.01</v>
      </c>
      <c r="CK10" s="28">
        <v>3.0100000000000001E-3</v>
      </c>
      <c r="CN10" s="27">
        <v>42649</v>
      </c>
      <c r="CO10" t="s">
        <v>113</v>
      </c>
      <c r="CP10">
        <v>586</v>
      </c>
      <c r="CQ10">
        <v>1.85</v>
      </c>
      <c r="CR10" s="28">
        <v>1.8500000000000001E-3</v>
      </c>
      <c r="CU10" s="27">
        <v>42649</v>
      </c>
      <c r="CV10" t="s">
        <v>114</v>
      </c>
      <c r="CW10">
        <v>805.5</v>
      </c>
      <c r="CX10">
        <v>3.76</v>
      </c>
      <c r="CY10" s="28">
        <v>3.7599999999999999E-3</v>
      </c>
      <c r="DB10" s="27">
        <v>42649</v>
      </c>
      <c r="DC10" t="s">
        <v>115</v>
      </c>
      <c r="DE10">
        <v>4.38</v>
      </c>
      <c r="DF10" s="28">
        <v>4.3800000000000002E-3</v>
      </c>
      <c r="DH10" s="27">
        <v>42608</v>
      </c>
      <c r="DI10">
        <v>0.73</v>
      </c>
      <c r="DJ10">
        <v>0.98</v>
      </c>
      <c r="DL10">
        <v>1.1100000000000001</v>
      </c>
      <c r="DM10">
        <v>0.96</v>
      </c>
      <c r="DN10">
        <v>1.1200000000000001</v>
      </c>
      <c r="DO10">
        <v>1.24</v>
      </c>
      <c r="DP10">
        <v>1.1100000000000001</v>
      </c>
      <c r="DQ10">
        <v>0.68999999999999895</v>
      </c>
      <c r="DR10">
        <v>0.75</v>
      </c>
      <c r="DS10">
        <v>0.71</v>
      </c>
      <c r="DT10">
        <v>1.1399999999999999</v>
      </c>
      <c r="DU10">
        <v>1.22</v>
      </c>
      <c r="DV10">
        <v>1.25</v>
      </c>
      <c r="DW10">
        <v>1.07</v>
      </c>
      <c r="DX10">
        <v>1.83</v>
      </c>
    </row>
    <row r="11" spans="1:128" x14ac:dyDescent="0.25">
      <c r="A11" s="27">
        <v>42661</v>
      </c>
      <c r="B11" t="s">
        <v>101</v>
      </c>
      <c r="C11">
        <v>422.5</v>
      </c>
      <c r="D11">
        <v>220</v>
      </c>
      <c r="E11">
        <v>0.22</v>
      </c>
      <c r="H11" s="27">
        <v>42661</v>
      </c>
      <c r="I11" t="s">
        <v>102</v>
      </c>
      <c r="J11">
        <v>267.5</v>
      </c>
      <c r="K11">
        <v>2.98</v>
      </c>
      <c r="L11" s="28">
        <v>2.98E-3</v>
      </c>
      <c r="O11" s="27">
        <v>42661</v>
      </c>
      <c r="P11" t="s">
        <v>103</v>
      </c>
      <c r="Q11">
        <v>73.3333333333333</v>
      </c>
      <c r="R11">
        <v>5.73</v>
      </c>
      <c r="S11" s="28">
        <v>5.7299999999999999E-3</v>
      </c>
      <c r="V11" s="27">
        <v>42661</v>
      </c>
      <c r="W11" t="s">
        <v>104</v>
      </c>
      <c r="X11">
        <v>203.333333333333</v>
      </c>
      <c r="Y11">
        <v>4.82</v>
      </c>
      <c r="Z11" s="28">
        <v>4.8199999999999996E-3</v>
      </c>
      <c r="AC11" s="27">
        <v>42661</v>
      </c>
      <c r="AD11" t="s">
        <v>105</v>
      </c>
      <c r="AE11">
        <v>1156.6666666666699</v>
      </c>
      <c r="AF11">
        <v>25.6</v>
      </c>
      <c r="AG11">
        <v>2.5600000000000001E-2</v>
      </c>
      <c r="AJ11" s="27">
        <v>42661</v>
      </c>
      <c r="AK11" t="s">
        <v>106</v>
      </c>
      <c r="AL11">
        <v>261.66666666666703</v>
      </c>
      <c r="AM11">
        <v>2.88</v>
      </c>
      <c r="AN11" s="28">
        <v>2.8800000000000002E-3</v>
      </c>
      <c r="AQ11" s="27">
        <v>42661</v>
      </c>
      <c r="AR11" t="s">
        <v>107</v>
      </c>
      <c r="AS11">
        <v>719.16666666666697</v>
      </c>
      <c r="AT11">
        <v>3.65</v>
      </c>
      <c r="AU11" s="28">
        <v>3.65E-3</v>
      </c>
      <c r="AX11" s="27">
        <v>42661</v>
      </c>
      <c r="AY11" t="s">
        <v>108</v>
      </c>
      <c r="AZ11">
        <v>219.69696969697</v>
      </c>
      <c r="BA11">
        <v>4.67</v>
      </c>
      <c r="BB11" s="28">
        <v>4.6699999999999997E-3</v>
      </c>
      <c r="BE11" s="27">
        <v>42661</v>
      </c>
      <c r="BF11" t="s">
        <v>109</v>
      </c>
      <c r="BG11">
        <v>1359.1666666666699</v>
      </c>
      <c r="BH11">
        <v>1.81</v>
      </c>
      <c r="BI11" s="28">
        <v>1.81E-3</v>
      </c>
      <c r="BL11" s="27">
        <v>42679</v>
      </c>
      <c r="BM11" t="s">
        <v>94</v>
      </c>
      <c r="BN11">
        <v>690</v>
      </c>
      <c r="BO11">
        <v>4.8099999999999898</v>
      </c>
      <c r="BP11" s="28">
        <v>4.81E-3</v>
      </c>
      <c r="BS11" s="27">
        <v>42661</v>
      </c>
      <c r="BT11" t="s">
        <v>110</v>
      </c>
      <c r="BU11">
        <v>1227.5</v>
      </c>
      <c r="BV11">
        <v>3.24</v>
      </c>
      <c r="BW11" s="28">
        <v>3.2399999999999998E-3</v>
      </c>
      <c r="BZ11" s="27">
        <v>42661</v>
      </c>
      <c r="CA11" t="s">
        <v>111</v>
      </c>
      <c r="CB11">
        <v>564.24242424242402</v>
      </c>
      <c r="CC11">
        <v>2.85</v>
      </c>
      <c r="CD11" s="28">
        <v>2.8500000000000001E-3</v>
      </c>
      <c r="CG11" s="27">
        <v>42661</v>
      </c>
      <c r="CH11" t="s">
        <v>112</v>
      </c>
      <c r="CI11">
        <v>219.166666666667</v>
      </c>
      <c r="CJ11">
        <v>36.700000000000003</v>
      </c>
      <c r="CK11">
        <v>3.6700000000000003E-2</v>
      </c>
      <c r="CN11" s="27">
        <v>42661</v>
      </c>
      <c r="CO11" t="s">
        <v>113</v>
      </c>
      <c r="CP11">
        <v>275</v>
      </c>
      <c r="CQ11">
        <v>3.03</v>
      </c>
      <c r="CR11" s="28">
        <v>3.0300000000000001E-3</v>
      </c>
      <c r="CU11" s="27">
        <v>42661</v>
      </c>
      <c r="CV11" t="s">
        <v>114</v>
      </c>
      <c r="CW11">
        <v>180</v>
      </c>
      <c r="CX11">
        <v>4.42</v>
      </c>
      <c r="CY11" s="28">
        <v>4.4200000000000003E-3</v>
      </c>
      <c r="DB11" s="27">
        <v>42661</v>
      </c>
      <c r="DC11" t="s">
        <v>115</v>
      </c>
      <c r="DD11">
        <v>213.333333333333</v>
      </c>
      <c r="DE11">
        <v>4.0199999999999898</v>
      </c>
      <c r="DF11" s="28">
        <v>4.0200000000000001E-3</v>
      </c>
      <c r="DH11" s="27">
        <v>42629</v>
      </c>
      <c r="DI11">
        <v>0.9</v>
      </c>
      <c r="DJ11">
        <v>1.03</v>
      </c>
      <c r="DK11">
        <v>0.79</v>
      </c>
      <c r="DL11">
        <v>1.37</v>
      </c>
      <c r="DM11">
        <v>0.9</v>
      </c>
      <c r="DN11">
        <v>0.9</v>
      </c>
      <c r="DO11">
        <v>1.02</v>
      </c>
      <c r="DP11">
        <v>0.86</v>
      </c>
      <c r="DQ11">
        <v>4.21</v>
      </c>
      <c r="DR11">
        <v>0.63</v>
      </c>
      <c r="DS11">
        <v>1.27</v>
      </c>
      <c r="DT11">
        <v>1.17</v>
      </c>
      <c r="DU11">
        <v>1.68</v>
      </c>
      <c r="DV11">
        <v>1.44</v>
      </c>
      <c r="DW11">
        <v>0.9</v>
      </c>
      <c r="DX11">
        <v>1.51</v>
      </c>
    </row>
    <row r="12" spans="1:128" x14ac:dyDescent="0.25">
      <c r="A12" s="27">
        <v>42679</v>
      </c>
      <c r="B12" t="s">
        <v>101</v>
      </c>
      <c r="C12">
        <v>720.33333333333303</v>
      </c>
      <c r="D12">
        <v>2.06</v>
      </c>
      <c r="E12" s="28">
        <v>2.0600000000000002E-3</v>
      </c>
      <c r="H12" s="27">
        <v>42679</v>
      </c>
      <c r="I12" t="s">
        <v>102</v>
      </c>
      <c r="J12">
        <v>671.33333333333303</v>
      </c>
      <c r="K12">
        <v>4</v>
      </c>
      <c r="L12" s="28">
        <v>4.0000000000000001E-3</v>
      </c>
      <c r="O12" s="27">
        <v>42679</v>
      </c>
      <c r="P12" t="s">
        <v>103</v>
      </c>
      <c r="Q12">
        <v>175</v>
      </c>
      <c r="R12">
        <v>4.13</v>
      </c>
      <c r="S12" s="28">
        <v>4.13E-3</v>
      </c>
      <c r="V12" s="27">
        <v>42679</v>
      </c>
      <c r="W12" t="s">
        <v>104</v>
      </c>
      <c r="X12">
        <v>298.39999999999998</v>
      </c>
      <c r="Y12">
        <v>5.81</v>
      </c>
      <c r="Z12" s="28">
        <v>5.8100000000000001E-3</v>
      </c>
      <c r="AC12" s="27">
        <v>42679</v>
      </c>
      <c r="AD12" t="s">
        <v>105</v>
      </c>
      <c r="AE12">
        <v>934.33333333333303</v>
      </c>
      <c r="AF12">
        <v>4.3099999999999898</v>
      </c>
      <c r="AG12" s="28">
        <v>4.3099999999999901E-3</v>
      </c>
      <c r="AJ12" s="27">
        <v>42679</v>
      </c>
      <c r="AK12" t="s">
        <v>106</v>
      </c>
      <c r="AL12">
        <v>658</v>
      </c>
      <c r="AM12">
        <v>2.06</v>
      </c>
      <c r="AN12" s="28">
        <v>2.0600000000000002E-3</v>
      </c>
      <c r="AQ12" s="27">
        <v>42679</v>
      </c>
      <c r="AR12" t="s">
        <v>107</v>
      </c>
      <c r="AS12">
        <v>599.33333333333303</v>
      </c>
      <c r="AT12">
        <v>3.58</v>
      </c>
      <c r="AU12" s="28">
        <v>3.5799999999999998E-3</v>
      </c>
      <c r="AX12" s="27">
        <v>42679</v>
      </c>
      <c r="AY12" t="s">
        <v>108</v>
      </c>
      <c r="AZ12">
        <v>448</v>
      </c>
      <c r="BA12">
        <v>5.86</v>
      </c>
      <c r="BB12" s="28">
        <v>5.8599999999999998E-3</v>
      </c>
      <c r="BE12" s="27">
        <v>42679</v>
      </c>
      <c r="BF12" t="s">
        <v>109</v>
      </c>
      <c r="BG12">
        <v>1091.6666666666699</v>
      </c>
      <c r="BH12">
        <v>1.43</v>
      </c>
      <c r="BI12" s="28">
        <v>1.4300000000000001E-3</v>
      </c>
      <c r="BL12" s="27">
        <v>42685</v>
      </c>
      <c r="BM12" t="s">
        <v>94</v>
      </c>
      <c r="BN12">
        <v>646.66666666666697</v>
      </c>
      <c r="BO12">
        <v>37.5</v>
      </c>
      <c r="BP12">
        <v>3.7499999999999999E-2</v>
      </c>
      <c r="BS12" s="27">
        <v>42679</v>
      </c>
      <c r="BT12" t="s">
        <v>110</v>
      </c>
      <c r="BU12">
        <v>987.33333333333303</v>
      </c>
      <c r="BV12">
        <v>4.3499999999999899</v>
      </c>
      <c r="BW12" s="28">
        <v>4.3499999999999997E-3</v>
      </c>
      <c r="BZ12" s="27">
        <v>42679</v>
      </c>
      <c r="CA12" t="s">
        <v>111</v>
      </c>
      <c r="CB12">
        <v>767</v>
      </c>
      <c r="CC12">
        <v>3.27</v>
      </c>
      <c r="CD12" s="28">
        <v>3.2699999999999999E-3</v>
      </c>
      <c r="CG12" s="27">
        <v>42679</v>
      </c>
      <c r="CH12" t="s">
        <v>112</v>
      </c>
      <c r="CI12">
        <v>227.666666666667</v>
      </c>
      <c r="CJ12">
        <v>2.85</v>
      </c>
      <c r="CK12" s="28">
        <v>2.8500000000000001E-3</v>
      </c>
      <c r="CN12" s="27">
        <v>42679</v>
      </c>
      <c r="CO12" t="s">
        <v>113</v>
      </c>
      <c r="CP12">
        <v>577.33333333333303</v>
      </c>
      <c r="CQ12">
        <v>6.46</v>
      </c>
      <c r="CR12" s="28">
        <v>6.4599999999999901E-3</v>
      </c>
      <c r="CU12" s="27">
        <v>42679</v>
      </c>
      <c r="CV12" t="s">
        <v>114</v>
      </c>
      <c r="CW12">
        <v>728</v>
      </c>
      <c r="CX12">
        <v>3.07</v>
      </c>
      <c r="CY12" s="28">
        <v>3.0699999999999998E-3</v>
      </c>
      <c r="DB12" s="27">
        <v>42679</v>
      </c>
      <c r="DC12" t="s">
        <v>115</v>
      </c>
      <c r="DD12">
        <v>443.4</v>
      </c>
      <c r="DE12">
        <v>3.87</v>
      </c>
      <c r="DF12" s="28">
        <v>3.8700000000000002E-3</v>
      </c>
      <c r="DH12" s="27">
        <v>42649</v>
      </c>
    </row>
    <row r="13" spans="1:128" x14ac:dyDescent="0.25">
      <c r="C13" s="40" t="s">
        <v>211</v>
      </c>
      <c r="D13" s="41">
        <f>MEDIAN(D4:D12)</f>
        <v>5.42</v>
      </c>
      <c r="E13" s="41">
        <f>MEDIAN(E4:E12)</f>
        <v>5.4200000000000003E-3</v>
      </c>
      <c r="H13" s="27">
        <v>42685</v>
      </c>
      <c r="I13" t="s">
        <v>102</v>
      </c>
      <c r="J13">
        <v>611.66666666666697</v>
      </c>
      <c r="K13">
        <v>3.45</v>
      </c>
      <c r="L13" s="28">
        <v>3.4499999999999999E-3</v>
      </c>
      <c r="O13" s="27">
        <v>42685</v>
      </c>
      <c r="P13" t="s">
        <v>103</v>
      </c>
      <c r="Q13">
        <v>235</v>
      </c>
      <c r="R13">
        <v>3.19</v>
      </c>
      <c r="S13" s="28">
        <v>3.1900000000000001E-3</v>
      </c>
      <c r="V13" s="27">
        <v>42685</v>
      </c>
      <c r="W13" t="s">
        <v>104</v>
      </c>
      <c r="X13">
        <v>225</v>
      </c>
      <c r="Y13">
        <v>3.33</v>
      </c>
      <c r="Z13" s="28">
        <v>3.3300000000000001E-3</v>
      </c>
      <c r="AC13" s="27">
        <v>42685</v>
      </c>
      <c r="AD13" t="s">
        <v>105</v>
      </c>
      <c r="AE13">
        <v>351.66666666666703</v>
      </c>
      <c r="AF13">
        <v>3.65</v>
      </c>
      <c r="AG13" s="28">
        <v>3.65E-3</v>
      </c>
      <c r="AJ13" s="27">
        <v>42685</v>
      </c>
      <c r="AK13" t="s">
        <v>106</v>
      </c>
      <c r="AL13">
        <v>615</v>
      </c>
      <c r="AM13">
        <v>1.66</v>
      </c>
      <c r="AN13" s="28">
        <v>1.66E-3</v>
      </c>
      <c r="AQ13" s="27">
        <v>42685</v>
      </c>
      <c r="AR13" t="s">
        <v>107</v>
      </c>
      <c r="AS13">
        <v>1126.6666666666699</v>
      </c>
      <c r="AT13">
        <v>3.12</v>
      </c>
      <c r="AU13" s="28">
        <v>3.1199999999999999E-3</v>
      </c>
      <c r="AX13" s="27">
        <v>42685</v>
      </c>
      <c r="AY13" t="s">
        <v>108</v>
      </c>
      <c r="AZ13">
        <v>218.333333333333</v>
      </c>
      <c r="BA13">
        <v>2.91</v>
      </c>
      <c r="BB13" s="28">
        <v>2.9099999999999998E-3</v>
      </c>
      <c r="BE13" s="27">
        <v>42685</v>
      </c>
      <c r="BF13" t="s">
        <v>109</v>
      </c>
      <c r="BG13">
        <v>383.33333333333297</v>
      </c>
      <c r="BH13">
        <v>5300</v>
      </c>
      <c r="BI13">
        <v>5.3</v>
      </c>
      <c r="BL13" s="27">
        <v>42711</v>
      </c>
      <c r="BM13" t="s">
        <v>94</v>
      </c>
      <c r="BN13">
        <v>1138.4615384615399</v>
      </c>
      <c r="BO13">
        <v>8.52</v>
      </c>
      <c r="BP13" s="28">
        <v>8.5199999999999998E-3</v>
      </c>
      <c r="BS13" s="27">
        <v>42685</v>
      </c>
      <c r="BT13" t="s">
        <v>110</v>
      </c>
      <c r="BU13">
        <v>235</v>
      </c>
      <c r="BV13">
        <v>2.81</v>
      </c>
      <c r="BW13" s="28">
        <v>2.81E-3</v>
      </c>
      <c r="BZ13" s="27">
        <v>42685</v>
      </c>
      <c r="CA13" t="s">
        <v>111</v>
      </c>
      <c r="CB13">
        <v>1193.3333333333301</v>
      </c>
      <c r="CC13">
        <v>1.84</v>
      </c>
      <c r="CD13" s="28">
        <v>1.8400000000000001E-3</v>
      </c>
      <c r="CG13" s="27">
        <v>42685</v>
      </c>
      <c r="CH13" t="s">
        <v>112</v>
      </c>
      <c r="CI13">
        <v>348.33333333333297</v>
      </c>
      <c r="CJ13">
        <v>2.08</v>
      </c>
      <c r="CK13" s="28">
        <v>2.0799999999999998E-3</v>
      </c>
      <c r="CN13" s="27">
        <v>42685</v>
      </c>
      <c r="CO13" t="s">
        <v>113</v>
      </c>
      <c r="CP13">
        <v>621.66666666666697</v>
      </c>
      <c r="CQ13">
        <v>3.36</v>
      </c>
      <c r="CR13" s="28">
        <v>3.3600000000000001E-3</v>
      </c>
      <c r="CU13" s="27">
        <v>42685</v>
      </c>
      <c r="CV13" t="s">
        <v>114</v>
      </c>
      <c r="CW13">
        <v>660</v>
      </c>
      <c r="CX13">
        <v>4.83</v>
      </c>
      <c r="CY13" s="28">
        <v>4.8300000000000001E-3</v>
      </c>
      <c r="DB13" s="27">
        <v>42685</v>
      </c>
      <c r="DC13" t="s">
        <v>115</v>
      </c>
      <c r="DD13">
        <v>233.333333333333</v>
      </c>
      <c r="DE13">
        <v>2.88</v>
      </c>
      <c r="DF13" s="28">
        <v>2.8800000000000002E-3</v>
      </c>
      <c r="DH13" s="27">
        <v>42661</v>
      </c>
      <c r="DI13">
        <v>1.36</v>
      </c>
      <c r="DJ13">
        <v>2.33</v>
      </c>
      <c r="DK13">
        <v>0.57999999999999996</v>
      </c>
      <c r="DL13">
        <v>2.84</v>
      </c>
      <c r="DM13">
        <v>1.1299999999999999</v>
      </c>
      <c r="DN13">
        <v>1.31</v>
      </c>
      <c r="DO13">
        <v>1.98</v>
      </c>
      <c r="DP13">
        <v>1.77</v>
      </c>
      <c r="DQ13">
        <v>2.93</v>
      </c>
      <c r="DR13">
        <v>1.27</v>
      </c>
      <c r="DS13">
        <v>1.89</v>
      </c>
      <c r="DT13">
        <v>2.64</v>
      </c>
      <c r="DU13">
        <v>3</v>
      </c>
      <c r="DV13">
        <v>2.85</v>
      </c>
      <c r="DW13">
        <v>1.4</v>
      </c>
      <c r="DX13">
        <v>2.42</v>
      </c>
    </row>
    <row r="14" spans="1:128" x14ac:dyDescent="0.25">
      <c r="C14" s="40" t="s">
        <v>212</v>
      </c>
      <c r="D14" s="41">
        <f>AVERAGE(D4:D12)</f>
        <v>30.004444444444445</v>
      </c>
      <c r="E14" s="41">
        <f>AVERAGE(E4:E12)</f>
        <v>3.0004444444444445E-2</v>
      </c>
      <c r="H14" s="27">
        <v>42711</v>
      </c>
      <c r="I14" t="s">
        <v>102</v>
      </c>
      <c r="J14">
        <v>1115.38461538462</v>
      </c>
      <c r="K14">
        <v>3.42</v>
      </c>
      <c r="L14" s="28">
        <v>3.4199999999999999E-3</v>
      </c>
      <c r="O14" s="27">
        <v>42711</v>
      </c>
      <c r="P14" t="s">
        <v>103</v>
      </c>
      <c r="Q14">
        <v>1029.23076923077</v>
      </c>
      <c r="R14">
        <v>3.49</v>
      </c>
      <c r="S14" s="28">
        <v>3.49E-3</v>
      </c>
      <c r="V14" s="27">
        <v>42711</v>
      </c>
      <c r="W14" t="s">
        <v>104</v>
      </c>
      <c r="X14">
        <v>1020.76923076923</v>
      </c>
      <c r="Y14">
        <v>8.34</v>
      </c>
      <c r="Z14" s="28">
        <v>8.3400000000000002E-3</v>
      </c>
      <c r="AE14" s="40" t="s">
        <v>211</v>
      </c>
      <c r="AF14" s="41">
        <f>MEDIAN(AF4:AF13)</f>
        <v>6.5949999999999998</v>
      </c>
      <c r="AJ14" s="27">
        <v>42711</v>
      </c>
      <c r="AK14" t="s">
        <v>106</v>
      </c>
      <c r="AL14">
        <v>1104.61538461538</v>
      </c>
      <c r="AM14">
        <v>3.39</v>
      </c>
      <c r="AN14" s="28">
        <v>3.3899999999999998E-3</v>
      </c>
      <c r="AQ14" s="27">
        <v>42711</v>
      </c>
      <c r="AR14" t="s">
        <v>107</v>
      </c>
      <c r="AS14">
        <v>1219.61538461538</v>
      </c>
      <c r="AT14">
        <v>3.59</v>
      </c>
      <c r="AU14" s="28">
        <v>3.5899999999999999E-3</v>
      </c>
      <c r="AX14" s="27">
        <v>42711</v>
      </c>
      <c r="AY14" t="s">
        <v>108</v>
      </c>
      <c r="AZ14">
        <v>1075.38461538462</v>
      </c>
      <c r="BA14">
        <v>3.84</v>
      </c>
      <c r="BB14" s="28">
        <v>3.8400000000000001E-3</v>
      </c>
      <c r="BG14" s="40" t="s">
        <v>211</v>
      </c>
      <c r="BH14">
        <f>MEDIAN(BH4:BH13)</f>
        <v>4.5</v>
      </c>
      <c r="BL14" s="27">
        <v>42726</v>
      </c>
      <c r="BM14" t="s">
        <v>94</v>
      </c>
      <c r="BN14">
        <v>12441.4358974359</v>
      </c>
      <c r="BO14">
        <v>4.3099999999999898</v>
      </c>
      <c r="BP14" s="28">
        <v>4.3099999999999901E-3</v>
      </c>
      <c r="BS14" s="27">
        <v>42711</v>
      </c>
      <c r="BT14" t="s">
        <v>110</v>
      </c>
      <c r="BU14">
        <v>1221.5384615384601</v>
      </c>
      <c r="BV14">
        <v>3.53</v>
      </c>
      <c r="BW14" s="28">
        <v>3.5300000000000002E-3</v>
      </c>
      <c r="BZ14" s="27">
        <v>42711</v>
      </c>
      <c r="CA14" t="s">
        <v>111</v>
      </c>
      <c r="CB14">
        <v>1316.1538461538501</v>
      </c>
      <c r="CC14">
        <v>2.59</v>
      </c>
      <c r="CD14" s="28">
        <v>2.5899999999999999E-3</v>
      </c>
      <c r="CI14" s="40" t="s">
        <v>211</v>
      </c>
      <c r="CJ14">
        <f>MEDIAN(CJ4:CJ13)</f>
        <v>4.5549999999999997</v>
      </c>
      <c r="CN14" s="27">
        <v>42711</v>
      </c>
      <c r="CO14" t="s">
        <v>113</v>
      </c>
      <c r="CP14">
        <v>1117.6923076923099</v>
      </c>
      <c r="CQ14">
        <v>5.43</v>
      </c>
      <c r="CR14" s="28">
        <v>5.4299999999999999E-3</v>
      </c>
      <c r="CU14" s="27">
        <v>42711</v>
      </c>
      <c r="CV14" t="s">
        <v>114</v>
      </c>
      <c r="CW14">
        <v>1225.76923076923</v>
      </c>
      <c r="CX14">
        <v>2.4900000000000002</v>
      </c>
      <c r="CY14" s="28">
        <v>2.49E-3</v>
      </c>
      <c r="DB14" s="27">
        <v>42711</v>
      </c>
      <c r="DC14" t="s">
        <v>115</v>
      </c>
      <c r="DD14">
        <v>1111.9230769230801</v>
      </c>
      <c r="DE14">
        <v>12.1</v>
      </c>
      <c r="DF14">
        <v>1.21E-2</v>
      </c>
      <c r="DH14" s="27">
        <v>42679</v>
      </c>
    </row>
    <row r="15" spans="1:128" x14ac:dyDescent="0.25">
      <c r="C15" s="40" t="s">
        <v>213</v>
      </c>
      <c r="D15" s="40">
        <f>STDEV(D4:D12)</f>
        <v>71.458765576923994</v>
      </c>
      <c r="E15" s="40">
        <f>STDEV(E4:E12)</f>
        <v>7.1458765576924002E-2</v>
      </c>
      <c r="H15" s="27">
        <v>42726</v>
      </c>
      <c r="I15" t="s">
        <v>102</v>
      </c>
      <c r="J15">
        <v>14677.641025641</v>
      </c>
      <c r="K15">
        <v>2.38</v>
      </c>
      <c r="L15" s="28">
        <v>2.3800000000000002E-3</v>
      </c>
      <c r="O15" s="27">
        <v>42726</v>
      </c>
      <c r="P15" t="s">
        <v>103</v>
      </c>
      <c r="Q15">
        <v>11534.7179487179</v>
      </c>
      <c r="R15">
        <v>5.38</v>
      </c>
      <c r="S15" s="28">
        <v>5.3800000000000002E-3</v>
      </c>
      <c r="V15" s="27">
        <v>42726</v>
      </c>
      <c r="W15" t="s">
        <v>104</v>
      </c>
      <c r="X15">
        <v>11881.2820512821</v>
      </c>
      <c r="Y15">
        <v>4.2699999999999898</v>
      </c>
      <c r="Z15" s="28">
        <v>4.2700000000000004E-3</v>
      </c>
      <c r="AE15" s="40" t="s">
        <v>212</v>
      </c>
      <c r="AF15" s="41">
        <f>AVERAGE(AF4:AF13)</f>
        <v>11.497999999999998</v>
      </c>
      <c r="AJ15" s="27">
        <v>42726</v>
      </c>
      <c r="AK15" t="s">
        <v>106</v>
      </c>
      <c r="AL15">
        <v>13848.358974359</v>
      </c>
      <c r="AM15">
        <v>2.23</v>
      </c>
      <c r="AN15" s="28">
        <v>2.2300000000000002E-3</v>
      </c>
      <c r="AQ15" s="27">
        <v>42726</v>
      </c>
      <c r="AR15" t="s">
        <v>107</v>
      </c>
      <c r="AS15">
        <v>16804.692307692301</v>
      </c>
      <c r="AT15">
        <v>5.63</v>
      </c>
      <c r="AU15" s="28">
        <v>5.62999999999999E-3</v>
      </c>
      <c r="AX15" s="27">
        <v>42726</v>
      </c>
      <c r="AY15" t="s">
        <v>108</v>
      </c>
      <c r="AZ15">
        <v>12035.641025641</v>
      </c>
      <c r="BA15">
        <v>17.8</v>
      </c>
      <c r="BB15">
        <v>1.78E-2</v>
      </c>
      <c r="BG15" s="40" t="s">
        <v>212</v>
      </c>
      <c r="BH15">
        <f>AVERAGE(BH4:BH13)</f>
        <v>533.29499999999996</v>
      </c>
      <c r="BL15" s="27">
        <v>42754</v>
      </c>
      <c r="BM15" t="s">
        <v>94</v>
      </c>
      <c r="BN15">
        <v>1399.2857142857099</v>
      </c>
      <c r="BO15">
        <v>16.3</v>
      </c>
      <c r="BP15">
        <v>1.6299999999999999E-2</v>
      </c>
      <c r="BS15" s="27">
        <v>42726</v>
      </c>
      <c r="BT15" t="s">
        <v>110</v>
      </c>
      <c r="BU15">
        <v>15539.897435897399</v>
      </c>
      <c r="BV15">
        <v>3.07</v>
      </c>
      <c r="BW15" s="28">
        <v>3.0699999999999998E-3</v>
      </c>
      <c r="BZ15" s="27">
        <v>42726</v>
      </c>
      <c r="CA15" t="s">
        <v>111</v>
      </c>
      <c r="CB15">
        <v>15557.5897435897</v>
      </c>
      <c r="CC15">
        <v>6.32</v>
      </c>
      <c r="CD15" s="28">
        <v>6.3200000000000001E-3</v>
      </c>
      <c r="CI15" s="40" t="s">
        <v>212</v>
      </c>
      <c r="CJ15">
        <f>AVERAGE(CJ4:CJ13)</f>
        <v>7.411999999999999</v>
      </c>
      <c r="CN15" s="27">
        <v>42726</v>
      </c>
      <c r="CO15" t="s">
        <v>113</v>
      </c>
      <c r="CP15">
        <v>12086.820512820501</v>
      </c>
      <c r="CQ15">
        <v>129</v>
      </c>
      <c r="CR15">
        <v>0.129</v>
      </c>
      <c r="CU15" s="27">
        <v>42726</v>
      </c>
      <c r="CV15" t="s">
        <v>114</v>
      </c>
      <c r="CW15">
        <v>16750.948717948701</v>
      </c>
      <c r="CX15">
        <v>5.78</v>
      </c>
      <c r="CY15" s="28">
        <v>5.7800000000000004E-3</v>
      </c>
      <c r="DB15" s="27">
        <v>42726</v>
      </c>
      <c r="DC15" t="s">
        <v>115</v>
      </c>
      <c r="DD15">
        <v>12407.8717948718</v>
      </c>
      <c r="DE15">
        <v>2.73</v>
      </c>
      <c r="DF15" s="28">
        <v>2.7299999999999998E-3</v>
      </c>
      <c r="DH15" s="27">
        <v>42685</v>
      </c>
      <c r="DI15">
        <v>1.24</v>
      </c>
      <c r="DJ15">
        <v>0.81</v>
      </c>
      <c r="DK15">
        <v>2.1</v>
      </c>
      <c r="DL15">
        <v>1.1200000000000001</v>
      </c>
      <c r="DM15">
        <v>0.79</v>
      </c>
      <c r="DN15">
        <v>0.96</v>
      </c>
      <c r="DO15">
        <v>1.34</v>
      </c>
      <c r="DP15">
        <v>0.92</v>
      </c>
      <c r="DQ15">
        <v>2.2799999999999998</v>
      </c>
      <c r="DR15">
        <v>1.01</v>
      </c>
      <c r="DS15">
        <v>1.8</v>
      </c>
      <c r="DT15">
        <v>1.71</v>
      </c>
      <c r="DU15">
        <v>2.15</v>
      </c>
      <c r="DV15">
        <v>1.78</v>
      </c>
      <c r="DW15">
        <v>0.6</v>
      </c>
      <c r="DX15">
        <v>1.8</v>
      </c>
    </row>
    <row r="16" spans="1:128" x14ac:dyDescent="0.25">
      <c r="C16" s="40" t="s">
        <v>214</v>
      </c>
      <c r="D16" s="41">
        <f>MAX(D4:D12)</f>
        <v>220</v>
      </c>
      <c r="E16" s="41">
        <f>MAX(E4:E12)</f>
        <v>0.22</v>
      </c>
      <c r="H16" s="27">
        <v>42754</v>
      </c>
      <c r="I16" t="s">
        <v>102</v>
      </c>
      <c r="J16">
        <v>1428.92857142857</v>
      </c>
      <c r="K16">
        <v>6.36</v>
      </c>
      <c r="L16" s="28">
        <v>6.3600000000000002E-3</v>
      </c>
      <c r="O16" s="27">
        <v>42754</v>
      </c>
      <c r="P16" t="s">
        <v>103</v>
      </c>
      <c r="Q16">
        <v>1356.7857142857099</v>
      </c>
      <c r="R16">
        <v>4.92</v>
      </c>
      <c r="S16" s="28">
        <v>4.9199999999999999E-3</v>
      </c>
      <c r="V16" s="27">
        <v>42754</v>
      </c>
      <c r="W16" t="s">
        <v>104</v>
      </c>
      <c r="X16">
        <v>1321.07142857143</v>
      </c>
      <c r="Y16">
        <v>22.8</v>
      </c>
      <c r="Z16">
        <v>2.2800000000000001E-2</v>
      </c>
      <c r="AE16" s="40" t="s">
        <v>213</v>
      </c>
      <c r="AF16" s="40">
        <f>STDEV(AF4:AF13)</f>
        <v>9.0715915545913699</v>
      </c>
      <c r="AJ16" s="27">
        <v>42754</v>
      </c>
      <c r="AK16" t="s">
        <v>106</v>
      </c>
      <c r="AL16">
        <v>1393.92857142857</v>
      </c>
      <c r="AM16">
        <v>1.61</v>
      </c>
      <c r="AN16" s="28">
        <v>1.6100000000000001E-3</v>
      </c>
      <c r="AQ16" s="27">
        <v>42754</v>
      </c>
      <c r="AR16" t="s">
        <v>107</v>
      </c>
      <c r="AS16">
        <v>1336.42857142857</v>
      </c>
      <c r="AT16">
        <v>5.07</v>
      </c>
      <c r="AU16" s="28">
        <v>5.0699999999999999E-3</v>
      </c>
      <c r="AX16" s="27">
        <v>42754</v>
      </c>
      <c r="AY16" t="s">
        <v>108</v>
      </c>
      <c r="AZ16">
        <v>1385</v>
      </c>
      <c r="BA16">
        <v>7.36</v>
      </c>
      <c r="BB16" s="28">
        <v>7.3600000000000002E-3</v>
      </c>
      <c r="BG16" s="40" t="s">
        <v>213</v>
      </c>
      <c r="BH16">
        <f>STDEV(BH4:BH13)</f>
        <v>1674.8505333063804</v>
      </c>
      <c r="BL16" s="27">
        <v>42766</v>
      </c>
      <c r="BM16" t="s">
        <v>94</v>
      </c>
      <c r="BN16">
        <v>1384.1666666666699</v>
      </c>
      <c r="BO16">
        <v>8.4499999999999904</v>
      </c>
      <c r="BP16" s="28">
        <v>8.4499999999999905E-3</v>
      </c>
      <c r="BS16" s="27">
        <v>42754</v>
      </c>
      <c r="BT16" t="s">
        <v>110</v>
      </c>
      <c r="BU16">
        <v>1469.2857142857099</v>
      </c>
      <c r="BV16">
        <v>6.23</v>
      </c>
      <c r="BW16" s="28">
        <v>6.2300000000000003E-3</v>
      </c>
      <c r="BZ16" s="27">
        <v>42754</v>
      </c>
      <c r="CA16" t="s">
        <v>111</v>
      </c>
      <c r="CB16">
        <v>1492.1428571428601</v>
      </c>
      <c r="CC16">
        <v>8.18</v>
      </c>
      <c r="CD16" s="28">
        <v>8.1799999999999998E-3</v>
      </c>
      <c r="CI16" s="40" t="s">
        <v>213</v>
      </c>
      <c r="CJ16">
        <f>STDEV(CJ4:CJ13)</f>
        <v>10.36851944857874</v>
      </c>
      <c r="CN16" s="27">
        <v>42754</v>
      </c>
      <c r="CO16" t="s">
        <v>113</v>
      </c>
      <c r="CP16">
        <v>1455.3571428571399</v>
      </c>
      <c r="CQ16">
        <v>19.899999999999999</v>
      </c>
      <c r="CR16">
        <v>1.9900000000000001E-2</v>
      </c>
      <c r="CU16" s="27">
        <v>42754</v>
      </c>
      <c r="CV16" t="s">
        <v>114</v>
      </c>
      <c r="CW16">
        <v>1341.07142857143</v>
      </c>
      <c r="CX16">
        <v>4.55</v>
      </c>
      <c r="CY16" s="28">
        <v>4.5500000000000002E-3</v>
      </c>
      <c r="DB16" s="27">
        <v>42754</v>
      </c>
      <c r="DC16" t="s">
        <v>115</v>
      </c>
      <c r="DD16">
        <v>1283.2142857142901</v>
      </c>
      <c r="DE16">
        <v>9.14</v>
      </c>
      <c r="DF16" s="28">
        <v>9.1400000000000006E-3</v>
      </c>
      <c r="DH16" s="27">
        <v>42711</v>
      </c>
    </row>
    <row r="17" spans="1:128" x14ac:dyDescent="0.25">
      <c r="C17" s="40" t="s">
        <v>215</v>
      </c>
      <c r="D17" s="41">
        <f>MIN(D4:D12)</f>
        <v>1.96</v>
      </c>
      <c r="E17" s="41">
        <f>MIN(E4:E12)</f>
        <v>1.9599999999999999E-3</v>
      </c>
      <c r="H17" s="27">
        <v>42766</v>
      </c>
      <c r="I17" t="s">
        <v>102</v>
      </c>
      <c r="J17">
        <v>1331.6666666666699</v>
      </c>
      <c r="K17">
        <v>4.2300000000000004</v>
      </c>
      <c r="L17" s="28">
        <v>4.2300000000000003E-3</v>
      </c>
      <c r="O17" s="27">
        <v>42766</v>
      </c>
      <c r="P17" t="s">
        <v>103</v>
      </c>
      <c r="Q17">
        <v>17211.333333333299</v>
      </c>
      <c r="R17">
        <v>14.4</v>
      </c>
      <c r="S17">
        <v>1.44E-2</v>
      </c>
      <c r="V17" s="27">
        <v>42766</v>
      </c>
      <c r="W17" t="s">
        <v>104</v>
      </c>
      <c r="X17">
        <v>1272.5</v>
      </c>
      <c r="Y17">
        <v>60.7</v>
      </c>
      <c r="Z17">
        <v>6.0699999999999997E-2</v>
      </c>
      <c r="AE17" s="40" t="s">
        <v>214</v>
      </c>
      <c r="AF17" s="41">
        <f>MAX(AF4:AF13)</f>
        <v>26</v>
      </c>
      <c r="AJ17" s="27">
        <v>42766</v>
      </c>
      <c r="AK17" t="s">
        <v>106</v>
      </c>
      <c r="AL17">
        <v>1397.5</v>
      </c>
      <c r="AM17">
        <v>3.9</v>
      </c>
      <c r="AN17" s="28">
        <v>3.8999999999999998E-3</v>
      </c>
      <c r="AQ17" s="27">
        <v>42766</v>
      </c>
      <c r="AR17" t="s">
        <v>107</v>
      </c>
      <c r="AS17">
        <v>23084.083333333299</v>
      </c>
      <c r="AT17">
        <v>8.15</v>
      </c>
      <c r="AU17" s="28">
        <v>8.1499999999999993E-3</v>
      </c>
      <c r="AX17" s="27">
        <v>42766</v>
      </c>
      <c r="AY17" t="s">
        <v>108</v>
      </c>
      <c r="AZ17">
        <v>1150</v>
      </c>
      <c r="BA17">
        <v>41.799999999999898</v>
      </c>
      <c r="BB17">
        <v>4.1799999999999997E-2</v>
      </c>
      <c r="BG17" s="40" t="s">
        <v>214</v>
      </c>
      <c r="BH17">
        <f>MAX(BH4:BH13)</f>
        <v>5300</v>
      </c>
      <c r="BN17" s="40" t="s">
        <v>211</v>
      </c>
      <c r="BO17">
        <f>MEDIAN(BO4:BO16)</f>
        <v>8.4849999999999959</v>
      </c>
      <c r="BS17" s="27">
        <v>42766</v>
      </c>
      <c r="BT17" t="s">
        <v>110</v>
      </c>
      <c r="BU17">
        <v>21932.833333333299</v>
      </c>
      <c r="BV17">
        <v>8.85</v>
      </c>
      <c r="BW17" s="28">
        <v>8.8500000000000002E-3</v>
      </c>
      <c r="BZ17" s="27">
        <v>42766</v>
      </c>
      <c r="CA17" t="s">
        <v>111</v>
      </c>
      <c r="CB17">
        <v>1284.1666666666699</v>
      </c>
      <c r="CC17">
        <v>35.1</v>
      </c>
      <c r="CD17">
        <v>3.5099999999999999E-2</v>
      </c>
      <c r="CI17" s="40" t="s">
        <v>214</v>
      </c>
      <c r="CJ17">
        <f>MAX(CJ4:CJ13)</f>
        <v>36.700000000000003</v>
      </c>
      <c r="CN17" s="27">
        <v>42766</v>
      </c>
      <c r="CO17" t="s">
        <v>113</v>
      </c>
      <c r="CP17">
        <v>1396.6666666666699</v>
      </c>
      <c r="CQ17">
        <v>5.47</v>
      </c>
      <c r="CR17" s="28">
        <v>5.47E-3</v>
      </c>
      <c r="CU17" s="27">
        <v>42766</v>
      </c>
      <c r="CV17" t="s">
        <v>114</v>
      </c>
      <c r="CW17">
        <v>23058.833333333299</v>
      </c>
      <c r="CX17">
        <v>6.49</v>
      </c>
      <c r="CY17" s="28">
        <v>6.4900000000000001E-3</v>
      </c>
      <c r="DB17" s="27">
        <v>42766</v>
      </c>
      <c r="DC17" t="s">
        <v>115</v>
      </c>
      <c r="DD17">
        <v>1169.1666666666699</v>
      </c>
      <c r="DE17">
        <v>203</v>
      </c>
      <c r="DF17">
        <v>0.20300000000000001</v>
      </c>
      <c r="DH17" s="27">
        <v>42726</v>
      </c>
    </row>
    <row r="18" spans="1:128" x14ac:dyDescent="0.25">
      <c r="J18" s="40" t="s">
        <v>211</v>
      </c>
      <c r="K18" s="41">
        <f>MEDIAN(K4:K17)</f>
        <v>5.92</v>
      </c>
      <c r="Q18" s="40" t="s">
        <v>211</v>
      </c>
      <c r="R18" s="41">
        <f>MEDIAN(R4:R17)</f>
        <v>5.5549999999999997</v>
      </c>
      <c r="S18" s="41">
        <f>MEDIAN(S4:S17)</f>
        <v>5.555E-3</v>
      </c>
      <c r="X18" s="40" t="s">
        <v>211</v>
      </c>
      <c r="Y18" s="41">
        <f>MEDIAN(Y4:Y17)</f>
        <v>7.7149999999999999</v>
      </c>
      <c r="AE18" s="40" t="s">
        <v>215</v>
      </c>
      <c r="AF18" s="41">
        <f>MIN(AF4:AF13)</f>
        <v>3.65</v>
      </c>
      <c r="AL18" s="40" t="s">
        <v>211</v>
      </c>
      <c r="AM18">
        <f>MEDIAN(AM4:AM17)</f>
        <v>3.8200000000000003</v>
      </c>
      <c r="AS18" s="40" t="s">
        <v>211</v>
      </c>
      <c r="AT18">
        <f>MEDIAN(AT4:AT17)</f>
        <v>5.35</v>
      </c>
      <c r="AZ18" s="40" t="s">
        <v>211</v>
      </c>
      <c r="BA18">
        <f>MEDIAN(BA4:BA17)</f>
        <v>6.93</v>
      </c>
      <c r="BG18" s="40" t="s">
        <v>215</v>
      </c>
      <c r="BH18">
        <f>MIN(BH4:BH13)</f>
        <v>1.21</v>
      </c>
      <c r="BN18" s="40" t="s">
        <v>212</v>
      </c>
      <c r="BO18">
        <f>AVERAGE(BO4:BO16)</f>
        <v>13.791666666666666</v>
      </c>
      <c r="BU18" s="40" t="s">
        <v>211</v>
      </c>
      <c r="BV18">
        <f>MEDIAN(BV5:BV17)</f>
        <v>4.4000000000000004</v>
      </c>
      <c r="CB18" s="40" t="s">
        <v>211</v>
      </c>
      <c r="CC18">
        <f>MEDIAN(CC5:CC17)</f>
        <v>5.93</v>
      </c>
      <c r="CI18" s="40" t="s">
        <v>215</v>
      </c>
      <c r="CJ18">
        <f>MIN(CJ4:CJ13)</f>
        <v>2.08</v>
      </c>
      <c r="CP18" s="40" t="s">
        <v>211</v>
      </c>
      <c r="CQ18">
        <f>MEDIAN(CQ4:CQ17)</f>
        <v>6.43</v>
      </c>
      <c r="CW18" s="40" t="s">
        <v>211</v>
      </c>
      <c r="CX18">
        <f>MEDIAN(CX4:CX17)</f>
        <v>5.3049999999999997</v>
      </c>
      <c r="DD18" s="40" t="s">
        <v>211</v>
      </c>
      <c r="DE18">
        <f>MEDIAN(DE4:DE17)</f>
        <v>6.3650000000000002</v>
      </c>
      <c r="DH18" s="27">
        <v>42754</v>
      </c>
    </row>
    <row r="19" spans="1:128" x14ac:dyDescent="0.25">
      <c r="J19" s="40" t="s">
        <v>212</v>
      </c>
      <c r="K19" s="41">
        <f>AVERAGE(K4:K17)</f>
        <v>8.3042857142857152</v>
      </c>
      <c r="Q19" s="40" t="s">
        <v>212</v>
      </c>
      <c r="R19" s="41">
        <f>AVERAGE(R4:R17)</f>
        <v>9.7235714285714288</v>
      </c>
      <c r="S19" s="41">
        <f>AVERAGE(S4:S17)</f>
        <v>9.7235714285714269E-3</v>
      </c>
      <c r="X19" s="40" t="s">
        <v>212</v>
      </c>
      <c r="Y19" s="41">
        <f>AVERAGE(Y4:Y17)</f>
        <v>12.737142857142857</v>
      </c>
      <c r="AL19" s="40" t="s">
        <v>212</v>
      </c>
      <c r="AM19">
        <f>AVERAGE(AM4:AM17)</f>
        <v>4.6878571428571423</v>
      </c>
      <c r="AS19" s="40" t="s">
        <v>212</v>
      </c>
      <c r="AT19">
        <f>AVERAGE(AT4:AT17)</f>
        <v>6.734285714285714</v>
      </c>
      <c r="AZ19" s="40" t="s">
        <v>212</v>
      </c>
      <c r="BA19">
        <f>AVERAGE(BA4:BA17)</f>
        <v>15.72714285714285</v>
      </c>
      <c r="BN19" s="40" t="s">
        <v>213</v>
      </c>
      <c r="BO19">
        <f>STDEV(BO4:BO16)</f>
        <v>11.268256970424268</v>
      </c>
      <c r="BU19" s="40" t="s">
        <v>212</v>
      </c>
      <c r="BV19">
        <f>AVERAGE(BV5:BV17)</f>
        <v>5.816923076923076</v>
      </c>
      <c r="CB19" s="40" t="s">
        <v>212</v>
      </c>
      <c r="CC19">
        <f>AVERAGE(CC5:CC17)</f>
        <v>8.5130769230769214</v>
      </c>
      <c r="CP19" s="40" t="s">
        <v>212</v>
      </c>
      <c r="CQ19">
        <f>AVERAGE(CQ4:CQ17)</f>
        <v>23.73</v>
      </c>
      <c r="CW19" s="40" t="s">
        <v>212</v>
      </c>
      <c r="CX19">
        <f>AVERAGE(CX4:CX17)</f>
        <v>7.2071428571428555</v>
      </c>
      <c r="DD19" s="40" t="s">
        <v>212</v>
      </c>
      <c r="DE19">
        <f>AVERAGE(DE4:DE17)</f>
        <v>20.688571428571429</v>
      </c>
      <c r="DH19" s="27">
        <v>42766</v>
      </c>
      <c r="DI19">
        <v>1.0900000000000001</v>
      </c>
      <c r="DJ19">
        <v>1.03</v>
      </c>
      <c r="DK19">
        <v>0.63</v>
      </c>
      <c r="DL19">
        <v>1.18</v>
      </c>
      <c r="DM19">
        <v>0.75</v>
      </c>
      <c r="DN19">
        <v>0.84</v>
      </c>
      <c r="DO19">
        <v>1.1200000000000001</v>
      </c>
      <c r="DP19">
        <v>0.98</v>
      </c>
      <c r="DQ19">
        <v>0.5</v>
      </c>
      <c r="DR19">
        <v>0</v>
      </c>
      <c r="DS19">
        <v>0.63</v>
      </c>
      <c r="DT19">
        <v>0.52</v>
      </c>
      <c r="DU19">
        <v>1.39</v>
      </c>
      <c r="DV19">
        <v>1.76</v>
      </c>
      <c r="DW19">
        <v>1.62</v>
      </c>
      <c r="DX19">
        <v>0</v>
      </c>
    </row>
    <row r="20" spans="1:128" x14ac:dyDescent="0.25">
      <c r="J20" s="40" t="s">
        <v>213</v>
      </c>
      <c r="K20" s="40">
        <f>STDEV(K4:K17)</f>
        <v>10.548225307740498</v>
      </c>
      <c r="Q20" s="40" t="s">
        <v>213</v>
      </c>
      <c r="R20" s="40">
        <f>STDEV(R4:R17)</f>
        <v>15.057009411486147</v>
      </c>
      <c r="S20" s="40">
        <f>STDEV(S4:S17)</f>
        <v>1.5057009411486147E-2</v>
      </c>
      <c r="X20" s="40" t="s">
        <v>213</v>
      </c>
      <c r="Y20" s="40">
        <f>STDEV(Y4:Y17)</f>
        <v>15.399975738528054</v>
      </c>
      <c r="AL20" s="40" t="s">
        <v>213</v>
      </c>
      <c r="AM20">
        <f>STDEV(AM4:AM17)</f>
        <v>3.0607394244162345</v>
      </c>
      <c r="AS20" s="40" t="s">
        <v>213</v>
      </c>
      <c r="AT20">
        <f>STDEV(AT4:AT17)</f>
        <v>4.5702410545509853</v>
      </c>
      <c r="AZ20" s="40" t="s">
        <v>213</v>
      </c>
      <c r="BA20">
        <f>STDEV(BA4:BA17)</f>
        <v>20.633996379601463</v>
      </c>
      <c r="BN20" s="40" t="s">
        <v>214</v>
      </c>
      <c r="BO20">
        <f>MAX(BO4:BO16)</f>
        <v>37.5</v>
      </c>
      <c r="BU20" s="40" t="s">
        <v>213</v>
      </c>
      <c r="BV20">
        <f>STDEV(BV5:BV17)</f>
        <v>3.1914870740126373</v>
      </c>
      <c r="CB20" s="40" t="s">
        <v>213</v>
      </c>
      <c r="CC20">
        <f>STDEV(CC5:CC17)</f>
        <v>9.0153419094114096</v>
      </c>
      <c r="CP20" s="40" t="s">
        <v>213</v>
      </c>
      <c r="CQ20">
        <f>STDEV(CQ4:CQ17)</f>
        <v>38.077162749828446</v>
      </c>
      <c r="CW20" s="40" t="s">
        <v>213</v>
      </c>
      <c r="CX20">
        <f>STDEV(CX4:CX17)</f>
        <v>5.1620828064938022</v>
      </c>
      <c r="DD20" s="40" t="s">
        <v>213</v>
      </c>
      <c r="DE20">
        <f>STDEV(DE4:DE17)</f>
        <v>52.573629666057258</v>
      </c>
      <c r="DH20" s="27">
        <v>42780</v>
      </c>
    </row>
    <row r="21" spans="1:128" x14ac:dyDescent="0.25">
      <c r="J21" s="40" t="s">
        <v>214</v>
      </c>
      <c r="K21" s="41">
        <f>MAX(K4:K17)</f>
        <v>44</v>
      </c>
      <c r="Q21" s="40" t="s">
        <v>214</v>
      </c>
      <c r="R21" s="41">
        <f>MAX(R4:R17)</f>
        <v>61</v>
      </c>
      <c r="S21" s="41">
        <f>MAX(S4:S17)</f>
        <v>6.0999999999999999E-2</v>
      </c>
      <c r="X21" s="40" t="s">
        <v>214</v>
      </c>
      <c r="Y21" s="41">
        <f>MAX(Y4:Y17)</f>
        <v>60.7</v>
      </c>
      <c r="AL21" s="40" t="s">
        <v>214</v>
      </c>
      <c r="AM21">
        <f>MAX(AM4:AM17)</f>
        <v>11.7</v>
      </c>
      <c r="AS21" s="40" t="s">
        <v>214</v>
      </c>
      <c r="AT21">
        <f>MAX(AT4:AT17)</f>
        <v>20</v>
      </c>
      <c r="AZ21" s="40" t="s">
        <v>214</v>
      </c>
      <c r="BA21">
        <f>MAX(BA4:BA17)</f>
        <v>75.8</v>
      </c>
      <c r="BN21" s="40" t="s">
        <v>215</v>
      </c>
      <c r="BO21">
        <f>MIN(BO4:BO16)</f>
        <v>3.85</v>
      </c>
      <c r="BU21" s="40" t="s">
        <v>214</v>
      </c>
      <c r="BV21">
        <f>MAX(BV5:BV17)</f>
        <v>12.4</v>
      </c>
      <c r="CB21" s="40" t="s">
        <v>214</v>
      </c>
      <c r="CC21">
        <f>MAX(CC5:CC17)</f>
        <v>35.1</v>
      </c>
      <c r="CP21" s="40" t="s">
        <v>214</v>
      </c>
      <c r="CQ21">
        <f>MAX(CQ4:CQ17)</f>
        <v>129</v>
      </c>
      <c r="CW21" s="40" t="s">
        <v>214</v>
      </c>
      <c r="CX21">
        <f>MAX(CX4:CX17)</f>
        <v>22</v>
      </c>
      <c r="DD21" s="40" t="s">
        <v>214</v>
      </c>
      <c r="DE21">
        <f>MAX(DE4:DE17)</f>
        <v>203</v>
      </c>
      <c r="DH21" s="27">
        <v>42795</v>
      </c>
    </row>
    <row r="22" spans="1:128" x14ac:dyDescent="0.25">
      <c r="B22" s="27">
        <v>42685</v>
      </c>
      <c r="C22" t="s">
        <v>101</v>
      </c>
      <c r="D22">
        <v>351.66666666666703</v>
      </c>
      <c r="E22">
        <v>9.9700000000000006</v>
      </c>
      <c r="F22" s="28">
        <v>9.9699999999999997E-3</v>
      </c>
      <c r="J22" s="40" t="s">
        <v>215</v>
      </c>
      <c r="K22" s="41">
        <f>MIN(K4:K17)</f>
        <v>2.38</v>
      </c>
      <c r="Q22" s="40" t="s">
        <v>215</v>
      </c>
      <c r="R22" s="41">
        <f>MIN(R4:R17)</f>
        <v>1.62</v>
      </c>
      <c r="S22" s="41">
        <f>MIN(S4:S17)</f>
        <v>1.6199999999999999E-3</v>
      </c>
      <c r="X22" s="40" t="s">
        <v>215</v>
      </c>
      <c r="Y22" s="41">
        <f>MIN(Y4:Y17)</f>
        <v>0</v>
      </c>
      <c r="AL22" s="40" t="s">
        <v>215</v>
      </c>
      <c r="AM22">
        <f>MIN(AM4:AM17)</f>
        <v>1.61</v>
      </c>
      <c r="AS22" s="40" t="s">
        <v>215</v>
      </c>
      <c r="AT22">
        <f>MIN(AT4:AT17)</f>
        <v>2.85</v>
      </c>
      <c r="AZ22" s="40" t="s">
        <v>215</v>
      </c>
      <c r="BA22">
        <f>MIN(BA4:BA17)</f>
        <v>2.91</v>
      </c>
      <c r="BU22" s="40" t="s">
        <v>215</v>
      </c>
      <c r="BV22">
        <f>MIN(BV5:BV17)</f>
        <v>2.81</v>
      </c>
      <c r="CB22" s="40" t="s">
        <v>215</v>
      </c>
      <c r="CC22">
        <f>MIN(CC5:CC17)</f>
        <v>1.84</v>
      </c>
      <c r="CP22" s="40" t="s">
        <v>215</v>
      </c>
      <c r="CQ22">
        <f>MIN(CQ4:CQ17)</f>
        <v>1.85</v>
      </c>
      <c r="CW22" s="40" t="s">
        <v>215</v>
      </c>
      <c r="CX22">
        <f>MIN(CX4:CX17)</f>
        <v>2.4900000000000002</v>
      </c>
      <c r="DD22" s="40" t="s">
        <v>215</v>
      </c>
      <c r="DE22">
        <f>MIN(DE4:DE17)</f>
        <v>2.73</v>
      </c>
      <c r="DH22" s="27">
        <v>42805</v>
      </c>
      <c r="DL22">
        <v>0.64</v>
      </c>
      <c r="DM22">
        <v>0</v>
      </c>
      <c r="DN22">
        <v>0</v>
      </c>
      <c r="DO22">
        <v>0</v>
      </c>
      <c r="DP22">
        <v>0.52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0.51</v>
      </c>
      <c r="DW22">
        <v>0</v>
      </c>
      <c r="DX22">
        <v>0.8</v>
      </c>
    </row>
    <row r="23" spans="1:128" x14ac:dyDescent="0.25">
      <c r="B23" s="27">
        <v>42711</v>
      </c>
      <c r="C23" t="s">
        <v>101</v>
      </c>
      <c r="D23">
        <v>348.84615384615398</v>
      </c>
      <c r="E23">
        <v>1.72</v>
      </c>
      <c r="F23" s="28">
        <v>1.72E-3</v>
      </c>
      <c r="DH23" s="27">
        <v>42817</v>
      </c>
    </row>
    <row r="24" spans="1:128" x14ac:dyDescent="0.25">
      <c r="B24" s="27">
        <v>42726</v>
      </c>
      <c r="C24" t="s">
        <v>101</v>
      </c>
      <c r="D24">
        <v>12661.4102564103</v>
      </c>
      <c r="E24">
        <v>0</v>
      </c>
      <c r="DH24" s="27">
        <v>42830</v>
      </c>
    </row>
    <row r="25" spans="1:128" x14ac:dyDescent="0.25">
      <c r="B25" s="27">
        <v>42754</v>
      </c>
      <c r="C25" t="s">
        <v>101</v>
      </c>
      <c r="D25">
        <v>332.5</v>
      </c>
      <c r="E25">
        <v>4.12</v>
      </c>
      <c r="F25" s="28">
        <v>4.1200000000000004E-3</v>
      </c>
      <c r="DH25" s="27">
        <v>42858</v>
      </c>
    </row>
    <row r="26" spans="1:128" x14ac:dyDescent="0.25">
      <c r="B26" s="27">
        <v>42766</v>
      </c>
      <c r="C26" t="s">
        <v>101</v>
      </c>
      <c r="D26">
        <v>317.5</v>
      </c>
      <c r="E26">
        <v>4.74</v>
      </c>
      <c r="F26" s="28">
        <v>4.7400000000000003E-3</v>
      </c>
      <c r="H26" s="27">
        <v>42780</v>
      </c>
      <c r="I26" t="s">
        <v>102</v>
      </c>
      <c r="J26">
        <v>226.42857142857099</v>
      </c>
      <c r="K26">
        <v>3.51</v>
      </c>
      <c r="L26" s="28">
        <v>3.5100000000000001E-3</v>
      </c>
      <c r="O26" s="27">
        <v>42780</v>
      </c>
      <c r="P26" t="s">
        <v>103</v>
      </c>
      <c r="Q26">
        <v>225.71428571428601</v>
      </c>
      <c r="R26">
        <v>7.45</v>
      </c>
      <c r="S26" s="28">
        <v>7.45E-3</v>
      </c>
      <c r="V26" s="27">
        <v>42780</v>
      </c>
      <c r="W26" t="s">
        <v>104</v>
      </c>
      <c r="X26">
        <v>215.71428571428601</v>
      </c>
      <c r="Y26">
        <v>5.82</v>
      </c>
      <c r="Z26" s="28">
        <v>5.8199999999999997E-3</v>
      </c>
      <c r="AC26" s="27">
        <v>42711</v>
      </c>
      <c r="AD26" t="s">
        <v>105</v>
      </c>
      <c r="AE26">
        <v>347.69230769230802</v>
      </c>
      <c r="AF26">
        <v>3.34</v>
      </c>
      <c r="AG26" s="28">
        <v>3.3400000000000001E-3</v>
      </c>
      <c r="AJ26" s="27">
        <v>42780</v>
      </c>
      <c r="AK26" t="s">
        <v>106</v>
      </c>
      <c r="AL26">
        <v>213.57142857142901</v>
      </c>
      <c r="AM26">
        <v>2.5499999999999998</v>
      </c>
      <c r="AN26" s="28">
        <v>2.5500000000000002E-3</v>
      </c>
      <c r="AQ26" s="27">
        <v>42780</v>
      </c>
      <c r="AR26" t="s">
        <v>107</v>
      </c>
      <c r="AS26">
        <v>222.857142857143</v>
      </c>
      <c r="AT26">
        <v>6</v>
      </c>
      <c r="AU26" s="28">
        <v>6.0000000000000001E-3</v>
      </c>
      <c r="AX26" s="27">
        <v>42780</v>
      </c>
      <c r="AY26" t="s">
        <v>108</v>
      </c>
      <c r="AZ26">
        <v>220.71428571428601</v>
      </c>
      <c r="BA26">
        <v>5.79</v>
      </c>
      <c r="BB26" s="28">
        <v>5.79E-3</v>
      </c>
      <c r="BE26" s="27">
        <v>42711</v>
      </c>
      <c r="BF26" t="s">
        <v>109</v>
      </c>
      <c r="BG26">
        <v>379.61538461538498</v>
      </c>
      <c r="BH26">
        <v>5.57</v>
      </c>
      <c r="BI26" s="28">
        <v>5.5700000000000003E-3</v>
      </c>
      <c r="BL26" s="27">
        <v>42780</v>
      </c>
      <c r="BM26" t="s">
        <v>94</v>
      </c>
      <c r="BN26">
        <v>234.28571428571399</v>
      </c>
      <c r="BO26">
        <v>3.86</v>
      </c>
      <c r="BP26" s="28">
        <v>3.8600000000000001E-3</v>
      </c>
      <c r="BS26" s="27">
        <v>42780</v>
      </c>
      <c r="BT26" t="s">
        <v>110</v>
      </c>
      <c r="BU26">
        <v>220</v>
      </c>
      <c r="BV26">
        <v>4.3099999999999898</v>
      </c>
      <c r="BW26" s="28">
        <v>4.3099999999999901E-3</v>
      </c>
      <c r="BZ26" s="27">
        <v>42780</v>
      </c>
      <c r="CA26" t="s">
        <v>111</v>
      </c>
      <c r="CB26">
        <v>225</v>
      </c>
      <c r="CC26">
        <v>3.47</v>
      </c>
      <c r="CD26" s="28">
        <v>3.47E-3</v>
      </c>
      <c r="CG26" s="27">
        <v>42711</v>
      </c>
      <c r="CH26" t="s">
        <v>112</v>
      </c>
      <c r="CI26">
        <v>346.15384615384602</v>
      </c>
      <c r="CJ26">
        <v>2.06</v>
      </c>
      <c r="CK26" s="28">
        <v>2.0600000000000002E-3</v>
      </c>
      <c r="CN26" s="27">
        <v>42780</v>
      </c>
      <c r="CO26" t="s">
        <v>113</v>
      </c>
      <c r="CP26">
        <v>230.71428571428601</v>
      </c>
      <c r="CQ26">
        <v>4.0199999999999898</v>
      </c>
      <c r="CR26" s="28">
        <v>4.0200000000000001E-3</v>
      </c>
      <c r="CU26" s="27">
        <v>42780</v>
      </c>
      <c r="CV26" t="s">
        <v>114</v>
      </c>
      <c r="CW26">
        <v>223.57142857142901</v>
      </c>
      <c r="CX26">
        <v>4.29</v>
      </c>
      <c r="CY26" s="28">
        <v>4.2900000000000004E-3</v>
      </c>
      <c r="DB26" s="27">
        <v>42780</v>
      </c>
      <c r="DC26" t="s">
        <v>115</v>
      </c>
      <c r="DD26">
        <v>198.57142857142901</v>
      </c>
      <c r="DE26">
        <v>7.51</v>
      </c>
      <c r="DF26" s="28">
        <v>7.5100000000000002E-3</v>
      </c>
      <c r="DH26" s="27">
        <v>42922</v>
      </c>
    </row>
    <row r="27" spans="1:128" x14ac:dyDescent="0.25">
      <c r="B27" s="27">
        <v>42780</v>
      </c>
      <c r="C27" t="s">
        <v>101</v>
      </c>
      <c r="D27">
        <v>240.71428571428601</v>
      </c>
      <c r="E27">
        <v>2.97</v>
      </c>
      <c r="F27" s="28">
        <v>2.97E-3</v>
      </c>
      <c r="G27" t="s">
        <v>117</v>
      </c>
      <c r="H27" s="27">
        <v>42795</v>
      </c>
      <c r="I27" t="s">
        <v>102</v>
      </c>
      <c r="J27">
        <v>211.333333333333</v>
      </c>
      <c r="K27">
        <v>1.47</v>
      </c>
      <c r="L27" s="28">
        <v>1.47E-3</v>
      </c>
      <c r="N27" t="s">
        <v>118</v>
      </c>
      <c r="O27" s="27">
        <v>42795</v>
      </c>
      <c r="P27" t="s">
        <v>103</v>
      </c>
      <c r="Q27">
        <v>223.333333333333</v>
      </c>
      <c r="R27">
        <v>0.95</v>
      </c>
      <c r="S27" s="28">
        <v>9.5E-4</v>
      </c>
      <c r="U27" t="s">
        <v>119</v>
      </c>
      <c r="V27" s="27">
        <v>42795</v>
      </c>
      <c r="W27" t="s">
        <v>104</v>
      </c>
      <c r="X27">
        <v>215.333333333333</v>
      </c>
      <c r="Y27">
        <v>1.69</v>
      </c>
      <c r="Z27" s="28">
        <v>1.6900000000000001E-3</v>
      </c>
      <c r="AC27" s="27">
        <v>42726</v>
      </c>
      <c r="AD27" t="s">
        <v>105</v>
      </c>
      <c r="AE27">
        <v>12406.820512820501</v>
      </c>
      <c r="AF27">
        <v>3.09</v>
      </c>
      <c r="AG27" s="28">
        <v>3.0899999999999999E-3</v>
      </c>
      <c r="AI27" t="s">
        <v>121</v>
      </c>
      <c r="AJ27" s="27">
        <v>42795</v>
      </c>
      <c r="AK27" t="s">
        <v>106</v>
      </c>
      <c r="AL27">
        <v>238.666666666667</v>
      </c>
      <c r="AM27">
        <v>1.67</v>
      </c>
      <c r="AN27" s="28">
        <v>1.67E-3</v>
      </c>
      <c r="AP27" t="s">
        <v>122</v>
      </c>
      <c r="AQ27" s="27">
        <v>42795</v>
      </c>
      <c r="AR27" t="s">
        <v>107</v>
      </c>
      <c r="AS27">
        <v>217.333333333333</v>
      </c>
      <c r="AT27">
        <v>1.5</v>
      </c>
      <c r="AU27" s="28">
        <v>1.5E-3</v>
      </c>
      <c r="AX27" s="27">
        <v>42795</v>
      </c>
      <c r="AY27" t="s">
        <v>108</v>
      </c>
      <c r="AZ27">
        <v>216</v>
      </c>
      <c r="BA27">
        <v>0</v>
      </c>
      <c r="BE27" s="27">
        <v>42726</v>
      </c>
      <c r="BF27" t="s">
        <v>109</v>
      </c>
      <c r="BG27">
        <v>15386.025641025601</v>
      </c>
      <c r="BH27">
        <v>3.1</v>
      </c>
      <c r="BI27" s="28">
        <v>3.0999999999999999E-3</v>
      </c>
      <c r="BK27" t="s">
        <v>116</v>
      </c>
      <c r="BL27" s="27">
        <v>42795</v>
      </c>
      <c r="BM27" t="s">
        <v>94</v>
      </c>
      <c r="BN27">
        <v>219.333333333333</v>
      </c>
      <c r="BO27">
        <v>1.02</v>
      </c>
      <c r="BP27" s="28">
        <v>1.0200000000000001E-3</v>
      </c>
      <c r="BR27" t="s">
        <v>124</v>
      </c>
      <c r="BS27" s="27">
        <v>42795</v>
      </c>
      <c r="BT27" t="s">
        <v>110</v>
      </c>
      <c r="BU27">
        <v>216.666666666667</v>
      </c>
      <c r="BV27">
        <v>3.61</v>
      </c>
      <c r="BW27" s="28">
        <v>3.6099999999999999E-3</v>
      </c>
      <c r="BY27" t="s">
        <v>125</v>
      </c>
      <c r="BZ27" s="27">
        <v>42795</v>
      </c>
      <c r="CA27" t="s">
        <v>111</v>
      </c>
      <c r="CB27">
        <v>218.666666666667</v>
      </c>
      <c r="CC27">
        <v>1.7</v>
      </c>
      <c r="CD27" s="28">
        <v>1.6999999999999999E-3</v>
      </c>
      <c r="CG27" s="27">
        <v>42726</v>
      </c>
      <c r="CH27" t="s">
        <v>112</v>
      </c>
      <c r="CI27">
        <v>8476.9230769230799</v>
      </c>
      <c r="CJ27">
        <v>3.21</v>
      </c>
      <c r="CK27" s="28">
        <v>3.2100000000000002E-3</v>
      </c>
      <c r="CM27" t="s">
        <v>127</v>
      </c>
      <c r="CN27" s="27">
        <v>42795</v>
      </c>
      <c r="CO27" t="s">
        <v>113</v>
      </c>
      <c r="CP27">
        <v>236.666666666667</v>
      </c>
      <c r="CQ27">
        <v>9.73</v>
      </c>
      <c r="CR27" s="28">
        <v>9.7300000000000008E-3</v>
      </c>
      <c r="CT27" t="s">
        <v>128</v>
      </c>
      <c r="CU27" s="27">
        <v>42795</v>
      </c>
      <c r="CV27" t="s">
        <v>114</v>
      </c>
      <c r="CW27">
        <v>220</v>
      </c>
      <c r="CX27">
        <v>3.28</v>
      </c>
      <c r="CY27" s="28">
        <v>3.2799999999999999E-3</v>
      </c>
      <c r="DA27" t="s">
        <v>129</v>
      </c>
      <c r="DB27" s="27">
        <v>42795</v>
      </c>
      <c r="DC27" t="s">
        <v>115</v>
      </c>
      <c r="DD27">
        <v>196.666666666667</v>
      </c>
      <c r="DE27">
        <v>2.36</v>
      </c>
      <c r="DF27" s="28">
        <v>2.3600000000000001E-3</v>
      </c>
    </row>
    <row r="28" spans="1:128" x14ac:dyDescent="0.25">
      <c r="B28" s="27">
        <v>42795</v>
      </c>
      <c r="C28" t="s">
        <v>101</v>
      </c>
      <c r="D28">
        <v>227.333333333333</v>
      </c>
      <c r="E28">
        <v>1.56</v>
      </c>
      <c r="F28" s="28">
        <v>1.56E-3</v>
      </c>
      <c r="H28" s="27"/>
      <c r="L28" s="28"/>
      <c r="O28" s="27"/>
      <c r="S28" s="28"/>
      <c r="V28" s="27">
        <v>42795</v>
      </c>
      <c r="W28" t="s">
        <v>104</v>
      </c>
      <c r="X28">
        <v>215.333333333333</v>
      </c>
      <c r="Y28">
        <v>1.69</v>
      </c>
      <c r="Z28" s="28">
        <v>1.6900000000000001E-3</v>
      </c>
      <c r="AC28" s="27">
        <v>42754</v>
      </c>
      <c r="AD28" t="s">
        <v>105</v>
      </c>
      <c r="AE28">
        <v>328.57142857142901</v>
      </c>
      <c r="AF28">
        <v>5.54</v>
      </c>
      <c r="AG28" s="28">
        <v>5.5399999999999998E-3</v>
      </c>
      <c r="AJ28" s="27">
        <v>42795</v>
      </c>
      <c r="AK28" t="s">
        <v>106</v>
      </c>
      <c r="AL28">
        <v>238.666666666667</v>
      </c>
      <c r="AM28">
        <v>1.67</v>
      </c>
      <c r="AN28" s="28">
        <v>1.67E-3</v>
      </c>
      <c r="AQ28" s="27">
        <v>42795</v>
      </c>
      <c r="AR28" t="s">
        <v>107</v>
      </c>
      <c r="AS28">
        <v>217.333333333333</v>
      </c>
      <c r="AT28">
        <v>1.5</v>
      </c>
      <c r="AU28" s="28">
        <v>1.5E-3</v>
      </c>
      <c r="AW28" t="s">
        <v>131</v>
      </c>
      <c r="AX28" s="27">
        <v>42805</v>
      </c>
      <c r="AY28" t="s">
        <v>108</v>
      </c>
      <c r="AZ28">
        <v>100</v>
      </c>
      <c r="BA28">
        <v>2.75</v>
      </c>
      <c r="BB28" s="28">
        <v>2.7499999999999998E-3</v>
      </c>
      <c r="BE28" s="27">
        <v>42754</v>
      </c>
      <c r="BF28" t="s">
        <v>109</v>
      </c>
      <c r="BG28">
        <v>342.5</v>
      </c>
      <c r="BH28">
        <v>5.63</v>
      </c>
      <c r="BI28" s="28">
        <v>5.62999999999999E-3</v>
      </c>
      <c r="BL28" s="27">
        <v>42795</v>
      </c>
      <c r="BM28" t="s">
        <v>94</v>
      </c>
      <c r="BN28">
        <v>219.333333333333</v>
      </c>
      <c r="BO28">
        <v>1.02</v>
      </c>
      <c r="BP28" s="28">
        <v>1.0200000000000001E-3</v>
      </c>
      <c r="BS28" s="27">
        <v>42795</v>
      </c>
      <c r="BT28" t="s">
        <v>110</v>
      </c>
      <c r="BU28">
        <v>216.666666666667</v>
      </c>
      <c r="BV28">
        <v>3.61</v>
      </c>
      <c r="BW28" s="28">
        <v>3.6099999999999999E-3</v>
      </c>
      <c r="BZ28" s="27">
        <v>42795</v>
      </c>
      <c r="CA28" t="s">
        <v>111</v>
      </c>
      <c r="CB28">
        <v>218.666666666667</v>
      </c>
      <c r="CC28">
        <v>1.7</v>
      </c>
      <c r="CD28" s="28">
        <v>1.6999999999999999E-3</v>
      </c>
      <c r="CG28" s="27">
        <v>42754</v>
      </c>
      <c r="CH28" t="s">
        <v>112</v>
      </c>
      <c r="CI28">
        <v>334.642857142857</v>
      </c>
      <c r="CJ28">
        <v>4.6100000000000003</v>
      </c>
      <c r="CK28" s="28">
        <v>4.6100000000000004E-3</v>
      </c>
      <c r="CN28" s="27">
        <v>42795</v>
      </c>
      <c r="CO28" t="s">
        <v>113</v>
      </c>
      <c r="CP28">
        <v>236.666666666667</v>
      </c>
      <c r="CQ28">
        <v>9.73</v>
      </c>
      <c r="CR28" s="28">
        <v>9.7300000000000008E-3</v>
      </c>
      <c r="CU28" s="27">
        <v>42795</v>
      </c>
      <c r="CV28" t="s">
        <v>114</v>
      </c>
      <c r="CW28">
        <v>220</v>
      </c>
      <c r="CX28">
        <v>3.28</v>
      </c>
      <c r="CY28" s="28">
        <v>3.2799999999999999E-3</v>
      </c>
      <c r="DB28" s="27">
        <v>42795</v>
      </c>
      <c r="DC28" t="s">
        <v>115</v>
      </c>
      <c r="DD28">
        <v>196.666666666667</v>
      </c>
      <c r="DE28">
        <v>2.36</v>
      </c>
      <c r="DF28" s="28">
        <v>2.3600000000000001E-3</v>
      </c>
    </row>
    <row r="29" spans="1:128" x14ac:dyDescent="0.25">
      <c r="A29" t="s">
        <v>130</v>
      </c>
      <c r="B29" s="27">
        <v>42805</v>
      </c>
      <c r="C29" t="s">
        <v>101</v>
      </c>
      <c r="D29">
        <v>110</v>
      </c>
      <c r="E29">
        <v>1.4</v>
      </c>
      <c r="F29" s="28">
        <v>1.4E-3</v>
      </c>
      <c r="G29" t="s">
        <v>134</v>
      </c>
      <c r="H29" s="27">
        <v>42805</v>
      </c>
      <c r="I29" t="s">
        <v>102</v>
      </c>
      <c r="J29">
        <v>-640</v>
      </c>
      <c r="K29">
        <v>2.44</v>
      </c>
      <c r="L29" s="28">
        <v>2.4399999999999999E-3</v>
      </c>
      <c r="N29" t="s">
        <v>135</v>
      </c>
      <c r="O29" s="27">
        <v>42805</v>
      </c>
      <c r="P29" t="s">
        <v>103</v>
      </c>
      <c r="Q29">
        <v>100</v>
      </c>
      <c r="R29">
        <v>1.53</v>
      </c>
      <c r="S29" s="28">
        <v>1.5299999999999999E-3</v>
      </c>
      <c r="U29" t="s">
        <v>136</v>
      </c>
      <c r="V29" s="27">
        <v>42805</v>
      </c>
      <c r="W29" t="s">
        <v>104</v>
      </c>
      <c r="X29">
        <v>100</v>
      </c>
      <c r="Y29">
        <v>2.15</v>
      </c>
      <c r="Z29" s="28">
        <v>2.15E-3</v>
      </c>
      <c r="AC29" s="27">
        <v>42766</v>
      </c>
      <c r="AD29" t="s">
        <v>105</v>
      </c>
      <c r="AE29">
        <v>309.16666666666703</v>
      </c>
      <c r="AF29">
        <v>13.7</v>
      </c>
      <c r="AG29">
        <v>1.37E-2</v>
      </c>
      <c r="AI29" t="s">
        <v>138</v>
      </c>
      <c r="AJ29" s="27">
        <v>42805</v>
      </c>
      <c r="AK29" t="s">
        <v>106</v>
      </c>
      <c r="AL29">
        <v>70</v>
      </c>
      <c r="AM29">
        <v>2.58</v>
      </c>
      <c r="AN29" s="28">
        <v>2.5799999999999998E-3</v>
      </c>
      <c r="AP29" t="s">
        <v>139</v>
      </c>
      <c r="AQ29" s="27">
        <v>42805</v>
      </c>
      <c r="AR29" t="s">
        <v>107</v>
      </c>
      <c r="AS29">
        <v>110</v>
      </c>
      <c r="AT29">
        <v>2.2200000000000002</v>
      </c>
      <c r="AU29" s="28">
        <v>2.2200000000000002E-3</v>
      </c>
      <c r="AW29" t="s">
        <v>140</v>
      </c>
      <c r="AX29" s="27">
        <v>42817</v>
      </c>
      <c r="AY29" t="s">
        <v>108</v>
      </c>
      <c r="AZ29">
        <v>225</v>
      </c>
      <c r="BA29">
        <v>3.04</v>
      </c>
      <c r="BB29" s="28">
        <v>3.0400000000000002E-3</v>
      </c>
      <c r="BE29" s="27">
        <v>42766</v>
      </c>
      <c r="BF29" t="s">
        <v>109</v>
      </c>
      <c r="BG29">
        <v>328.33333333333297</v>
      </c>
      <c r="BH29">
        <v>3.31</v>
      </c>
      <c r="BI29" s="28">
        <v>3.31E-3</v>
      </c>
      <c r="BK29" t="s">
        <v>132</v>
      </c>
      <c r="BL29" s="27">
        <v>42805</v>
      </c>
      <c r="BM29" t="s">
        <v>94</v>
      </c>
      <c r="BN29">
        <v>70</v>
      </c>
      <c r="BO29">
        <v>2.37</v>
      </c>
      <c r="BP29" s="28">
        <v>2.3700000000000001E-3</v>
      </c>
      <c r="BR29" t="s">
        <v>143</v>
      </c>
      <c r="BS29" s="27">
        <v>42805</v>
      </c>
      <c r="BT29" t="s">
        <v>110</v>
      </c>
      <c r="BU29">
        <v>100</v>
      </c>
      <c r="BV29">
        <v>2.2599999999999998</v>
      </c>
      <c r="BW29" s="28">
        <v>2.2599999999999999E-3</v>
      </c>
      <c r="BY29" t="s">
        <v>144</v>
      </c>
      <c r="BZ29" s="27">
        <v>42805</v>
      </c>
      <c r="CA29" t="s">
        <v>111</v>
      </c>
      <c r="CB29">
        <v>110</v>
      </c>
      <c r="CC29">
        <v>2</v>
      </c>
      <c r="CD29" s="28">
        <v>2E-3</v>
      </c>
      <c r="CG29" s="27">
        <v>42766</v>
      </c>
      <c r="CH29" t="s">
        <v>112</v>
      </c>
      <c r="CI29">
        <v>318.33333333333297</v>
      </c>
      <c r="CJ29">
        <v>18.5</v>
      </c>
      <c r="CK29">
        <v>1.8499999999999999E-2</v>
      </c>
      <c r="CM29" t="s">
        <v>146</v>
      </c>
      <c r="CN29" s="27">
        <v>42805</v>
      </c>
      <c r="CO29" t="s">
        <v>113</v>
      </c>
      <c r="CP29">
        <v>70</v>
      </c>
      <c r="CQ29">
        <v>2.3199999999999998</v>
      </c>
      <c r="CR29" s="28">
        <v>2.32E-3</v>
      </c>
      <c r="CT29" t="s">
        <v>147</v>
      </c>
      <c r="CU29" s="27">
        <v>42805</v>
      </c>
      <c r="CV29" t="s">
        <v>114</v>
      </c>
      <c r="CW29">
        <v>110</v>
      </c>
      <c r="CX29">
        <v>2.36</v>
      </c>
      <c r="CY29" s="28">
        <v>2.3600000000000001E-3</v>
      </c>
      <c r="DA29" t="s">
        <v>148</v>
      </c>
      <c r="DB29" s="27">
        <v>42805</v>
      </c>
      <c r="DC29" t="s">
        <v>115</v>
      </c>
      <c r="DD29">
        <v>100</v>
      </c>
      <c r="DE29">
        <v>4.13</v>
      </c>
      <c r="DF29" s="28">
        <v>4.13E-3</v>
      </c>
    </row>
    <row r="30" spans="1:128" x14ac:dyDescent="0.25">
      <c r="A30" t="s">
        <v>133</v>
      </c>
      <c r="B30" s="27">
        <v>42817</v>
      </c>
      <c r="C30" t="s">
        <v>101</v>
      </c>
      <c r="D30">
        <v>230.833333333333</v>
      </c>
      <c r="E30">
        <v>1.01</v>
      </c>
      <c r="F30" s="28">
        <v>1.01E-3</v>
      </c>
      <c r="G30" t="s">
        <v>150</v>
      </c>
      <c r="H30" s="27">
        <v>42817</v>
      </c>
      <c r="I30" t="s">
        <v>102</v>
      </c>
      <c r="J30">
        <v>250</v>
      </c>
      <c r="K30">
        <v>1.77</v>
      </c>
      <c r="L30" s="28">
        <v>1.7700000000000001E-3</v>
      </c>
      <c r="N30" t="s">
        <v>151</v>
      </c>
      <c r="O30" s="27">
        <v>42817</v>
      </c>
      <c r="P30" t="s">
        <v>103</v>
      </c>
      <c r="Q30">
        <v>232.5</v>
      </c>
      <c r="R30">
        <v>1.05</v>
      </c>
      <c r="S30" s="28">
        <v>1.0499999999999999E-3</v>
      </c>
      <c r="U30" t="s">
        <v>152</v>
      </c>
      <c r="V30" s="27">
        <v>42817</v>
      </c>
      <c r="W30" t="s">
        <v>104</v>
      </c>
      <c r="X30">
        <v>223.333333333333</v>
      </c>
      <c r="Y30">
        <v>1.06</v>
      </c>
      <c r="Z30" s="28">
        <v>1.06E-3</v>
      </c>
      <c r="AC30" s="27">
        <v>42780</v>
      </c>
      <c r="AD30" t="s">
        <v>105</v>
      </c>
      <c r="AE30">
        <v>103.571428571429</v>
      </c>
      <c r="AF30">
        <v>9.86</v>
      </c>
      <c r="AG30" s="28">
        <v>9.8600000000000007E-3</v>
      </c>
      <c r="AI30" t="s">
        <v>154</v>
      </c>
      <c r="AJ30" s="27">
        <v>42817</v>
      </c>
      <c r="AK30" t="s">
        <v>106</v>
      </c>
      <c r="AL30">
        <v>230.833333333333</v>
      </c>
      <c r="AM30">
        <v>1.82</v>
      </c>
      <c r="AN30" s="28">
        <v>1.82E-3</v>
      </c>
      <c r="AP30" t="s">
        <v>155</v>
      </c>
      <c r="AQ30" s="27">
        <v>42817</v>
      </c>
      <c r="AR30" t="s">
        <v>107</v>
      </c>
      <c r="AS30">
        <v>227.5</v>
      </c>
      <c r="AT30">
        <v>1.48</v>
      </c>
      <c r="AU30" s="28">
        <v>1.48E-3</v>
      </c>
      <c r="AW30" t="s">
        <v>156</v>
      </c>
      <c r="AX30" s="27">
        <v>42830</v>
      </c>
      <c r="AY30" t="s">
        <v>108</v>
      </c>
      <c r="AZ30">
        <v>235.833333333333</v>
      </c>
      <c r="BA30">
        <v>2</v>
      </c>
      <c r="BB30" s="28">
        <v>2E-3</v>
      </c>
      <c r="BE30" s="27">
        <v>42780</v>
      </c>
      <c r="BF30" t="s">
        <v>109</v>
      </c>
      <c r="BG30">
        <v>232.857142857143</v>
      </c>
      <c r="BH30">
        <v>2.59</v>
      </c>
      <c r="BI30" s="28">
        <v>2.5899999999999999E-3</v>
      </c>
      <c r="BK30" t="s">
        <v>142</v>
      </c>
      <c r="BL30" s="27">
        <v>42817</v>
      </c>
      <c r="BM30" t="s">
        <v>94</v>
      </c>
      <c r="BN30">
        <v>229.166666666667</v>
      </c>
      <c r="BO30">
        <v>1.53</v>
      </c>
      <c r="BP30" s="28">
        <v>1.5299999999999999E-3</v>
      </c>
      <c r="BR30" t="s">
        <v>159</v>
      </c>
      <c r="BS30" s="27">
        <v>42817</v>
      </c>
      <c r="BT30" t="s">
        <v>110</v>
      </c>
      <c r="BU30">
        <v>236.666666666667</v>
      </c>
      <c r="BV30">
        <v>2.0499999999999998</v>
      </c>
      <c r="BW30" s="28">
        <v>2.0500000000000002E-3</v>
      </c>
      <c r="BY30" t="s">
        <v>160</v>
      </c>
      <c r="BZ30" s="27">
        <v>42817</v>
      </c>
      <c r="CA30" t="s">
        <v>111</v>
      </c>
      <c r="CB30">
        <v>230.833333333333</v>
      </c>
      <c r="CC30">
        <v>1.64</v>
      </c>
      <c r="CD30" s="28">
        <v>1.64E-3</v>
      </c>
      <c r="CG30" s="27">
        <v>42780</v>
      </c>
      <c r="CH30" t="s">
        <v>112</v>
      </c>
      <c r="CI30">
        <v>235.71428571428601</v>
      </c>
      <c r="CJ30">
        <v>3.86</v>
      </c>
      <c r="CK30" s="28">
        <v>3.8600000000000001E-3</v>
      </c>
      <c r="CM30" t="s">
        <v>162</v>
      </c>
      <c r="CN30" s="27">
        <v>42817</v>
      </c>
      <c r="CO30" t="s">
        <v>113</v>
      </c>
      <c r="CP30">
        <v>234.166666666667</v>
      </c>
      <c r="CQ30">
        <v>2.4300000000000002</v>
      </c>
      <c r="CR30" s="28">
        <v>2.4299999999999999E-3</v>
      </c>
      <c r="CT30" t="s">
        <v>163</v>
      </c>
      <c r="CU30" s="27">
        <v>42817</v>
      </c>
      <c r="CV30" t="s">
        <v>114</v>
      </c>
      <c r="CW30">
        <v>232.5</v>
      </c>
      <c r="CX30">
        <v>2.2799999999999998</v>
      </c>
      <c r="CY30" s="28">
        <v>2.2799999999999999E-3</v>
      </c>
      <c r="DA30" t="s">
        <v>164</v>
      </c>
      <c r="DB30" s="27">
        <v>42817</v>
      </c>
      <c r="DC30" t="s">
        <v>115</v>
      </c>
      <c r="DD30">
        <v>221.666666666667</v>
      </c>
      <c r="DE30">
        <v>4.76</v>
      </c>
      <c r="DF30" s="28">
        <v>4.7600000000000003E-3</v>
      </c>
    </row>
    <row r="31" spans="1:128" x14ac:dyDescent="0.25">
      <c r="A31" t="s">
        <v>149</v>
      </c>
      <c r="B31" s="27">
        <v>42830</v>
      </c>
      <c r="C31" t="s">
        <v>101</v>
      </c>
      <c r="D31">
        <v>256.66666666666703</v>
      </c>
      <c r="E31">
        <v>0.91</v>
      </c>
      <c r="F31" s="28">
        <v>9.1E-4</v>
      </c>
      <c r="G31" t="s">
        <v>166</v>
      </c>
      <c r="H31" s="27">
        <v>42830</v>
      </c>
      <c r="I31" t="s">
        <v>102</v>
      </c>
      <c r="J31">
        <v>240</v>
      </c>
      <c r="K31">
        <v>1.6</v>
      </c>
      <c r="L31" s="28">
        <v>1.6000000000000001E-3</v>
      </c>
      <c r="N31" t="s">
        <v>167</v>
      </c>
      <c r="O31" s="27">
        <v>42830</v>
      </c>
      <c r="P31" t="s">
        <v>103</v>
      </c>
      <c r="Q31">
        <v>241.666666666667</v>
      </c>
      <c r="R31">
        <v>0.84</v>
      </c>
      <c r="S31" s="28">
        <v>8.4000000000000003E-4</v>
      </c>
      <c r="U31" t="s">
        <v>168</v>
      </c>
      <c r="V31" s="27">
        <v>42830</v>
      </c>
      <c r="W31" t="s">
        <v>104</v>
      </c>
      <c r="X31">
        <v>228.333333333333</v>
      </c>
      <c r="Y31">
        <v>0.64</v>
      </c>
      <c r="Z31" s="28">
        <v>6.4000000000000005E-4</v>
      </c>
      <c r="AB31" t="s">
        <v>120</v>
      </c>
      <c r="AC31" s="27">
        <v>42795</v>
      </c>
      <c r="AD31" t="s">
        <v>105</v>
      </c>
      <c r="AE31">
        <v>194</v>
      </c>
      <c r="AF31">
        <v>2</v>
      </c>
      <c r="AG31" s="28">
        <v>2E-3</v>
      </c>
      <c r="AI31" t="s">
        <v>170</v>
      </c>
      <c r="AJ31" s="27">
        <v>42830</v>
      </c>
      <c r="AK31" t="s">
        <v>106</v>
      </c>
      <c r="AL31">
        <v>231.666666666667</v>
      </c>
      <c r="AM31">
        <v>1.48</v>
      </c>
      <c r="AN31" s="28">
        <v>1.48E-3</v>
      </c>
      <c r="AP31" t="s">
        <v>171</v>
      </c>
      <c r="AQ31" s="27">
        <v>42830</v>
      </c>
      <c r="AR31" t="s">
        <v>107</v>
      </c>
      <c r="AS31">
        <v>240.833333333333</v>
      </c>
      <c r="AT31">
        <v>2.1800000000000002</v>
      </c>
      <c r="AU31" s="28">
        <v>2.1800000000000001E-3</v>
      </c>
      <c r="AW31" t="s">
        <v>172</v>
      </c>
      <c r="AX31" s="27">
        <v>42858</v>
      </c>
      <c r="AY31" t="s">
        <v>108</v>
      </c>
      <c r="AZ31">
        <v>217.857142857143</v>
      </c>
      <c r="BA31">
        <v>2.37</v>
      </c>
      <c r="BB31" s="28">
        <v>2.3700000000000001E-3</v>
      </c>
      <c r="BD31" t="s">
        <v>123</v>
      </c>
      <c r="BE31" s="27">
        <v>42795</v>
      </c>
      <c r="BF31" t="s">
        <v>109</v>
      </c>
      <c r="BG31">
        <v>222.666666666667</v>
      </c>
      <c r="BH31">
        <v>1.53</v>
      </c>
      <c r="BI31" s="28">
        <v>1.5299999999999999E-3</v>
      </c>
      <c r="BK31" t="s">
        <v>158</v>
      </c>
      <c r="BL31" s="27">
        <v>42830</v>
      </c>
      <c r="BM31" t="s">
        <v>94</v>
      </c>
      <c r="BN31">
        <v>241.666666666667</v>
      </c>
      <c r="BO31">
        <v>1.4</v>
      </c>
      <c r="BP31" s="28">
        <v>1.4E-3</v>
      </c>
      <c r="BR31" t="s">
        <v>175</v>
      </c>
      <c r="BS31" s="27">
        <v>42830</v>
      </c>
      <c r="BT31" t="s">
        <v>110</v>
      </c>
      <c r="BU31">
        <v>240</v>
      </c>
      <c r="BV31">
        <v>3.25</v>
      </c>
      <c r="BW31" s="28">
        <v>3.2499999999999999E-3</v>
      </c>
      <c r="BY31" t="s">
        <v>176</v>
      </c>
      <c r="BZ31" s="27">
        <v>42830</v>
      </c>
      <c r="CA31" t="s">
        <v>111</v>
      </c>
      <c r="CB31">
        <v>257.5</v>
      </c>
      <c r="CC31">
        <v>1.67</v>
      </c>
      <c r="CD31" s="28">
        <v>1.67E-3</v>
      </c>
      <c r="CF31" t="s">
        <v>126</v>
      </c>
      <c r="CG31" s="27">
        <v>42795</v>
      </c>
      <c r="CH31" t="s">
        <v>112</v>
      </c>
      <c r="CI31">
        <v>214</v>
      </c>
      <c r="CJ31">
        <v>3.35</v>
      </c>
      <c r="CK31" s="28">
        <v>3.3500000000000001E-3</v>
      </c>
      <c r="CM31" t="s">
        <v>178</v>
      </c>
      <c r="CN31" s="27">
        <v>42830</v>
      </c>
      <c r="CO31" t="s">
        <v>113</v>
      </c>
      <c r="CP31">
        <v>240.833333333333</v>
      </c>
      <c r="CQ31">
        <v>2.64</v>
      </c>
      <c r="CR31" s="28">
        <v>2.64E-3</v>
      </c>
      <c r="CT31" t="s">
        <v>179</v>
      </c>
      <c r="CU31" s="27">
        <v>42830</v>
      </c>
      <c r="CV31" t="s">
        <v>114</v>
      </c>
      <c r="CW31">
        <v>239.166666666667</v>
      </c>
      <c r="CX31">
        <v>2.5099999999999998</v>
      </c>
      <c r="CY31" s="28">
        <v>2.5100000000000001E-3</v>
      </c>
      <c r="DA31" t="s">
        <v>180</v>
      </c>
      <c r="DB31" s="27">
        <v>42830</v>
      </c>
      <c r="DC31" t="s">
        <v>115</v>
      </c>
      <c r="DD31">
        <v>240</v>
      </c>
      <c r="DE31">
        <v>4.32</v>
      </c>
      <c r="DF31" s="28">
        <v>4.3200000000000001E-3</v>
      </c>
    </row>
    <row r="32" spans="1:128" x14ac:dyDescent="0.25">
      <c r="A32" t="s">
        <v>165</v>
      </c>
      <c r="B32" s="27">
        <v>42858</v>
      </c>
      <c r="C32" t="s">
        <v>101</v>
      </c>
      <c r="D32">
        <v>212.142857142857</v>
      </c>
      <c r="E32">
        <v>0.62</v>
      </c>
      <c r="F32" s="28">
        <v>6.2E-4</v>
      </c>
      <c r="G32" t="s">
        <v>216</v>
      </c>
      <c r="H32" s="27">
        <v>42858</v>
      </c>
      <c r="I32" t="s">
        <v>102</v>
      </c>
      <c r="J32">
        <v>230</v>
      </c>
      <c r="K32">
        <v>0.64</v>
      </c>
      <c r="L32" s="28">
        <v>6.4000000000000005E-4</v>
      </c>
      <c r="N32" t="s">
        <v>217</v>
      </c>
      <c r="O32" s="27">
        <v>42858</v>
      </c>
      <c r="P32" t="s">
        <v>103</v>
      </c>
      <c r="Q32">
        <v>208.57142857142901</v>
      </c>
      <c r="R32">
        <v>0.68</v>
      </c>
      <c r="S32" s="28">
        <v>6.8000000000000005E-4</v>
      </c>
      <c r="U32" t="s">
        <v>218</v>
      </c>
      <c r="V32" s="27">
        <v>42858</v>
      </c>
      <c r="W32" t="s">
        <v>104</v>
      </c>
      <c r="X32">
        <v>212.142857142857</v>
      </c>
      <c r="Y32">
        <v>1.38</v>
      </c>
      <c r="Z32" s="28">
        <v>1.3799999999999999E-3</v>
      </c>
      <c r="AC32" s="27"/>
      <c r="AG32" s="28"/>
      <c r="AI32" t="s">
        <v>219</v>
      </c>
      <c r="AJ32" s="27">
        <v>42858</v>
      </c>
      <c r="AK32" t="s">
        <v>106</v>
      </c>
      <c r="AL32">
        <v>227.5</v>
      </c>
      <c r="AM32">
        <v>1.21</v>
      </c>
      <c r="AN32" s="28">
        <v>1.2099999999999999E-3</v>
      </c>
      <c r="AP32" t="s">
        <v>220</v>
      </c>
      <c r="AQ32" s="27">
        <v>42858</v>
      </c>
      <c r="AR32" t="s">
        <v>107</v>
      </c>
      <c r="AS32">
        <v>203.21428571428601</v>
      </c>
      <c r="AT32">
        <v>0.98</v>
      </c>
      <c r="AU32" s="28">
        <v>9.7999999999999997E-4</v>
      </c>
      <c r="AW32" t="s">
        <v>221</v>
      </c>
      <c r="AX32" s="27">
        <v>42922</v>
      </c>
      <c r="AY32" t="s">
        <v>108</v>
      </c>
      <c r="AZ32">
        <v>206.25</v>
      </c>
      <c r="BA32">
        <v>1.89</v>
      </c>
      <c r="BB32" s="28">
        <v>1.89E-3</v>
      </c>
      <c r="BE32" s="27"/>
      <c r="BI32" s="28"/>
      <c r="BK32" t="s">
        <v>174</v>
      </c>
      <c r="BL32" s="27">
        <v>42858</v>
      </c>
      <c r="BM32" t="s">
        <v>94</v>
      </c>
      <c r="BN32">
        <v>233.57142857142901</v>
      </c>
      <c r="BO32">
        <v>0.89</v>
      </c>
      <c r="BP32" s="28">
        <v>8.8999999999999995E-4</v>
      </c>
      <c r="BR32" t="s">
        <v>222</v>
      </c>
      <c r="BS32" s="27">
        <v>42858</v>
      </c>
      <c r="BT32" t="s">
        <v>110</v>
      </c>
      <c r="BU32">
        <v>205.71428571428601</v>
      </c>
      <c r="BV32">
        <v>1.28</v>
      </c>
      <c r="BW32" s="28">
        <v>1.2800000000000001E-3</v>
      </c>
      <c r="BY32" t="s">
        <v>223</v>
      </c>
      <c r="BZ32" s="27">
        <v>42858</v>
      </c>
      <c r="CA32" t="s">
        <v>111</v>
      </c>
      <c r="CB32">
        <v>215</v>
      </c>
      <c r="CC32">
        <v>1.93</v>
      </c>
      <c r="CD32" s="28">
        <v>1.9300000000000001E-3</v>
      </c>
      <c r="CG32" s="27">
        <v>42795</v>
      </c>
      <c r="CH32" t="s">
        <v>112</v>
      </c>
      <c r="CI32">
        <v>214</v>
      </c>
      <c r="CJ32">
        <v>3.35</v>
      </c>
      <c r="CK32" s="28">
        <v>3.3500000000000001E-3</v>
      </c>
      <c r="CM32" t="s">
        <v>224</v>
      </c>
      <c r="CN32" s="27">
        <v>42858</v>
      </c>
      <c r="CO32" t="s">
        <v>113</v>
      </c>
      <c r="CP32">
        <v>233.21428571428601</v>
      </c>
      <c r="CQ32">
        <v>3.26</v>
      </c>
      <c r="CR32" s="28">
        <v>3.2599999999999999E-3</v>
      </c>
      <c r="CT32" t="s">
        <v>225</v>
      </c>
      <c r="CU32" s="27">
        <v>42858</v>
      </c>
      <c r="CV32" t="s">
        <v>114</v>
      </c>
      <c r="CW32">
        <v>201.07142857142901</v>
      </c>
      <c r="CX32">
        <v>1.9</v>
      </c>
      <c r="CY32" s="28">
        <v>1.9E-3</v>
      </c>
      <c r="DA32" t="s">
        <v>226</v>
      </c>
      <c r="DB32" s="27">
        <v>42858</v>
      </c>
      <c r="DC32" t="s">
        <v>115</v>
      </c>
      <c r="DD32">
        <v>209.642857142857</v>
      </c>
      <c r="DE32">
        <v>1.71</v>
      </c>
      <c r="DF32" s="28">
        <v>1.7099999999999999E-3</v>
      </c>
    </row>
    <row r="33" spans="1:110" x14ac:dyDescent="0.25">
      <c r="A33" t="s">
        <v>227</v>
      </c>
      <c r="B33" s="27">
        <v>42922</v>
      </c>
      <c r="C33" t="s">
        <v>101</v>
      </c>
      <c r="D33">
        <v>216.09375</v>
      </c>
      <c r="E33">
        <v>2.11</v>
      </c>
      <c r="F33" s="28">
        <v>2.1099999999999999E-3</v>
      </c>
      <c r="G33" t="s">
        <v>228</v>
      </c>
      <c r="H33" s="27">
        <v>42922</v>
      </c>
      <c r="I33" t="s">
        <v>102</v>
      </c>
      <c r="J33">
        <v>262.1875</v>
      </c>
      <c r="K33">
        <v>5.18</v>
      </c>
      <c r="L33" s="28">
        <v>5.1799999999999997E-3</v>
      </c>
      <c r="N33" t="s">
        <v>229</v>
      </c>
      <c r="O33" s="27">
        <v>42922</v>
      </c>
      <c r="P33" t="s">
        <v>103</v>
      </c>
      <c r="Q33">
        <v>224.0625</v>
      </c>
      <c r="R33">
        <v>1.79</v>
      </c>
      <c r="S33" s="28">
        <v>1.7899999999999999E-3</v>
      </c>
      <c r="U33" t="s">
        <v>230</v>
      </c>
      <c r="V33" s="27">
        <v>42922</v>
      </c>
      <c r="W33" t="s">
        <v>104</v>
      </c>
      <c r="X33">
        <v>208.75</v>
      </c>
      <c r="Y33">
        <v>0.89</v>
      </c>
      <c r="Z33" s="28">
        <v>8.8999999999999995E-4</v>
      </c>
      <c r="AB33" t="s">
        <v>137</v>
      </c>
      <c r="AC33" s="27">
        <v>42805</v>
      </c>
      <c r="AD33" t="s">
        <v>105</v>
      </c>
      <c r="AE33">
        <v>120</v>
      </c>
      <c r="AF33">
        <v>1.69</v>
      </c>
      <c r="AG33" s="28">
        <v>1.6900000000000001E-3</v>
      </c>
      <c r="AI33" t="s">
        <v>231</v>
      </c>
      <c r="AJ33" s="27">
        <v>42922</v>
      </c>
      <c r="AK33" t="s">
        <v>106</v>
      </c>
      <c r="AL33">
        <v>263.59375</v>
      </c>
      <c r="AM33">
        <v>8.34</v>
      </c>
      <c r="AN33" s="28">
        <v>8.3400000000000002E-3</v>
      </c>
      <c r="AP33" t="s">
        <v>232</v>
      </c>
      <c r="AQ33" s="27">
        <v>42922</v>
      </c>
      <c r="AR33" t="s">
        <v>107</v>
      </c>
      <c r="AS33">
        <v>214.84375</v>
      </c>
      <c r="AT33">
        <v>3.81</v>
      </c>
      <c r="AU33" s="28">
        <v>3.81E-3</v>
      </c>
      <c r="AZ33" s="40" t="s">
        <v>211</v>
      </c>
      <c r="BA33" s="41">
        <f>MEDIAN(BA25:BA32)</f>
        <v>2.37</v>
      </c>
      <c r="BD33" t="s">
        <v>141</v>
      </c>
      <c r="BE33" s="27">
        <v>42805</v>
      </c>
      <c r="BF33" t="s">
        <v>109</v>
      </c>
      <c r="BG33">
        <v>100</v>
      </c>
      <c r="BH33">
        <v>1.67</v>
      </c>
      <c r="BI33" s="28">
        <v>1.67E-3</v>
      </c>
      <c r="BK33" t="s">
        <v>233</v>
      </c>
      <c r="BL33" s="27">
        <v>42922</v>
      </c>
      <c r="BM33" t="s">
        <v>94</v>
      </c>
      <c r="BN33">
        <v>266.40625</v>
      </c>
      <c r="BO33">
        <v>2.36</v>
      </c>
      <c r="BP33" s="28">
        <v>2.3600000000000001E-3</v>
      </c>
      <c r="BR33" t="s">
        <v>234</v>
      </c>
      <c r="BS33" s="27">
        <v>42922</v>
      </c>
      <c r="BT33" t="s">
        <v>110</v>
      </c>
      <c r="BU33">
        <v>189.53125</v>
      </c>
      <c r="BV33">
        <v>2.4500000000000002</v>
      </c>
      <c r="BW33" s="28">
        <v>2.4499999999999999E-3</v>
      </c>
      <c r="BY33" t="s">
        <v>235</v>
      </c>
      <c r="BZ33" s="27">
        <v>42922</v>
      </c>
      <c r="CA33" t="s">
        <v>111</v>
      </c>
      <c r="CB33">
        <v>202.03125</v>
      </c>
      <c r="CC33">
        <v>2.91</v>
      </c>
      <c r="CD33" s="28">
        <v>2.9099999999999998E-3</v>
      </c>
      <c r="CF33" t="s">
        <v>145</v>
      </c>
      <c r="CG33" s="27">
        <v>42805</v>
      </c>
      <c r="CH33" t="s">
        <v>112</v>
      </c>
      <c r="CI33">
        <v>120</v>
      </c>
      <c r="CJ33">
        <v>3.14</v>
      </c>
      <c r="CK33" s="28">
        <v>3.14E-3</v>
      </c>
      <c r="CM33" t="s">
        <v>236</v>
      </c>
      <c r="CN33" s="27">
        <v>42922</v>
      </c>
      <c r="CO33" t="s">
        <v>113</v>
      </c>
      <c r="CP33">
        <v>268.125</v>
      </c>
      <c r="CQ33">
        <v>3.29</v>
      </c>
      <c r="CR33" s="28">
        <v>3.29E-3</v>
      </c>
      <c r="CT33" t="s">
        <v>237</v>
      </c>
      <c r="CU33" s="27">
        <v>42922</v>
      </c>
      <c r="CV33" t="s">
        <v>114</v>
      </c>
      <c r="CW33">
        <v>212.96875</v>
      </c>
      <c r="CX33">
        <v>4.54</v>
      </c>
      <c r="CY33" s="28">
        <v>4.5399999999999998E-3</v>
      </c>
      <c r="DA33" t="s">
        <v>238</v>
      </c>
      <c r="DB33" s="27">
        <v>42922</v>
      </c>
      <c r="DC33" t="s">
        <v>115</v>
      </c>
      <c r="DD33">
        <v>200.46875</v>
      </c>
      <c r="DE33">
        <v>4.17</v>
      </c>
      <c r="DF33" s="28">
        <v>4.1700000000000001E-3</v>
      </c>
    </row>
    <row r="34" spans="1:110" x14ac:dyDescent="0.25">
      <c r="D34" s="40" t="s">
        <v>211</v>
      </c>
      <c r="E34" s="41">
        <f>MEDIAN(E22:E33)</f>
        <v>1.6400000000000001</v>
      </c>
      <c r="F34" s="41">
        <f>MEDIAN(F27:F33)</f>
        <v>1.4E-3</v>
      </c>
      <c r="J34" s="40" t="s">
        <v>211</v>
      </c>
      <c r="K34" s="41">
        <f>MEDIAN(K26:K33)</f>
        <v>1.77</v>
      </c>
      <c r="Q34" s="40" t="s">
        <v>211</v>
      </c>
      <c r="R34" s="41">
        <f>MEDIAN(R26:R33)</f>
        <v>1.05</v>
      </c>
      <c r="X34" s="40" t="s">
        <v>211</v>
      </c>
      <c r="Y34" s="41">
        <f>MEDIAN(Y26:Y33)</f>
        <v>1.5349999999999999</v>
      </c>
      <c r="AB34" t="s">
        <v>153</v>
      </c>
      <c r="AC34" s="27">
        <v>42817</v>
      </c>
      <c r="AD34" t="s">
        <v>105</v>
      </c>
      <c r="AE34">
        <v>224.166666666667</v>
      </c>
      <c r="AF34">
        <v>3.42</v>
      </c>
      <c r="AG34" s="28">
        <v>3.4199999999999999E-3</v>
      </c>
      <c r="AL34" s="40" t="s">
        <v>211</v>
      </c>
      <c r="AM34" s="41">
        <f>MEDIAN(AM26:AM33)</f>
        <v>1.7450000000000001</v>
      </c>
      <c r="AS34" s="40" t="s">
        <v>211</v>
      </c>
      <c r="AT34" s="41">
        <f>MEDIAN(AT26:AT33)</f>
        <v>1.84</v>
      </c>
      <c r="AZ34" s="40" t="s">
        <v>212</v>
      </c>
      <c r="BA34" s="41">
        <f>AVERAGE(BA25:BA32)</f>
        <v>2.5485714285714285</v>
      </c>
      <c r="BD34" t="s">
        <v>157</v>
      </c>
      <c r="BE34" s="27">
        <v>42817</v>
      </c>
      <c r="BF34" t="s">
        <v>109</v>
      </c>
      <c r="BG34">
        <v>238.333333333333</v>
      </c>
      <c r="BH34">
        <v>1.55</v>
      </c>
      <c r="BI34" s="28">
        <v>1.5499999999999999E-3</v>
      </c>
      <c r="BN34" s="40" t="s">
        <v>211</v>
      </c>
      <c r="BO34" s="41">
        <f>MEDIAN(BO26:BO33)</f>
        <v>1.4649999999999999</v>
      </c>
      <c r="BU34" s="40" t="s">
        <v>211</v>
      </c>
      <c r="BV34" s="41">
        <f>MEDIAN(BV26:BV33)</f>
        <v>2.85</v>
      </c>
      <c r="CB34" s="40" t="s">
        <v>211</v>
      </c>
      <c r="CC34" s="41">
        <f>MEDIAN(CC26:CC33)</f>
        <v>1.8149999999999999</v>
      </c>
      <c r="CF34" t="s">
        <v>161</v>
      </c>
      <c r="CG34" s="27">
        <v>42817</v>
      </c>
      <c r="CH34" t="s">
        <v>112</v>
      </c>
      <c r="CI34">
        <v>241.666666666667</v>
      </c>
      <c r="CJ34">
        <v>4.71</v>
      </c>
      <c r="CK34" s="28">
        <v>4.7099999999999998E-3</v>
      </c>
      <c r="CP34" s="40" t="s">
        <v>211</v>
      </c>
      <c r="CQ34">
        <f>MEDIAN(CQ26:CQ33)</f>
        <v>3.2749999999999999</v>
      </c>
      <c r="CW34" s="40" t="s">
        <v>211</v>
      </c>
      <c r="CX34">
        <f>MEDIAN(CX26:CX33)</f>
        <v>2.8949999999999996</v>
      </c>
      <c r="DD34" s="40" t="s">
        <v>211</v>
      </c>
      <c r="DE34">
        <f>MEDIAN(DE26:DE33)</f>
        <v>4.1500000000000004</v>
      </c>
    </row>
    <row r="35" spans="1:110" x14ac:dyDescent="0.25">
      <c r="D35" s="40" t="s">
        <v>212</v>
      </c>
      <c r="E35" s="41">
        <f>AVERAGE(E22:E33)</f>
        <v>2.5941666666666667</v>
      </c>
      <c r="F35" s="41">
        <f>AVERAGE(F27:F33)</f>
        <v>1.5114285714285713E-3</v>
      </c>
      <c r="J35" s="40" t="s">
        <v>212</v>
      </c>
      <c r="K35" s="41">
        <f>AVERAGE(K26:K33)</f>
        <v>2.3728571428571428</v>
      </c>
      <c r="Q35" s="40" t="s">
        <v>212</v>
      </c>
      <c r="R35" s="41">
        <f>AVERAGE(R26:R33)</f>
        <v>2.0414285714285714</v>
      </c>
      <c r="X35" s="40" t="s">
        <v>212</v>
      </c>
      <c r="Y35" s="41">
        <f>AVERAGE(Y26:Y33)</f>
        <v>1.915</v>
      </c>
      <c r="AB35" t="s">
        <v>169</v>
      </c>
      <c r="AC35" s="27">
        <v>42830</v>
      </c>
      <c r="AD35" t="s">
        <v>105</v>
      </c>
      <c r="AE35">
        <v>236.666666666667</v>
      </c>
      <c r="AF35">
        <v>1.87</v>
      </c>
      <c r="AG35" s="28">
        <v>1.8699999999999999E-3</v>
      </c>
      <c r="AL35" s="40" t="s">
        <v>212</v>
      </c>
      <c r="AM35" s="41">
        <f>AVERAGE(AM26:AM33)</f>
        <v>2.665</v>
      </c>
      <c r="AS35" s="40" t="s">
        <v>212</v>
      </c>
      <c r="AT35" s="41">
        <f>AVERAGE(AT26:AT33)</f>
        <v>2.4587500000000002</v>
      </c>
      <c r="AZ35" s="40" t="s">
        <v>213</v>
      </c>
      <c r="BA35" s="40">
        <f>STDEV(BA25:BA32)</f>
        <v>1.7344877108378767</v>
      </c>
      <c r="BD35" t="s">
        <v>173</v>
      </c>
      <c r="BE35" s="27">
        <v>42830</v>
      </c>
      <c r="BF35" t="s">
        <v>109</v>
      </c>
      <c r="BG35">
        <v>228.333333333333</v>
      </c>
      <c r="BH35">
        <v>1.58</v>
      </c>
      <c r="BI35" s="28">
        <v>1.58E-3</v>
      </c>
      <c r="BN35" s="40" t="s">
        <v>212</v>
      </c>
      <c r="BO35" s="41">
        <f>AVERAGE(BO26:BO33)</f>
        <v>1.8062499999999999</v>
      </c>
      <c r="BU35" s="40" t="s">
        <v>212</v>
      </c>
      <c r="BV35" s="41">
        <f>AVERAGE(BV26:BV33)</f>
        <v>2.8524999999999987</v>
      </c>
      <c r="CB35" s="40" t="s">
        <v>212</v>
      </c>
      <c r="CC35" s="41">
        <f>AVERAGE(CC26:CC33)</f>
        <v>2.1275000000000004</v>
      </c>
      <c r="CF35" t="s">
        <v>177</v>
      </c>
      <c r="CG35" s="27">
        <v>42830</v>
      </c>
      <c r="CH35" t="s">
        <v>112</v>
      </c>
      <c r="CI35">
        <v>230.833333333333</v>
      </c>
      <c r="CJ35">
        <v>2.5499999999999998</v>
      </c>
      <c r="CK35" s="28">
        <v>2.5500000000000002E-3</v>
      </c>
      <c r="CP35" s="40" t="s">
        <v>212</v>
      </c>
      <c r="CQ35">
        <f>AVERAGE(CQ26:CQ33)</f>
        <v>4.6774999999999984</v>
      </c>
      <c r="CW35" s="40" t="s">
        <v>212</v>
      </c>
      <c r="CX35">
        <f>AVERAGE(CX26:CX33)</f>
        <v>3.0549999999999997</v>
      </c>
      <c r="DD35" s="40" t="s">
        <v>212</v>
      </c>
      <c r="DE35">
        <f>AVERAGE(DE26:DE33)</f>
        <v>3.915</v>
      </c>
    </row>
    <row r="36" spans="1:110" x14ac:dyDescent="0.25">
      <c r="D36" s="40" t="s">
        <v>213</v>
      </c>
      <c r="E36" s="40">
        <f>STDEV(E22:E33)</f>
        <v>2.7126654397250669</v>
      </c>
      <c r="F36" s="40">
        <f>STDEV(F27:F33)</f>
        <v>8.0708175074211189E-4</v>
      </c>
      <c r="J36" s="40" t="s">
        <v>213</v>
      </c>
      <c r="K36" s="40">
        <f>STDEV(K26:K33)</f>
        <v>1.5251416796013224</v>
      </c>
      <c r="Q36" s="40" t="s">
        <v>213</v>
      </c>
      <c r="R36" s="40">
        <f>STDEV(R26:R33)</f>
        <v>2.416901794801412</v>
      </c>
      <c r="X36" s="40" t="s">
        <v>213</v>
      </c>
      <c r="Y36" s="40">
        <f>STDEV(Y26:Y33)</f>
        <v>1.6517955598162177</v>
      </c>
      <c r="AB36" t="s">
        <v>239</v>
      </c>
      <c r="AC36" s="27">
        <v>42858</v>
      </c>
      <c r="AD36" t="s">
        <v>105</v>
      </c>
      <c r="AE36">
        <v>200.71428571428601</v>
      </c>
      <c r="AF36">
        <v>0.88</v>
      </c>
      <c r="AG36" s="28">
        <v>8.8000000000000003E-4</v>
      </c>
      <c r="AL36" s="40" t="s">
        <v>213</v>
      </c>
      <c r="AM36" s="40">
        <f>STDEV(AM26:AM33)</f>
        <v>2.3434224056769133</v>
      </c>
      <c r="AS36" s="40" t="s">
        <v>213</v>
      </c>
      <c r="AT36" s="40">
        <f>STDEV(AT26:AT33)</f>
        <v>1.6683647896753786</v>
      </c>
      <c r="AZ36" s="40" t="s">
        <v>214</v>
      </c>
      <c r="BA36" s="41">
        <f>MAX(BA25:BA32)</f>
        <v>5.79</v>
      </c>
      <c r="BD36" t="s">
        <v>240</v>
      </c>
      <c r="BE36" s="27">
        <v>42858</v>
      </c>
      <c r="BF36" t="s">
        <v>109</v>
      </c>
      <c r="BG36">
        <v>219.642857142857</v>
      </c>
      <c r="BH36">
        <v>1.93</v>
      </c>
      <c r="BI36" s="28">
        <v>1.9300000000000001E-3</v>
      </c>
      <c r="BN36" s="40" t="s">
        <v>213</v>
      </c>
      <c r="BO36" s="40">
        <f>STDEV(BO26:BO33)</f>
        <v>1.0113348675318747</v>
      </c>
      <c r="BU36" s="40" t="s">
        <v>213</v>
      </c>
      <c r="BV36" s="40">
        <f>STDEV(BV26:BV33)</f>
        <v>1.0042587885030987</v>
      </c>
      <c r="CB36" s="40" t="s">
        <v>213</v>
      </c>
      <c r="CC36" s="40">
        <f>STDEV(CC26:CC33)</f>
        <v>0.68476794818182019</v>
      </c>
      <c r="CF36" t="s">
        <v>241</v>
      </c>
      <c r="CG36" s="27">
        <v>42858</v>
      </c>
      <c r="CH36" t="s">
        <v>112</v>
      </c>
      <c r="CI36">
        <v>209.28571428571399</v>
      </c>
      <c r="CJ36">
        <v>2.82</v>
      </c>
      <c r="CK36" s="28">
        <v>2.82E-3</v>
      </c>
      <c r="CP36" s="40" t="s">
        <v>213</v>
      </c>
      <c r="CQ36">
        <f>STDEV(CQ26:CQ33)</f>
        <v>3.1664028712179291</v>
      </c>
      <c r="CW36" s="40" t="s">
        <v>213</v>
      </c>
      <c r="CX36">
        <f>STDEV(CX26:CX33)</f>
        <v>0.96705739229892806</v>
      </c>
      <c r="DD36" s="40" t="s">
        <v>213</v>
      </c>
      <c r="DE36">
        <f>STDEV(DE26:DE33)</f>
        <v>1.8365884522279741</v>
      </c>
    </row>
    <row r="37" spans="1:110" x14ac:dyDescent="0.25">
      <c r="D37" s="40" t="s">
        <v>214</v>
      </c>
      <c r="E37" s="41">
        <f>MAX(E22:E33)</f>
        <v>9.9700000000000006</v>
      </c>
      <c r="F37" s="41">
        <f>MAX(F27:F33)</f>
        <v>2.97E-3</v>
      </c>
      <c r="J37" s="40" t="s">
        <v>214</v>
      </c>
      <c r="K37" s="41">
        <f>MAX(K26:K33)</f>
        <v>5.18</v>
      </c>
      <c r="Q37" s="40" t="s">
        <v>214</v>
      </c>
      <c r="R37" s="41">
        <f>MAX(R26:R33)</f>
        <v>7.45</v>
      </c>
      <c r="X37" s="40" t="s">
        <v>214</v>
      </c>
      <c r="Y37" s="41">
        <f>MAX(Y26:Y33)</f>
        <v>5.82</v>
      </c>
      <c r="AB37" t="s">
        <v>242</v>
      </c>
      <c r="AC37" s="27">
        <v>42922</v>
      </c>
      <c r="AD37" t="s">
        <v>105</v>
      </c>
      <c r="AE37">
        <v>197.65625</v>
      </c>
      <c r="AF37">
        <v>1.19</v>
      </c>
      <c r="AG37" s="28">
        <v>1.1900000000000001E-3</v>
      </c>
      <c r="AL37" s="40" t="s">
        <v>214</v>
      </c>
      <c r="AM37" s="41">
        <f>MAX(AM26:AM33)</f>
        <v>8.34</v>
      </c>
      <c r="AS37" s="40" t="s">
        <v>214</v>
      </c>
      <c r="AT37" s="41">
        <f>MAX(AT26:AT33)</f>
        <v>6</v>
      </c>
      <c r="AZ37" s="40" t="s">
        <v>215</v>
      </c>
      <c r="BA37" s="41">
        <f>MIN(BA25:BA32)</f>
        <v>0</v>
      </c>
      <c r="BD37" t="s">
        <v>243</v>
      </c>
      <c r="BE37" s="27">
        <v>42922</v>
      </c>
      <c r="BF37" t="s">
        <v>109</v>
      </c>
      <c r="BG37">
        <v>222.03125</v>
      </c>
      <c r="BH37">
        <v>1.71</v>
      </c>
      <c r="BI37" s="28">
        <v>1.7099999999999999E-3</v>
      </c>
      <c r="BN37" s="40" t="s">
        <v>214</v>
      </c>
      <c r="BO37" s="41">
        <f>MAX(BO26:BO33)</f>
        <v>3.86</v>
      </c>
      <c r="BU37" s="40" t="s">
        <v>214</v>
      </c>
      <c r="BV37" s="41">
        <f>MAX(BV26:BV33)</f>
        <v>4.3099999999999898</v>
      </c>
      <c r="CB37" s="40" t="s">
        <v>214</v>
      </c>
      <c r="CC37" s="41">
        <f>MAX(CC26:CC33)</f>
        <v>3.47</v>
      </c>
      <c r="CF37" t="s">
        <v>244</v>
      </c>
      <c r="CG37" s="27">
        <v>42922</v>
      </c>
      <c r="CH37" t="s">
        <v>112</v>
      </c>
      <c r="CI37">
        <v>204.0625</v>
      </c>
      <c r="CJ37">
        <v>3.06</v>
      </c>
      <c r="CK37" s="28">
        <v>3.0599999999999998E-3</v>
      </c>
      <c r="CP37" s="40" t="s">
        <v>214</v>
      </c>
      <c r="CQ37">
        <f>MAX(CQ26:CQ33)</f>
        <v>9.73</v>
      </c>
      <c r="CW37" s="40" t="s">
        <v>214</v>
      </c>
      <c r="CX37">
        <f>MAX(CX26:CX33)</f>
        <v>4.54</v>
      </c>
      <c r="DD37" s="40" t="s">
        <v>214</v>
      </c>
      <c r="DE37">
        <f>MAX(DE26:DE33)</f>
        <v>7.51</v>
      </c>
    </row>
    <row r="38" spans="1:110" x14ac:dyDescent="0.25">
      <c r="D38" s="40" t="s">
        <v>215</v>
      </c>
      <c r="E38" s="41">
        <f>MIN(E22:E33)</f>
        <v>0</v>
      </c>
      <c r="F38" s="41">
        <f>MIN(F27:F33)</f>
        <v>6.2E-4</v>
      </c>
      <c r="J38" s="40" t="s">
        <v>215</v>
      </c>
      <c r="K38" s="41">
        <f>MIN(K26:K33)</f>
        <v>0.64</v>
      </c>
      <c r="Q38" s="40" t="s">
        <v>215</v>
      </c>
      <c r="R38" s="41">
        <f>MIN(R26:R33)</f>
        <v>0.68</v>
      </c>
      <c r="X38" s="40" t="s">
        <v>215</v>
      </c>
      <c r="Y38" s="41">
        <f>MIN(Y26:Y33)</f>
        <v>0.64</v>
      </c>
      <c r="AE38" s="40" t="s">
        <v>211</v>
      </c>
      <c r="AF38" s="41">
        <f>MEDIAN(AF26:AF37)</f>
        <v>3.09</v>
      </c>
      <c r="AL38" s="40" t="s">
        <v>215</v>
      </c>
      <c r="AM38" s="41">
        <f>MIN(AM26:AM33)</f>
        <v>1.21</v>
      </c>
      <c r="AS38" s="40" t="s">
        <v>215</v>
      </c>
      <c r="AT38" s="41">
        <f>MIN(AT26:AT33)</f>
        <v>0.98</v>
      </c>
      <c r="BG38" s="40" t="s">
        <v>211</v>
      </c>
      <c r="BH38">
        <f>MEDIAN(BH26:BH37)</f>
        <v>1.93</v>
      </c>
      <c r="BN38" s="40" t="s">
        <v>215</v>
      </c>
      <c r="BO38" s="41">
        <f>MIN(BO26:BO33)</f>
        <v>0.89</v>
      </c>
      <c r="BU38" s="40" t="s">
        <v>215</v>
      </c>
      <c r="BV38" s="41">
        <f>MIN(BV26:BV33)</f>
        <v>1.28</v>
      </c>
      <c r="CB38" s="40" t="s">
        <v>215</v>
      </c>
      <c r="CC38" s="41">
        <f>MIN(CC26:CC33)</f>
        <v>1.64</v>
      </c>
      <c r="CI38" s="40" t="s">
        <v>211</v>
      </c>
      <c r="CJ38">
        <f>MEDIAN(CJ26:CJ37)</f>
        <v>3.2800000000000002</v>
      </c>
      <c r="CP38" s="40" t="s">
        <v>215</v>
      </c>
      <c r="CQ38">
        <f>MIN(CQ26:CQ33)</f>
        <v>2.3199999999999998</v>
      </c>
      <c r="CW38" s="40" t="s">
        <v>215</v>
      </c>
      <c r="CX38">
        <f>MIN(CX26:CX33)</f>
        <v>1.9</v>
      </c>
      <c r="DD38" s="40" t="s">
        <v>215</v>
      </c>
      <c r="DE38">
        <f>MIN(DE26:DE33)</f>
        <v>1.71</v>
      </c>
    </row>
    <row r="39" spans="1:110" x14ac:dyDescent="0.25">
      <c r="K39" s="40"/>
      <c r="L39" s="41"/>
      <c r="AE39" s="40" t="s">
        <v>212</v>
      </c>
      <c r="AF39" s="41">
        <f>AVERAGE(AF26:AF37)</f>
        <v>4.2345454545454544</v>
      </c>
      <c r="BG39" s="40" t="s">
        <v>212</v>
      </c>
      <c r="BH39">
        <f>AVERAGE(BH26:BH37)</f>
        <v>2.7427272727272727</v>
      </c>
      <c r="CI39" s="40" t="s">
        <v>212</v>
      </c>
      <c r="CJ39">
        <f>AVERAGE(CJ26:CJ37)</f>
        <v>4.6016666666666675</v>
      </c>
    </row>
    <row r="40" spans="1:110" ht="15.75" thickBot="1" x14ac:dyDescent="0.3">
      <c r="K40" s="40"/>
      <c r="L40" s="41"/>
      <c r="AE40" s="40" t="s">
        <v>213</v>
      </c>
      <c r="AF40" s="40">
        <f>STDEV(AF26:AF37)</f>
        <v>4.04103542087016</v>
      </c>
      <c r="BG40" s="40" t="s">
        <v>213</v>
      </c>
      <c r="BH40">
        <f>STDEV(BH26:BH37)</f>
        <v>1.5467908126769496</v>
      </c>
      <c r="CI40" s="40" t="s">
        <v>213</v>
      </c>
      <c r="CJ40">
        <f>STDEV(CJ26:CJ37)</f>
        <v>4.4431005417661238</v>
      </c>
    </row>
    <row r="41" spans="1:110" x14ac:dyDescent="0.25">
      <c r="A41" s="42"/>
      <c r="B41" s="43"/>
      <c r="C41" s="43"/>
      <c r="D41" s="44"/>
      <c r="E41" s="42"/>
      <c r="F41" s="43"/>
      <c r="G41" s="43"/>
      <c r="H41" s="44"/>
      <c r="AE41" s="40" t="s">
        <v>214</v>
      </c>
      <c r="AF41" s="41">
        <f>MAX(AF26:AF37)</f>
        <v>13.7</v>
      </c>
      <c r="BG41" s="40" t="s">
        <v>214</v>
      </c>
      <c r="BH41">
        <f>MAX(BH26:BH37)</f>
        <v>5.63</v>
      </c>
      <c r="CI41" s="40" t="s">
        <v>214</v>
      </c>
      <c r="CJ41">
        <f>MAX(CJ26:CJ37)</f>
        <v>18.5</v>
      </c>
    </row>
  </sheetData>
  <mergeCells count="2">
    <mergeCell ref="A41:D41"/>
    <mergeCell ref="E41:H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1"/>
  <sheetViews>
    <sheetView workbookViewId="0">
      <selection sqref="A1:BB11"/>
    </sheetView>
  </sheetViews>
  <sheetFormatPr defaultRowHeight="15" x14ac:dyDescent="0.25"/>
  <sheetData>
    <row r="1" spans="1:54" ht="26.25" x14ac:dyDescent="0.25">
      <c r="A1" s="39" t="s">
        <v>25</v>
      </c>
      <c r="B1" s="39" t="s">
        <v>26</v>
      </c>
      <c r="C1" s="39" t="s">
        <v>27</v>
      </c>
      <c r="D1" s="39" t="s">
        <v>246</v>
      </c>
      <c r="E1" s="39" t="s">
        <v>247</v>
      </c>
      <c r="F1" s="39" t="s">
        <v>248</v>
      </c>
      <c r="G1" s="39" t="s">
        <v>249</v>
      </c>
      <c r="H1" s="39" t="s">
        <v>250</v>
      </c>
      <c r="I1" s="39" t="s">
        <v>251</v>
      </c>
      <c r="J1" s="39" t="s">
        <v>252</v>
      </c>
      <c r="K1" s="39" t="s">
        <v>253</v>
      </c>
      <c r="L1" s="39" t="s">
        <v>254</v>
      </c>
      <c r="M1" s="39" t="s">
        <v>255</v>
      </c>
      <c r="N1" s="39" t="s">
        <v>256</v>
      </c>
      <c r="O1" s="39" t="s">
        <v>257</v>
      </c>
      <c r="P1" s="39" t="s">
        <v>258</v>
      </c>
      <c r="Q1" s="39" t="s">
        <v>259</v>
      </c>
      <c r="R1" s="39" t="s">
        <v>260</v>
      </c>
      <c r="S1" s="39" t="s">
        <v>261</v>
      </c>
      <c r="T1" s="39" t="s">
        <v>262</v>
      </c>
      <c r="U1" s="39" t="s">
        <v>263</v>
      </c>
      <c r="V1" s="39" t="s">
        <v>264</v>
      </c>
      <c r="W1" s="39" t="s">
        <v>187</v>
      </c>
      <c r="X1" s="39" t="s">
        <v>188</v>
      </c>
      <c r="Y1" s="39" t="s">
        <v>189</v>
      </c>
      <c r="Z1" s="39" t="s">
        <v>190</v>
      </c>
      <c r="AA1" s="39" t="s">
        <v>191</v>
      </c>
      <c r="AB1" s="39" t="s">
        <v>192</v>
      </c>
      <c r="AC1" s="39" t="s">
        <v>193</v>
      </c>
      <c r="AD1" s="39" t="s">
        <v>194</v>
      </c>
      <c r="AE1" s="39" t="s">
        <v>195</v>
      </c>
      <c r="AF1" s="39" t="s">
        <v>196</v>
      </c>
      <c r="AG1" s="39" t="s">
        <v>197</v>
      </c>
      <c r="AH1" s="39" t="s">
        <v>198</v>
      </c>
      <c r="AI1" s="39" t="s">
        <v>199</v>
      </c>
      <c r="AJ1" s="39" t="s">
        <v>200</v>
      </c>
      <c r="AK1" s="39" t="s">
        <v>201</v>
      </c>
      <c r="AL1" s="39" t="s">
        <v>265</v>
      </c>
      <c r="AM1" s="39" t="s">
        <v>266</v>
      </c>
      <c r="AN1" s="39" t="s">
        <v>267</v>
      </c>
      <c r="AO1" s="39" t="s">
        <v>268</v>
      </c>
      <c r="AP1" s="39" t="s">
        <v>269</v>
      </c>
      <c r="AQ1" s="39" t="s">
        <v>270</v>
      </c>
      <c r="AR1" s="39" t="s">
        <v>271</v>
      </c>
      <c r="AS1" s="39" t="s">
        <v>272</v>
      </c>
      <c r="AT1" s="39" t="s">
        <v>273</v>
      </c>
      <c r="AU1" s="39" t="s">
        <v>274</v>
      </c>
      <c r="AV1" s="39" t="s">
        <v>275</v>
      </c>
      <c r="AW1" s="39" t="s">
        <v>276</v>
      </c>
      <c r="AX1" s="39" t="s">
        <v>277</v>
      </c>
      <c r="AY1" s="39" t="s">
        <v>278</v>
      </c>
      <c r="AZ1" s="39" t="s">
        <v>279</v>
      </c>
      <c r="BA1" s="39" t="s">
        <v>280</v>
      </c>
      <c r="BB1" s="45"/>
    </row>
    <row r="2" spans="1:54" x14ac:dyDescent="0.25">
      <c r="A2" s="46">
        <v>42537</v>
      </c>
      <c r="B2" s="47" t="s">
        <v>37</v>
      </c>
      <c r="C2" s="47" t="s">
        <v>38</v>
      </c>
      <c r="D2" s="48">
        <v>5.6</v>
      </c>
      <c r="E2" s="48">
        <v>4.2300000000000004</v>
      </c>
      <c r="F2" s="48">
        <v>5.17</v>
      </c>
      <c r="G2" s="48">
        <v>4.03</v>
      </c>
      <c r="H2" s="48">
        <v>8.39</v>
      </c>
      <c r="I2" s="48">
        <v>6.07</v>
      </c>
      <c r="J2" s="48">
        <v>7.57</v>
      </c>
      <c r="K2" s="49">
        <v>88.7</v>
      </c>
      <c r="L2" s="48">
        <v>7.2</v>
      </c>
      <c r="M2" s="48">
        <v>9.16</v>
      </c>
      <c r="N2" s="48">
        <v>7.03</v>
      </c>
      <c r="O2" s="48">
        <v>10.4</v>
      </c>
      <c r="P2" s="48" t="s">
        <v>36</v>
      </c>
      <c r="Q2" s="48">
        <v>8.9600000000000009</v>
      </c>
      <c r="R2" s="48">
        <v>11.2</v>
      </c>
      <c r="S2" s="48">
        <v>10.6</v>
      </c>
      <c r="T2" s="48">
        <v>0</v>
      </c>
      <c r="U2" s="48">
        <v>0</v>
      </c>
      <c r="V2" s="48">
        <v>1.2</v>
      </c>
      <c r="W2" s="48">
        <v>1.1399999999999999</v>
      </c>
      <c r="X2" s="48">
        <v>1.1599999999999999</v>
      </c>
      <c r="Y2" s="48">
        <v>3.75</v>
      </c>
      <c r="Z2" s="48">
        <v>1.22</v>
      </c>
      <c r="AA2" s="48">
        <v>1.53</v>
      </c>
      <c r="AB2" s="48">
        <v>1.72</v>
      </c>
      <c r="AC2" s="48">
        <v>1.65</v>
      </c>
      <c r="AD2" s="48">
        <v>1.63</v>
      </c>
      <c r="AE2" s="48">
        <v>2.11</v>
      </c>
      <c r="AF2" s="48">
        <v>1.82</v>
      </c>
      <c r="AG2" s="48">
        <v>2.38</v>
      </c>
      <c r="AH2" s="48"/>
      <c r="AI2" s="48">
        <v>2.66</v>
      </c>
      <c r="AJ2" s="48">
        <v>3.9</v>
      </c>
      <c r="AK2" s="48">
        <v>3.42</v>
      </c>
      <c r="AL2" s="48">
        <f>D2-V2</f>
        <v>4.3999999999999995</v>
      </c>
      <c r="AM2" s="48">
        <f t="shared" ref="AM2:AX9" si="0">E2-W2</f>
        <v>3.0900000000000007</v>
      </c>
      <c r="AN2" s="48">
        <f t="shared" si="0"/>
        <v>4.01</v>
      </c>
      <c r="AO2" s="48">
        <f t="shared" si="0"/>
        <v>0.28000000000000025</v>
      </c>
      <c r="AP2" s="48">
        <f t="shared" si="0"/>
        <v>7.1700000000000008</v>
      </c>
      <c r="AQ2" s="48">
        <f t="shared" si="0"/>
        <v>4.54</v>
      </c>
      <c r="AR2" s="48">
        <f t="shared" si="0"/>
        <v>5.8500000000000005</v>
      </c>
      <c r="AS2" s="50">
        <f t="shared" si="0"/>
        <v>87.05</v>
      </c>
      <c r="AT2" s="48">
        <f t="shared" si="0"/>
        <v>5.57</v>
      </c>
      <c r="AU2" s="48">
        <f t="shared" si="0"/>
        <v>7.0500000000000007</v>
      </c>
      <c r="AV2" s="48">
        <f t="shared" si="0"/>
        <v>5.21</v>
      </c>
      <c r="AW2" s="48">
        <f t="shared" si="0"/>
        <v>8.02</v>
      </c>
      <c r="AX2" s="48"/>
      <c r="AY2" s="48">
        <f t="shared" ref="AY2:BA9" si="1">Q2-AI2</f>
        <v>6.3000000000000007</v>
      </c>
      <c r="AZ2" s="48">
        <f t="shared" si="1"/>
        <v>7.2999999999999989</v>
      </c>
      <c r="BA2" s="48">
        <f t="shared" si="1"/>
        <v>7.18</v>
      </c>
      <c r="BB2" s="51"/>
    </row>
    <row r="3" spans="1:54" x14ac:dyDescent="0.25">
      <c r="A3" s="46">
        <v>42574</v>
      </c>
      <c r="B3" s="47" t="s">
        <v>37</v>
      </c>
      <c r="C3" s="47" t="s">
        <v>39</v>
      </c>
      <c r="D3" s="48">
        <v>5.42</v>
      </c>
      <c r="E3" s="48">
        <v>8.01</v>
      </c>
      <c r="F3" s="48">
        <v>5.46</v>
      </c>
      <c r="G3" s="48">
        <v>5.5</v>
      </c>
      <c r="H3" s="49">
        <v>44</v>
      </c>
      <c r="I3" s="48">
        <v>11.7</v>
      </c>
      <c r="J3" s="48">
        <v>13.7</v>
      </c>
      <c r="K3" s="48">
        <v>38</v>
      </c>
      <c r="L3" s="48">
        <v>7.8</v>
      </c>
      <c r="M3" s="48">
        <v>6.82</v>
      </c>
      <c r="N3" s="48">
        <v>12.4</v>
      </c>
      <c r="O3" s="48">
        <v>11.3</v>
      </c>
      <c r="P3" s="49">
        <v>23.6</v>
      </c>
      <c r="Q3" s="49">
        <v>75.8</v>
      </c>
      <c r="R3" s="48">
        <v>8.11</v>
      </c>
      <c r="S3" s="48">
        <v>7.77</v>
      </c>
      <c r="T3" s="48">
        <v>0</v>
      </c>
      <c r="U3" s="48">
        <v>0</v>
      </c>
      <c r="V3" s="48">
        <v>1.23</v>
      </c>
      <c r="W3" s="48">
        <v>0</v>
      </c>
      <c r="X3" s="48">
        <v>0.9</v>
      </c>
      <c r="Y3" s="48">
        <v>0.62</v>
      </c>
      <c r="Z3" s="48">
        <v>2.08</v>
      </c>
      <c r="AA3" s="48">
        <v>1.23</v>
      </c>
      <c r="AB3" s="48">
        <v>1.25</v>
      </c>
      <c r="AC3" s="48">
        <v>0.77</v>
      </c>
      <c r="AD3" s="48">
        <v>3.04</v>
      </c>
      <c r="AE3" s="48">
        <v>1.39</v>
      </c>
      <c r="AF3" s="48">
        <v>1.68</v>
      </c>
      <c r="AG3" s="48">
        <v>1.87</v>
      </c>
      <c r="AH3" s="48">
        <v>2.78</v>
      </c>
      <c r="AI3" s="48">
        <v>2.16</v>
      </c>
      <c r="AJ3" s="48">
        <v>1.87</v>
      </c>
      <c r="AK3" s="48">
        <v>1.5</v>
      </c>
      <c r="AL3" s="48">
        <f t="shared" ref="AL3:AL9" si="2">D3-V3</f>
        <v>4.1899999999999995</v>
      </c>
      <c r="AM3" s="48">
        <f t="shared" si="0"/>
        <v>8.01</v>
      </c>
      <c r="AN3" s="48">
        <f t="shared" si="0"/>
        <v>4.5599999999999996</v>
      </c>
      <c r="AO3" s="48">
        <f t="shared" si="0"/>
        <v>4.88</v>
      </c>
      <c r="AP3" s="50">
        <f t="shared" si="0"/>
        <v>41.92</v>
      </c>
      <c r="AQ3" s="48">
        <f t="shared" si="0"/>
        <v>10.469999999999999</v>
      </c>
      <c r="AR3" s="48">
        <f t="shared" si="0"/>
        <v>12.45</v>
      </c>
      <c r="AS3" s="50">
        <f t="shared" si="0"/>
        <v>37.229999999999997</v>
      </c>
      <c r="AT3" s="48">
        <f t="shared" si="0"/>
        <v>4.76</v>
      </c>
      <c r="AU3" s="48">
        <f t="shared" si="0"/>
        <v>5.4300000000000006</v>
      </c>
      <c r="AV3" s="48">
        <f t="shared" si="0"/>
        <v>10.72</v>
      </c>
      <c r="AW3" s="48">
        <f t="shared" si="0"/>
        <v>9.43</v>
      </c>
      <c r="AX3" s="50">
        <f t="shared" si="0"/>
        <v>20.82</v>
      </c>
      <c r="AY3" s="50">
        <f t="shared" si="1"/>
        <v>73.64</v>
      </c>
      <c r="AZ3" s="48">
        <f t="shared" si="1"/>
        <v>6.2399999999999993</v>
      </c>
      <c r="BA3" s="48">
        <f t="shared" si="1"/>
        <v>6.27</v>
      </c>
      <c r="BB3" s="51"/>
    </row>
    <row r="4" spans="1:54" x14ac:dyDescent="0.25">
      <c r="A4" s="52">
        <v>42608</v>
      </c>
      <c r="B4" s="53" t="s">
        <v>37</v>
      </c>
      <c r="C4" s="53" t="s">
        <v>39</v>
      </c>
      <c r="D4" s="54">
        <v>20.100000000000001</v>
      </c>
      <c r="E4" s="54">
        <v>15.4</v>
      </c>
      <c r="F4" s="55">
        <v>2.0699999999999998</v>
      </c>
      <c r="G4" s="55">
        <v>5.08</v>
      </c>
      <c r="H4" s="55">
        <v>6.55</v>
      </c>
      <c r="I4" s="55">
        <v>4.91</v>
      </c>
      <c r="J4" s="54">
        <v>26.9</v>
      </c>
      <c r="K4" s="55">
        <v>11.1</v>
      </c>
      <c r="L4" s="55">
        <v>6.29</v>
      </c>
      <c r="M4" s="55">
        <v>7.61</v>
      </c>
      <c r="N4" s="55">
        <v>5.82</v>
      </c>
      <c r="O4" s="55">
        <v>10.199999999999999</v>
      </c>
      <c r="P4" s="55">
        <v>10.8</v>
      </c>
      <c r="Q4" s="55">
        <v>7.44</v>
      </c>
      <c r="R4" s="55">
        <v>4.0199999999999996</v>
      </c>
      <c r="S4" s="55">
        <v>5.43</v>
      </c>
      <c r="T4" s="55">
        <v>0</v>
      </c>
      <c r="U4" s="55">
        <v>0</v>
      </c>
      <c r="V4" s="55">
        <v>0.73</v>
      </c>
      <c r="W4" s="55">
        <v>0.98</v>
      </c>
      <c r="X4" s="55">
        <v>0</v>
      </c>
      <c r="Y4" s="55">
        <v>1.1100000000000001</v>
      </c>
      <c r="Z4" s="55">
        <v>0.96</v>
      </c>
      <c r="AA4" s="55">
        <v>1.1200000000000001</v>
      </c>
      <c r="AB4" s="55">
        <v>1.24</v>
      </c>
      <c r="AC4" s="55">
        <v>1.1100000000000001</v>
      </c>
      <c r="AD4" s="55">
        <v>0.69</v>
      </c>
      <c r="AE4" s="55">
        <v>0.75</v>
      </c>
      <c r="AF4" s="55">
        <v>0.71</v>
      </c>
      <c r="AG4" s="55">
        <v>1.1399999999999999</v>
      </c>
      <c r="AH4" s="55">
        <v>1.22</v>
      </c>
      <c r="AI4" s="55">
        <v>1.25</v>
      </c>
      <c r="AJ4" s="55">
        <v>1.07</v>
      </c>
      <c r="AK4" s="55">
        <v>1.83</v>
      </c>
      <c r="AL4" s="56">
        <f t="shared" si="2"/>
        <v>19.37</v>
      </c>
      <c r="AM4" s="55">
        <f t="shared" si="0"/>
        <v>14.42</v>
      </c>
      <c r="AN4" s="55">
        <f t="shared" si="0"/>
        <v>2.0699999999999998</v>
      </c>
      <c r="AO4" s="55">
        <f t="shared" si="0"/>
        <v>3.9699999999999998</v>
      </c>
      <c r="AP4" s="55">
        <f t="shared" si="0"/>
        <v>5.59</v>
      </c>
      <c r="AQ4" s="55">
        <f t="shared" si="0"/>
        <v>3.79</v>
      </c>
      <c r="AR4" s="56">
        <f t="shared" si="0"/>
        <v>25.66</v>
      </c>
      <c r="AS4" s="55">
        <f t="shared" si="0"/>
        <v>9.99</v>
      </c>
      <c r="AT4" s="55">
        <f t="shared" si="0"/>
        <v>5.6</v>
      </c>
      <c r="AU4" s="55">
        <f t="shared" si="0"/>
        <v>6.86</v>
      </c>
      <c r="AV4" s="55">
        <f t="shared" si="0"/>
        <v>5.1100000000000003</v>
      </c>
      <c r="AW4" s="55">
        <f t="shared" si="0"/>
        <v>9.0599999999999987</v>
      </c>
      <c r="AX4" s="55">
        <f t="shared" si="0"/>
        <v>9.58</v>
      </c>
      <c r="AY4" s="55">
        <f t="shared" si="1"/>
        <v>6.19</v>
      </c>
      <c r="AZ4" s="55">
        <f t="shared" si="1"/>
        <v>2.9499999999999993</v>
      </c>
      <c r="BA4" s="55">
        <f t="shared" si="1"/>
        <v>3.5999999999999996</v>
      </c>
      <c r="BB4" s="57"/>
    </row>
    <row r="5" spans="1:54" x14ac:dyDescent="0.25">
      <c r="A5" s="52">
        <v>42629</v>
      </c>
      <c r="B5" s="53" t="s">
        <v>37</v>
      </c>
      <c r="C5" s="53" t="s">
        <v>39</v>
      </c>
      <c r="D5" s="55">
        <v>3</v>
      </c>
      <c r="E5" s="54">
        <v>18.3</v>
      </c>
      <c r="F5" s="55">
        <v>4.5</v>
      </c>
      <c r="G5" s="55">
        <v>5.87</v>
      </c>
      <c r="H5" s="55">
        <v>6.34</v>
      </c>
      <c r="I5" s="55">
        <v>6.78</v>
      </c>
      <c r="J5" s="54">
        <v>28.5</v>
      </c>
      <c r="K5" s="55">
        <v>5.62</v>
      </c>
      <c r="L5" s="55">
        <v>1.62</v>
      </c>
      <c r="M5" s="55">
        <v>4.05</v>
      </c>
      <c r="N5" s="55">
        <v>2.89</v>
      </c>
      <c r="O5" s="55">
        <v>3.21</v>
      </c>
      <c r="P5" s="55">
        <v>7.09</v>
      </c>
      <c r="Q5" s="58">
        <v>3.22</v>
      </c>
      <c r="R5" s="55">
        <v>5.93</v>
      </c>
      <c r="S5" s="55">
        <v>4.42</v>
      </c>
      <c r="T5" s="55">
        <v>0</v>
      </c>
      <c r="U5" s="55">
        <v>0</v>
      </c>
      <c r="V5" s="55">
        <v>0.9</v>
      </c>
      <c r="W5" s="55">
        <v>1.03</v>
      </c>
      <c r="X5" s="55">
        <v>0.79</v>
      </c>
      <c r="Y5" s="55">
        <v>1.37</v>
      </c>
      <c r="Z5" s="55">
        <v>0.9</v>
      </c>
      <c r="AA5" s="55">
        <v>0.9</v>
      </c>
      <c r="AB5" s="55">
        <v>1.02</v>
      </c>
      <c r="AC5" s="55">
        <v>0.86</v>
      </c>
      <c r="AD5" s="55">
        <v>4.21</v>
      </c>
      <c r="AE5" s="55">
        <v>0.63</v>
      </c>
      <c r="AF5" s="55">
        <v>1.27</v>
      </c>
      <c r="AG5" s="55">
        <v>1.17</v>
      </c>
      <c r="AH5" s="55">
        <v>1.68</v>
      </c>
      <c r="AI5" s="55">
        <v>1.44</v>
      </c>
      <c r="AJ5" s="55">
        <v>0.9</v>
      </c>
      <c r="AK5" s="55">
        <v>1.51</v>
      </c>
      <c r="AL5" s="55">
        <f t="shared" si="2"/>
        <v>2.1</v>
      </c>
      <c r="AM5" s="56">
        <f t="shared" si="0"/>
        <v>17.27</v>
      </c>
      <c r="AN5" s="55">
        <f t="shared" si="0"/>
        <v>3.71</v>
      </c>
      <c r="AO5" s="55">
        <f t="shared" si="0"/>
        <v>4.5</v>
      </c>
      <c r="AP5" s="55">
        <f t="shared" si="0"/>
        <v>5.4399999999999995</v>
      </c>
      <c r="AQ5" s="55">
        <f t="shared" si="0"/>
        <v>5.88</v>
      </c>
      <c r="AR5" s="56">
        <f t="shared" si="0"/>
        <v>27.48</v>
      </c>
      <c r="AS5" s="55">
        <f t="shared" si="0"/>
        <v>4.76</v>
      </c>
      <c r="AT5" s="55">
        <f t="shared" si="0"/>
        <v>-2.59</v>
      </c>
      <c r="AU5" s="55">
        <f t="shared" si="0"/>
        <v>3.42</v>
      </c>
      <c r="AV5" s="55">
        <f t="shared" si="0"/>
        <v>1.62</v>
      </c>
      <c r="AW5" s="55">
        <f t="shared" si="0"/>
        <v>2.04</v>
      </c>
      <c r="AX5" s="55">
        <f t="shared" si="0"/>
        <v>5.41</v>
      </c>
      <c r="AY5" s="55">
        <f t="shared" si="1"/>
        <v>1.7800000000000002</v>
      </c>
      <c r="AZ5" s="55">
        <f t="shared" si="1"/>
        <v>5.0299999999999994</v>
      </c>
      <c r="BA5" s="55">
        <f t="shared" si="1"/>
        <v>2.91</v>
      </c>
      <c r="BB5" s="57"/>
    </row>
    <row r="6" spans="1:54" ht="25.5" x14ac:dyDescent="0.25">
      <c r="A6" s="59">
        <v>42661</v>
      </c>
      <c r="B6" s="60" t="s">
        <v>37</v>
      </c>
      <c r="C6" s="53" t="s">
        <v>41</v>
      </c>
      <c r="D6" s="54">
        <v>220</v>
      </c>
      <c r="E6" s="54">
        <v>25.6</v>
      </c>
      <c r="F6" s="55">
        <v>1.81</v>
      </c>
      <c r="G6" s="54">
        <v>36.700000000000003</v>
      </c>
      <c r="H6" s="55">
        <v>2.98</v>
      </c>
      <c r="I6" s="55">
        <v>2.88</v>
      </c>
      <c r="J6" s="55">
        <v>5.09</v>
      </c>
      <c r="K6" s="55">
        <v>3.03</v>
      </c>
      <c r="L6" s="55">
        <v>5.73</v>
      </c>
      <c r="M6" s="55">
        <v>3.65</v>
      </c>
      <c r="N6" s="55">
        <v>3.24</v>
      </c>
      <c r="O6" s="55">
        <v>4.42</v>
      </c>
      <c r="P6" s="55">
        <v>4.82</v>
      </c>
      <c r="Q6" s="58">
        <v>4.67</v>
      </c>
      <c r="R6" s="58">
        <v>2.85</v>
      </c>
      <c r="S6" s="58">
        <v>4.0199999999999996</v>
      </c>
      <c r="T6" s="55">
        <v>0</v>
      </c>
      <c r="U6" s="55">
        <v>0</v>
      </c>
      <c r="V6" s="55">
        <v>1.36</v>
      </c>
      <c r="W6" s="55">
        <v>2.33</v>
      </c>
      <c r="X6" s="55">
        <v>0.57999999999999996</v>
      </c>
      <c r="Y6" s="55">
        <v>2.84</v>
      </c>
      <c r="Z6" s="55">
        <v>1.1299999999999999</v>
      </c>
      <c r="AA6" s="55">
        <v>1.31</v>
      </c>
      <c r="AB6" s="55">
        <v>1.98</v>
      </c>
      <c r="AC6" s="55">
        <v>1.77</v>
      </c>
      <c r="AD6" s="55">
        <v>2.93</v>
      </c>
      <c r="AE6" s="55">
        <v>1.27</v>
      </c>
      <c r="AF6" s="55">
        <v>1.89</v>
      </c>
      <c r="AG6" s="55">
        <v>2.64</v>
      </c>
      <c r="AH6" s="55">
        <v>3</v>
      </c>
      <c r="AI6" s="55">
        <v>2.85</v>
      </c>
      <c r="AJ6" s="55">
        <v>1.4</v>
      </c>
      <c r="AK6" s="55">
        <v>2.42</v>
      </c>
      <c r="AL6" s="56">
        <f t="shared" si="2"/>
        <v>218.64</v>
      </c>
      <c r="AM6" s="56">
        <f t="shared" si="0"/>
        <v>23.270000000000003</v>
      </c>
      <c r="AN6" s="55">
        <f t="shared" si="0"/>
        <v>1.23</v>
      </c>
      <c r="AO6" s="56">
        <f t="shared" si="0"/>
        <v>33.86</v>
      </c>
      <c r="AP6" s="55">
        <f t="shared" si="0"/>
        <v>1.85</v>
      </c>
      <c r="AQ6" s="55">
        <f t="shared" si="0"/>
        <v>1.5699999999999998</v>
      </c>
      <c r="AR6" s="55">
        <f t="shared" si="0"/>
        <v>3.11</v>
      </c>
      <c r="AS6" s="55">
        <f t="shared" si="0"/>
        <v>1.2599999999999998</v>
      </c>
      <c r="AT6" s="55">
        <f t="shared" si="0"/>
        <v>2.8000000000000003</v>
      </c>
      <c r="AU6" s="55">
        <f t="shared" si="0"/>
        <v>2.38</v>
      </c>
      <c r="AV6" s="55">
        <f t="shared" si="0"/>
        <v>1.3500000000000003</v>
      </c>
      <c r="AW6" s="55">
        <f t="shared" si="0"/>
        <v>1.7799999999999998</v>
      </c>
      <c r="AX6" s="55">
        <f t="shared" si="0"/>
        <v>1.8200000000000003</v>
      </c>
      <c r="AY6" s="55">
        <f t="shared" si="1"/>
        <v>1.8199999999999998</v>
      </c>
      <c r="AZ6" s="55">
        <f t="shared" si="1"/>
        <v>1.4500000000000002</v>
      </c>
      <c r="BA6" s="55">
        <f t="shared" si="1"/>
        <v>1.5999999999999996</v>
      </c>
      <c r="BB6" s="57"/>
    </row>
    <row r="7" spans="1:54" ht="25.5" x14ac:dyDescent="0.25">
      <c r="A7" s="59">
        <v>42685</v>
      </c>
      <c r="B7" s="60" t="s">
        <v>37</v>
      </c>
      <c r="C7" s="53" t="s">
        <v>39</v>
      </c>
      <c r="D7" s="55">
        <v>9.9700000000000006</v>
      </c>
      <c r="E7" s="55">
        <v>3.65</v>
      </c>
      <c r="F7" s="54">
        <v>5300</v>
      </c>
      <c r="G7" s="55">
        <v>2.08</v>
      </c>
      <c r="H7" s="55">
        <v>3.45</v>
      </c>
      <c r="I7" s="55">
        <v>1.66</v>
      </c>
      <c r="J7" s="54">
        <v>37.5</v>
      </c>
      <c r="K7" s="55">
        <v>3.36</v>
      </c>
      <c r="L7" s="55">
        <v>3.19</v>
      </c>
      <c r="M7" s="55">
        <v>3.12</v>
      </c>
      <c r="N7" s="55">
        <v>2.81</v>
      </c>
      <c r="O7" s="55">
        <v>4.83</v>
      </c>
      <c r="P7" s="55">
        <v>3.38</v>
      </c>
      <c r="Q7" s="55">
        <v>2.91</v>
      </c>
      <c r="R7" s="55">
        <v>1.84</v>
      </c>
      <c r="S7" s="55">
        <v>2.88</v>
      </c>
      <c r="T7" s="55">
        <v>0</v>
      </c>
      <c r="U7" s="55">
        <v>0</v>
      </c>
      <c r="V7" s="55">
        <v>1.24</v>
      </c>
      <c r="W7" s="55">
        <v>0.81</v>
      </c>
      <c r="X7" s="55">
        <v>2.1</v>
      </c>
      <c r="Y7" s="55">
        <v>1.1200000000000001</v>
      </c>
      <c r="Z7" s="55">
        <v>0.79</v>
      </c>
      <c r="AA7" s="55">
        <v>0.96</v>
      </c>
      <c r="AB7" s="55">
        <v>1.34</v>
      </c>
      <c r="AC7" s="55">
        <v>0.92</v>
      </c>
      <c r="AD7" s="55">
        <v>2.2799999999999998</v>
      </c>
      <c r="AE7" s="55">
        <v>1.01</v>
      </c>
      <c r="AF7" s="55">
        <v>1.8</v>
      </c>
      <c r="AG7" s="55">
        <v>1.71</v>
      </c>
      <c r="AH7" s="55">
        <v>2.15</v>
      </c>
      <c r="AI7" s="55">
        <v>1.78</v>
      </c>
      <c r="AJ7" s="55">
        <v>0.6</v>
      </c>
      <c r="AK7" s="55">
        <v>1.8</v>
      </c>
      <c r="AL7" s="55">
        <f t="shared" si="2"/>
        <v>8.73</v>
      </c>
      <c r="AM7" s="55">
        <f t="shared" si="0"/>
        <v>2.84</v>
      </c>
      <c r="AN7" s="56">
        <f t="shared" si="0"/>
        <v>5297.9</v>
      </c>
      <c r="AO7" s="55">
        <f t="shared" si="0"/>
        <v>0.96</v>
      </c>
      <c r="AP7" s="55">
        <f t="shared" si="0"/>
        <v>2.66</v>
      </c>
      <c r="AQ7" s="55">
        <f t="shared" si="0"/>
        <v>0.7</v>
      </c>
      <c r="AR7" s="56">
        <f t="shared" si="0"/>
        <v>36.159999999999997</v>
      </c>
      <c r="AS7" s="55">
        <f t="shared" si="0"/>
        <v>2.44</v>
      </c>
      <c r="AT7" s="55">
        <f t="shared" si="0"/>
        <v>0.91000000000000014</v>
      </c>
      <c r="AU7" s="55">
        <f t="shared" si="0"/>
        <v>2.1100000000000003</v>
      </c>
      <c r="AV7" s="55">
        <f t="shared" si="0"/>
        <v>1.01</v>
      </c>
      <c r="AW7" s="55">
        <f t="shared" si="0"/>
        <v>3.12</v>
      </c>
      <c r="AX7" s="55">
        <f t="shared" si="0"/>
        <v>1.23</v>
      </c>
      <c r="AY7" s="55">
        <f t="shared" si="1"/>
        <v>1.1300000000000001</v>
      </c>
      <c r="AZ7" s="55">
        <f t="shared" si="1"/>
        <v>1.2400000000000002</v>
      </c>
      <c r="BA7" s="55">
        <f t="shared" si="1"/>
        <v>1.0799999999999998</v>
      </c>
      <c r="BB7" s="57"/>
    </row>
    <row r="8" spans="1:54" ht="25.5" x14ac:dyDescent="0.25">
      <c r="A8" s="52">
        <v>42766</v>
      </c>
      <c r="B8" s="61" t="s">
        <v>37</v>
      </c>
      <c r="C8" s="53" t="s">
        <v>46</v>
      </c>
      <c r="D8" s="55">
        <v>4.74</v>
      </c>
      <c r="E8" s="55">
        <v>13.7</v>
      </c>
      <c r="F8" s="55">
        <v>3.31</v>
      </c>
      <c r="G8" s="54">
        <v>18.5</v>
      </c>
      <c r="H8" s="55">
        <v>4.2300000000000004</v>
      </c>
      <c r="I8" s="55">
        <v>3.9</v>
      </c>
      <c r="J8" s="55">
        <v>8.4499999999999993</v>
      </c>
      <c r="K8" s="55">
        <v>5.47</v>
      </c>
      <c r="L8" s="55">
        <v>14.4</v>
      </c>
      <c r="M8" s="55">
        <v>8.15</v>
      </c>
      <c r="N8" s="55">
        <v>8.85</v>
      </c>
      <c r="O8" s="55">
        <v>6.49</v>
      </c>
      <c r="P8" s="54">
        <v>60.7</v>
      </c>
      <c r="Q8" s="54">
        <v>41.8</v>
      </c>
      <c r="R8" s="54">
        <v>35.1</v>
      </c>
      <c r="S8" s="54">
        <v>203</v>
      </c>
      <c r="T8" s="55">
        <v>0</v>
      </c>
      <c r="U8" s="55">
        <v>0</v>
      </c>
      <c r="V8" s="62">
        <v>1.0900000000000001</v>
      </c>
      <c r="W8" s="55">
        <v>1.03</v>
      </c>
      <c r="X8" s="55">
        <v>0.63</v>
      </c>
      <c r="Y8" s="55">
        <v>1.18</v>
      </c>
      <c r="Z8" s="55">
        <v>0.75</v>
      </c>
      <c r="AA8" s="55">
        <v>0.84</v>
      </c>
      <c r="AB8" s="55">
        <v>1.1200000000000001</v>
      </c>
      <c r="AC8" s="55">
        <v>0.98</v>
      </c>
      <c r="AD8" s="55">
        <v>0.5</v>
      </c>
      <c r="AE8" s="55">
        <v>0</v>
      </c>
      <c r="AF8" s="55">
        <v>0.63</v>
      </c>
      <c r="AG8" s="55">
        <v>0.52</v>
      </c>
      <c r="AH8" s="55">
        <v>1.39</v>
      </c>
      <c r="AI8" s="55">
        <v>1.76</v>
      </c>
      <c r="AJ8" s="55">
        <v>1.62</v>
      </c>
      <c r="AK8" s="55">
        <v>0</v>
      </c>
      <c r="AL8" s="55">
        <f t="shared" si="2"/>
        <v>3.6500000000000004</v>
      </c>
      <c r="AM8" s="55">
        <f t="shared" si="0"/>
        <v>12.67</v>
      </c>
      <c r="AN8" s="55">
        <f t="shared" si="0"/>
        <v>2.68</v>
      </c>
      <c r="AO8" s="56">
        <f t="shared" si="0"/>
        <v>17.32</v>
      </c>
      <c r="AP8" s="55">
        <f t="shared" si="0"/>
        <v>3.4800000000000004</v>
      </c>
      <c r="AQ8" s="55">
        <f t="shared" si="0"/>
        <v>3.06</v>
      </c>
      <c r="AR8" s="55">
        <f t="shared" si="0"/>
        <v>7.3299999999999992</v>
      </c>
      <c r="AS8" s="55">
        <f t="shared" si="0"/>
        <v>4.49</v>
      </c>
      <c r="AT8" s="55">
        <f t="shared" si="0"/>
        <v>13.9</v>
      </c>
      <c r="AU8" s="55">
        <f t="shared" si="0"/>
        <v>8.15</v>
      </c>
      <c r="AV8" s="55">
        <f t="shared" si="0"/>
        <v>8.2199999999999989</v>
      </c>
      <c r="AW8" s="55">
        <f t="shared" si="0"/>
        <v>5.9700000000000006</v>
      </c>
      <c r="AX8" s="56">
        <f t="shared" si="0"/>
        <v>59.31</v>
      </c>
      <c r="AY8" s="56">
        <f t="shared" si="1"/>
        <v>40.04</v>
      </c>
      <c r="AZ8" s="56">
        <f t="shared" si="1"/>
        <v>33.480000000000004</v>
      </c>
      <c r="BA8" s="55">
        <f t="shared" si="1"/>
        <v>203</v>
      </c>
      <c r="BB8" s="57"/>
    </row>
    <row r="9" spans="1:54" ht="25.5" x14ac:dyDescent="0.25">
      <c r="A9" s="52">
        <v>42805</v>
      </c>
      <c r="B9" s="61" t="s">
        <v>37</v>
      </c>
      <c r="C9" s="53" t="s">
        <v>45</v>
      </c>
      <c r="D9" s="55">
        <v>1.4</v>
      </c>
      <c r="E9" s="55">
        <v>1.69</v>
      </c>
      <c r="F9" s="55">
        <v>1.67</v>
      </c>
      <c r="G9" s="55">
        <v>3.14</v>
      </c>
      <c r="H9" s="55">
        <v>2.44</v>
      </c>
      <c r="I9" s="55">
        <v>2.58</v>
      </c>
      <c r="J9" s="55">
        <v>2.37</v>
      </c>
      <c r="K9" s="55">
        <v>2.3199999999999998</v>
      </c>
      <c r="L9" s="55">
        <v>1.53</v>
      </c>
      <c r="M9" s="55">
        <v>2.2200000000000002</v>
      </c>
      <c r="N9" s="55">
        <v>2.2599999999999998</v>
      </c>
      <c r="O9" s="55">
        <v>2.36</v>
      </c>
      <c r="P9" s="55">
        <v>2.15</v>
      </c>
      <c r="Q9" s="55">
        <v>2.75</v>
      </c>
      <c r="R9" s="55">
        <v>2</v>
      </c>
      <c r="S9" s="55">
        <v>4.13</v>
      </c>
      <c r="T9" s="55">
        <v>0</v>
      </c>
      <c r="U9" s="55">
        <v>0</v>
      </c>
      <c r="V9" s="55">
        <v>0</v>
      </c>
      <c r="W9" s="55">
        <v>0</v>
      </c>
      <c r="X9" s="55">
        <v>0</v>
      </c>
      <c r="Y9" s="55">
        <v>0.64</v>
      </c>
      <c r="Z9" s="55">
        <v>0</v>
      </c>
      <c r="AA9" s="55">
        <v>0</v>
      </c>
      <c r="AB9" s="55">
        <v>0</v>
      </c>
      <c r="AC9" s="55">
        <v>0.52</v>
      </c>
      <c r="AD9" s="55">
        <v>0</v>
      </c>
      <c r="AE9" s="55">
        <v>0</v>
      </c>
      <c r="AF9" s="55">
        <v>0</v>
      </c>
      <c r="AG9" s="55">
        <v>0</v>
      </c>
      <c r="AH9" s="55">
        <v>0</v>
      </c>
      <c r="AI9" s="55">
        <v>0.51</v>
      </c>
      <c r="AJ9" s="55">
        <v>0</v>
      </c>
      <c r="AK9" s="55">
        <v>0.8</v>
      </c>
      <c r="AL9" s="55">
        <f t="shared" si="2"/>
        <v>1.4</v>
      </c>
      <c r="AM9" s="55">
        <f t="shared" si="0"/>
        <v>1.69</v>
      </c>
      <c r="AN9" s="55">
        <f t="shared" si="0"/>
        <v>1.67</v>
      </c>
      <c r="AO9" s="55">
        <f t="shared" si="0"/>
        <v>2.5</v>
      </c>
      <c r="AP9" s="55">
        <f t="shared" si="0"/>
        <v>2.44</v>
      </c>
      <c r="AQ9" s="55">
        <f t="shared" si="0"/>
        <v>2.58</v>
      </c>
      <c r="AR9" s="55">
        <f t="shared" si="0"/>
        <v>2.37</v>
      </c>
      <c r="AS9" s="55">
        <f t="shared" si="0"/>
        <v>1.7999999999999998</v>
      </c>
      <c r="AT9" s="55">
        <f t="shared" si="0"/>
        <v>1.53</v>
      </c>
      <c r="AU9" s="55">
        <f t="shared" si="0"/>
        <v>2.2200000000000002</v>
      </c>
      <c r="AV9" s="55">
        <f t="shared" si="0"/>
        <v>2.2599999999999998</v>
      </c>
      <c r="AW9" s="55">
        <f t="shared" si="0"/>
        <v>2.36</v>
      </c>
      <c r="AX9" s="55">
        <f t="shared" si="0"/>
        <v>2.15</v>
      </c>
      <c r="AY9" s="55">
        <f t="shared" si="1"/>
        <v>2.2400000000000002</v>
      </c>
      <c r="AZ9" s="55">
        <f t="shared" si="1"/>
        <v>2</v>
      </c>
      <c r="BA9" s="55">
        <f t="shared" si="1"/>
        <v>3.33</v>
      </c>
      <c r="BB9" s="57"/>
    </row>
    <row r="10" spans="1:54" x14ac:dyDescent="0.25">
      <c r="A10" s="63"/>
      <c r="B10" s="64"/>
      <c r="C10" s="65"/>
      <c r="D10" s="66">
        <f>AVERAGE(D2:D9)</f>
        <v>33.778750000000002</v>
      </c>
      <c r="E10" s="66">
        <f t="shared" ref="E10:BA10" si="3">AVERAGE(E2:E9)</f>
        <v>11.3225</v>
      </c>
      <c r="F10" s="66">
        <f t="shared" si="3"/>
        <v>665.49875000000009</v>
      </c>
      <c r="G10" s="66">
        <f t="shared" si="3"/>
        <v>10.112500000000001</v>
      </c>
      <c r="H10" s="66">
        <f t="shared" si="3"/>
        <v>9.7975000000000012</v>
      </c>
      <c r="I10" s="66">
        <f t="shared" si="3"/>
        <v>5.0599999999999996</v>
      </c>
      <c r="J10" s="66">
        <f t="shared" si="3"/>
        <v>16.260000000000002</v>
      </c>
      <c r="K10" s="66">
        <f t="shared" si="3"/>
        <v>19.700000000000003</v>
      </c>
      <c r="L10" s="66">
        <f t="shared" si="3"/>
        <v>5.9700000000000006</v>
      </c>
      <c r="M10" s="66">
        <f t="shared" si="3"/>
        <v>5.5974999999999993</v>
      </c>
      <c r="N10" s="66">
        <f t="shared" si="3"/>
        <v>5.6625000000000005</v>
      </c>
      <c r="O10" s="66">
        <f t="shared" si="3"/>
        <v>6.6512500000000001</v>
      </c>
      <c r="P10" s="66">
        <f t="shared" si="3"/>
        <v>16.07714285714286</v>
      </c>
      <c r="Q10" s="66">
        <f t="shared" si="3"/>
        <v>18.443749999999998</v>
      </c>
      <c r="R10" s="66">
        <f t="shared" si="3"/>
        <v>8.8812500000000014</v>
      </c>
      <c r="S10" s="66">
        <f t="shared" si="3"/>
        <v>30.28125</v>
      </c>
      <c r="T10" s="66">
        <f t="shared" si="3"/>
        <v>0</v>
      </c>
      <c r="U10" s="66">
        <f t="shared" si="3"/>
        <v>0</v>
      </c>
      <c r="V10" s="66">
        <f t="shared" si="3"/>
        <v>0.96875</v>
      </c>
      <c r="W10" s="66">
        <f t="shared" si="3"/>
        <v>0.91500000000000015</v>
      </c>
      <c r="X10" s="66">
        <f t="shared" si="3"/>
        <v>0.77</v>
      </c>
      <c r="Y10" s="66">
        <f t="shared" si="3"/>
        <v>1.5787500000000003</v>
      </c>
      <c r="Z10" s="66">
        <f t="shared" si="3"/>
        <v>0.97875000000000001</v>
      </c>
      <c r="AA10" s="66">
        <f t="shared" si="3"/>
        <v>0.98624999999999996</v>
      </c>
      <c r="AB10" s="66">
        <f t="shared" si="3"/>
        <v>1.2087500000000002</v>
      </c>
      <c r="AC10" s="66">
        <f t="shared" si="3"/>
        <v>1.0725</v>
      </c>
      <c r="AD10" s="66">
        <f t="shared" si="3"/>
        <v>1.91</v>
      </c>
      <c r="AE10" s="66">
        <f t="shared" si="3"/>
        <v>0.89500000000000002</v>
      </c>
      <c r="AF10" s="66">
        <f t="shared" si="3"/>
        <v>1.2250000000000001</v>
      </c>
      <c r="AG10" s="66">
        <f t="shared" si="3"/>
        <v>1.42875</v>
      </c>
      <c r="AH10" s="66">
        <f t="shared" si="3"/>
        <v>1.7457142857142858</v>
      </c>
      <c r="AI10" s="66">
        <f t="shared" si="3"/>
        <v>1.8012499999999998</v>
      </c>
      <c r="AJ10" s="66">
        <f t="shared" si="3"/>
        <v>1.42</v>
      </c>
      <c r="AK10" s="66">
        <f t="shared" si="3"/>
        <v>1.6600000000000001</v>
      </c>
      <c r="AL10" s="66">
        <f t="shared" si="3"/>
        <v>32.809999999999995</v>
      </c>
      <c r="AM10" s="66">
        <f t="shared" si="3"/>
        <v>10.407500000000001</v>
      </c>
      <c r="AN10" s="66">
        <f t="shared" si="3"/>
        <v>664.72874999999999</v>
      </c>
      <c r="AO10" s="66">
        <f t="shared" si="3"/>
        <v>8.5337499999999995</v>
      </c>
      <c r="AP10" s="66">
        <f t="shared" si="3"/>
        <v>8.8187500000000014</v>
      </c>
      <c r="AQ10" s="66">
        <f t="shared" si="3"/>
        <v>4.0737499999999995</v>
      </c>
      <c r="AR10" s="66">
        <f t="shared" si="3"/>
        <v>15.05125</v>
      </c>
      <c r="AS10" s="66">
        <f t="shared" si="3"/>
        <v>18.627500000000001</v>
      </c>
      <c r="AT10" s="66">
        <f t="shared" si="3"/>
        <v>4.0600000000000005</v>
      </c>
      <c r="AU10" s="66">
        <f t="shared" si="3"/>
        <v>4.7024999999999997</v>
      </c>
      <c r="AV10" s="66">
        <f t="shared" si="3"/>
        <v>4.4375</v>
      </c>
      <c r="AW10" s="66">
        <f t="shared" si="3"/>
        <v>5.2224999999999993</v>
      </c>
      <c r="AX10" s="66">
        <f t="shared" si="3"/>
        <v>14.331428571428573</v>
      </c>
      <c r="AY10" s="66">
        <f t="shared" si="3"/>
        <v>16.642499999999998</v>
      </c>
      <c r="AZ10" s="66">
        <f t="shared" si="3"/>
        <v>7.4612499999999997</v>
      </c>
      <c r="BA10" s="66">
        <f t="shared" si="3"/>
        <v>28.62125</v>
      </c>
      <c r="BB10" s="57"/>
    </row>
    <row r="11" spans="1:54" x14ac:dyDescent="0.25">
      <c r="A11" s="63"/>
      <c r="B11" s="64"/>
      <c r="C11" s="65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5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L18" sqref="L18"/>
    </sheetView>
  </sheetViews>
  <sheetFormatPr defaultRowHeight="15" x14ac:dyDescent="0.25"/>
  <sheetData>
    <row r="1" spans="1:4" x14ac:dyDescent="0.25">
      <c r="A1" t="s">
        <v>317</v>
      </c>
      <c r="B1" t="s">
        <v>318</v>
      </c>
      <c r="C1" t="s">
        <v>320</v>
      </c>
      <c r="D1" t="s">
        <v>319</v>
      </c>
    </row>
    <row r="2" spans="1:4" x14ac:dyDescent="0.25">
      <c r="A2" t="s">
        <v>281</v>
      </c>
      <c r="B2" t="s">
        <v>282</v>
      </c>
      <c r="C2">
        <v>1.88</v>
      </c>
      <c r="D2">
        <v>0.125</v>
      </c>
    </row>
    <row r="3" spans="1:4" x14ac:dyDescent="0.25">
      <c r="A3" t="s">
        <v>283</v>
      </c>
      <c r="B3" t="s">
        <v>284</v>
      </c>
      <c r="C3">
        <v>1.53</v>
      </c>
      <c r="D3">
        <v>0.25</v>
      </c>
    </row>
    <row r="4" spans="1:4" x14ac:dyDescent="0.25">
      <c r="A4" t="s">
        <v>285</v>
      </c>
      <c r="B4" t="s">
        <v>286</v>
      </c>
      <c r="C4">
        <v>1.6</v>
      </c>
      <c r="D4">
        <v>1.25</v>
      </c>
    </row>
    <row r="5" spans="1:4" x14ac:dyDescent="0.25">
      <c r="A5" t="s">
        <v>287</v>
      </c>
      <c r="B5" t="s">
        <v>288</v>
      </c>
      <c r="C5">
        <v>2.95</v>
      </c>
      <c r="D5">
        <v>2.25</v>
      </c>
    </row>
    <row r="6" spans="1:4" x14ac:dyDescent="0.25">
      <c r="A6" t="s">
        <v>289</v>
      </c>
      <c r="B6" t="s">
        <v>290</v>
      </c>
      <c r="C6">
        <v>3.47</v>
      </c>
      <c r="D6">
        <v>3.25</v>
      </c>
    </row>
    <row r="7" spans="1:4" x14ac:dyDescent="0.25">
      <c r="A7" t="s">
        <v>291</v>
      </c>
      <c r="B7" t="s">
        <v>292</v>
      </c>
      <c r="C7">
        <v>5.38</v>
      </c>
      <c r="D7">
        <v>4.25</v>
      </c>
    </row>
    <row r="8" spans="1:4" x14ac:dyDescent="0.25">
      <c r="A8" t="s">
        <v>293</v>
      </c>
      <c r="B8" t="s">
        <v>294</v>
      </c>
      <c r="C8">
        <v>6.66</v>
      </c>
      <c r="D8">
        <v>5.25</v>
      </c>
    </row>
    <row r="9" spans="1:4" x14ac:dyDescent="0.25">
      <c r="A9" t="s">
        <v>295</v>
      </c>
      <c r="B9" t="s">
        <v>296</v>
      </c>
      <c r="C9">
        <v>6.16</v>
      </c>
      <c r="D9">
        <v>6.25</v>
      </c>
    </row>
    <row r="10" spans="1:4" x14ac:dyDescent="0.25">
      <c r="A10" t="s">
        <v>297</v>
      </c>
      <c r="B10" t="s">
        <v>298</v>
      </c>
      <c r="C10">
        <v>5.8</v>
      </c>
      <c r="D10">
        <v>7.25</v>
      </c>
    </row>
    <row r="11" spans="1:4" x14ac:dyDescent="0.25">
      <c r="A11" t="s">
        <v>299</v>
      </c>
      <c r="B11" t="s">
        <v>300</v>
      </c>
      <c r="C11">
        <v>5.99</v>
      </c>
      <c r="D11">
        <v>8.25</v>
      </c>
    </row>
    <row r="12" spans="1:4" x14ac:dyDescent="0.25">
      <c r="A12" t="s">
        <v>301</v>
      </c>
      <c r="B12" t="s">
        <v>302</v>
      </c>
      <c r="C12">
        <v>5.24</v>
      </c>
      <c r="D12">
        <v>9.25</v>
      </c>
    </row>
    <row r="13" spans="1:4" x14ac:dyDescent="0.25">
      <c r="A13" t="s">
        <v>303</v>
      </c>
      <c r="B13" t="s">
        <v>304</v>
      </c>
      <c r="C13">
        <v>3.05</v>
      </c>
      <c r="D13">
        <v>10.25</v>
      </c>
    </row>
    <row r="14" spans="1:4" x14ac:dyDescent="0.25">
      <c r="A14" t="s">
        <v>305</v>
      </c>
      <c r="B14" t="s">
        <v>306</v>
      </c>
      <c r="C14">
        <v>2.15</v>
      </c>
      <c r="D14">
        <v>11.25</v>
      </c>
    </row>
    <row r="15" spans="1:4" x14ac:dyDescent="0.25">
      <c r="A15" t="s">
        <v>307</v>
      </c>
      <c r="B15" t="s">
        <v>308</v>
      </c>
      <c r="C15">
        <v>2.0299999999999998</v>
      </c>
      <c r="D15">
        <v>12.25</v>
      </c>
    </row>
    <row r="16" spans="1:4" x14ac:dyDescent="0.25">
      <c r="A16" t="s">
        <v>309</v>
      </c>
      <c r="B16" t="s">
        <v>310</v>
      </c>
      <c r="C16">
        <v>1.93</v>
      </c>
      <c r="D16">
        <v>13.25</v>
      </c>
    </row>
    <row r="17" spans="1:4" x14ac:dyDescent="0.25">
      <c r="A17" t="s">
        <v>311</v>
      </c>
      <c r="B17" t="s">
        <v>312</v>
      </c>
      <c r="C17">
        <v>1.9</v>
      </c>
      <c r="D17">
        <v>14.25</v>
      </c>
    </row>
    <row r="18" spans="1:4" x14ac:dyDescent="0.25">
      <c r="A18" t="s">
        <v>313</v>
      </c>
      <c r="B18" t="s">
        <v>314</v>
      </c>
      <c r="C18">
        <v>1.42</v>
      </c>
      <c r="D18">
        <v>15.25</v>
      </c>
    </row>
    <row r="19" spans="1:4" x14ac:dyDescent="0.25">
      <c r="A19" t="s">
        <v>315</v>
      </c>
      <c r="B19" t="s">
        <v>316</v>
      </c>
      <c r="C19">
        <v>1.02</v>
      </c>
      <c r="D19">
        <v>16.25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5 Figure 4</vt:lpstr>
      <vt:lpstr>Figure 6 to 9</vt:lpstr>
      <vt:lpstr>Table 6</vt:lpstr>
      <vt:lpstr>Table 7</vt:lpstr>
      <vt:lpstr>Figure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Muhlen, Christy</dc:creator>
  <cp:lastModifiedBy>Muhlen, Christy</cp:lastModifiedBy>
  <dcterms:created xsi:type="dcterms:W3CDTF">2018-03-08T18:54:57Z</dcterms:created>
  <dcterms:modified xsi:type="dcterms:W3CDTF">2018-03-08T19:12:10Z</dcterms:modified>
</cp:coreProperties>
</file>