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M:\CMAT OEM stuff\Cary test House low level HP\Leroy paper\Reduced Data\"/>
    </mc:Choice>
  </mc:AlternateContent>
  <bookViews>
    <workbookView xWindow="0" yWindow="0" windowWidth="15360" windowHeight="9300" firstSheet="2" activeTab="2"/>
  </bookViews>
  <sheets>
    <sheet name="raw data" sheetId="1" state="hidden" r:id="rId1"/>
    <sheet name="QC" sheetId="5" state="hidden" r:id="rId2"/>
    <sheet name="summary" sheetId="2" r:id="rId3"/>
    <sheet name="Sheet1" sheetId="3" state="hidden" r:id="rId4"/>
    <sheet name="key" sheetId="4" state="hidden"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2" l="1"/>
  <c r="D10" i="2"/>
  <c r="C10" i="2"/>
  <c r="E9" i="2"/>
  <c r="D9" i="2"/>
  <c r="C9" i="2"/>
  <c r="E8" i="2"/>
  <c r="D8" i="2"/>
  <c r="C8" i="2"/>
  <c r="AT232" i="1" l="1"/>
  <c r="AT231" i="1"/>
  <c r="AT230" i="1"/>
  <c r="AT100" i="1"/>
  <c r="AT99" i="1"/>
  <c r="AT98" i="1"/>
  <c r="AX59" i="1"/>
  <c r="AX60" i="1"/>
  <c r="AX58" i="1"/>
  <c r="AT60" i="1"/>
  <c r="AT59" i="1"/>
  <c r="AT58" i="1"/>
  <c r="AX11" i="1"/>
  <c r="AX12" i="1"/>
  <c r="AX10" i="1"/>
  <c r="AT12" i="1"/>
  <c r="AT11" i="1"/>
  <c r="AT10" i="1"/>
  <c r="BB7" i="1"/>
  <c r="BB8" i="1"/>
  <c r="BB6" i="1"/>
  <c r="AX7" i="1"/>
  <c r="AX8" i="1"/>
  <c r="AX6" i="1"/>
  <c r="AT7" i="1"/>
  <c r="AT8" i="1"/>
  <c r="AT6" i="1"/>
  <c r="F122" i="2" l="1"/>
  <c r="F123" i="2"/>
  <c r="F124" i="2"/>
  <c r="F125" i="2"/>
  <c r="F126" i="2"/>
  <c r="F127" i="2"/>
  <c r="F128" i="2"/>
  <c r="F129" i="2"/>
  <c r="F130" i="2"/>
  <c r="F131" i="2"/>
  <c r="F132" i="2"/>
  <c r="F133" i="2"/>
  <c r="F134" i="2"/>
  <c r="F135" i="2"/>
  <c r="F136" i="2"/>
  <c r="F137" i="2"/>
  <c r="F138" i="2"/>
  <c r="F139" i="2"/>
  <c r="F140" i="2"/>
  <c r="F141" i="2"/>
  <c r="F121" i="2"/>
  <c r="F109" i="2"/>
  <c r="F110" i="2"/>
  <c r="F111" i="2"/>
  <c r="F106" i="2"/>
  <c r="F107" i="2"/>
  <c r="F108" i="2"/>
  <c r="F112" i="2"/>
  <c r="F113" i="2"/>
  <c r="F114" i="2"/>
  <c r="F115" i="2"/>
  <c r="F116" i="2"/>
  <c r="F117" i="2"/>
  <c r="F118" i="2"/>
  <c r="F119" i="2"/>
  <c r="F120" i="2"/>
  <c r="F105" i="2"/>
  <c r="F104" i="2"/>
  <c r="F103" i="2"/>
  <c r="C130" i="3"/>
  <c r="C49" i="3"/>
  <c r="C124" i="3"/>
  <c r="C128" i="3"/>
  <c r="C104" i="3"/>
  <c r="C94" i="3"/>
  <c r="C98" i="3"/>
  <c r="C127" i="3"/>
  <c r="C109" i="3"/>
  <c r="C134" i="3"/>
  <c r="C113" i="3"/>
  <c r="C125" i="3"/>
  <c r="C115" i="3"/>
  <c r="C139" i="3"/>
  <c r="C78" i="3"/>
  <c r="C96" i="3"/>
  <c r="C114" i="3"/>
  <c r="C129" i="3"/>
  <c r="C102" i="3"/>
  <c r="C100" i="3"/>
  <c r="C103" i="3"/>
  <c r="C121" i="3"/>
  <c r="C88" i="3"/>
  <c r="C123" i="3"/>
  <c r="C99" i="3"/>
  <c r="C95" i="3"/>
  <c r="C91" i="3"/>
  <c r="C92" i="3"/>
  <c r="C105" i="3"/>
  <c r="C117" i="3"/>
  <c r="C86" i="3"/>
  <c r="C107" i="3"/>
  <c r="C87" i="3"/>
  <c r="C106" i="3"/>
  <c r="C111" i="3"/>
  <c r="C131" i="3"/>
  <c r="C79" i="3"/>
  <c r="C140" i="3"/>
  <c r="C89" i="3"/>
  <c r="C82" i="3"/>
  <c r="C81" i="3"/>
  <c r="C133" i="3"/>
  <c r="C135" i="3"/>
  <c r="C84" i="3"/>
  <c r="C83" i="3"/>
  <c r="C118" i="3"/>
  <c r="C85" i="3"/>
  <c r="C101" i="3"/>
  <c r="C93" i="3"/>
  <c r="C97" i="3"/>
  <c r="C90" i="3"/>
  <c r="C137" i="3"/>
  <c r="C80" i="3"/>
  <c r="C119" i="3"/>
  <c r="C110" i="3"/>
  <c r="C122" i="3"/>
  <c r="C116" i="3"/>
  <c r="C108" i="3"/>
  <c r="C120" i="3"/>
  <c r="C112" i="3"/>
  <c r="C136" i="3"/>
  <c r="C138" i="3"/>
  <c r="C126" i="3"/>
  <c r="C132" i="3"/>
  <c r="D93" i="3" l="1"/>
  <c r="D126" i="3"/>
  <c r="D87" i="3"/>
  <c r="D135" i="3"/>
  <c r="D120" i="3"/>
  <c r="D81" i="3"/>
  <c r="D105" i="3"/>
  <c r="D129" i="3"/>
  <c r="D90" i="3"/>
  <c r="D114" i="3"/>
  <c r="D138" i="3"/>
  <c r="D99" i="3"/>
  <c r="D123" i="3"/>
  <c r="D117" i="3"/>
  <c r="D102" i="3"/>
  <c r="D111" i="3"/>
  <c r="D96" i="3"/>
  <c r="D84" i="3"/>
  <c r="D108" i="3"/>
  <c r="D132" i="3"/>
  <c r="D78" i="3"/>
  <c r="AH339" i="1"/>
  <c r="AH340" i="1"/>
  <c r="AH338" i="1"/>
  <c r="AT431" i="1"/>
  <c r="BB390" i="1" l="1"/>
  <c r="BB346" i="1"/>
  <c r="BB326" i="1"/>
  <c r="BB318" i="1"/>
  <c r="BB310" i="1"/>
  <c r="BB306" i="1"/>
  <c r="BB302" i="1"/>
  <c r="BB62" i="1"/>
  <c r="BB54" i="1"/>
  <c r="BB50" i="1"/>
  <c r="BB46" i="1"/>
  <c r="BB42" i="1"/>
  <c r="BB38" i="1"/>
  <c r="BB114" i="1"/>
  <c r="AX62" i="1" l="1"/>
  <c r="AT346" i="1"/>
  <c r="AX318" i="1"/>
  <c r="AK638" i="1" l="1"/>
  <c r="AH342" i="1" l="1"/>
  <c r="AH343" i="1"/>
  <c r="AH344" i="1"/>
  <c r="AH346" i="1"/>
  <c r="AH347" i="1"/>
  <c r="AH348" i="1"/>
  <c r="AH350" i="1"/>
  <c r="AH351" i="1"/>
  <c r="AH352" i="1"/>
  <c r="AH354" i="1"/>
  <c r="AH355" i="1"/>
  <c r="AH356" i="1"/>
  <c r="AH358" i="1"/>
  <c r="AH359" i="1"/>
  <c r="AH360" i="1"/>
  <c r="AH362" i="1"/>
  <c r="AH363" i="1"/>
  <c r="AH364" i="1"/>
  <c r="AH366" i="1"/>
  <c r="AH367" i="1"/>
  <c r="AH368" i="1"/>
  <c r="AH370" i="1"/>
  <c r="AH371" i="1"/>
  <c r="AH372" i="1"/>
  <c r="AH374" i="1"/>
  <c r="AH375" i="1"/>
  <c r="AH376" i="1"/>
  <c r="AH378" i="1"/>
  <c r="AH379" i="1"/>
  <c r="AH380" i="1"/>
  <c r="AH382" i="1"/>
  <c r="AH383" i="1"/>
  <c r="AH384" i="1"/>
  <c r="AH386" i="1"/>
  <c r="AH387" i="1"/>
  <c r="AH388" i="1"/>
  <c r="AH390" i="1"/>
  <c r="AH391" i="1"/>
  <c r="AH392" i="1"/>
  <c r="AH394" i="1"/>
  <c r="AH395" i="1"/>
  <c r="AH396" i="1"/>
  <c r="AH398" i="1"/>
  <c r="AH399" i="1"/>
  <c r="AH400" i="1"/>
  <c r="AH402" i="1"/>
  <c r="AH403" i="1"/>
  <c r="AH404" i="1"/>
  <c r="AH406" i="1"/>
  <c r="AH407" i="1"/>
  <c r="AH408" i="1"/>
  <c r="AH410" i="1"/>
  <c r="AH411" i="1"/>
  <c r="AH412" i="1"/>
  <c r="AH414" i="1"/>
  <c r="AH415" i="1"/>
  <c r="AH416" i="1"/>
  <c r="AH418" i="1"/>
  <c r="AH419" i="1"/>
  <c r="AH420" i="1"/>
  <c r="AH422" i="1"/>
  <c r="AH423" i="1"/>
  <c r="AH424" i="1"/>
  <c r="AH426" i="1"/>
  <c r="AH427" i="1"/>
  <c r="AH428" i="1"/>
  <c r="AH430" i="1"/>
  <c r="AH431" i="1"/>
  <c r="AH432" i="1"/>
  <c r="AH434" i="1"/>
  <c r="AH435" i="1"/>
  <c r="AH436" i="1"/>
  <c r="AH438" i="1"/>
  <c r="AH439" i="1"/>
  <c r="AH440" i="1"/>
  <c r="AH442" i="1"/>
  <c r="AH443" i="1"/>
  <c r="AH444" i="1"/>
  <c r="AH446" i="1"/>
  <c r="AH447" i="1"/>
  <c r="AH448" i="1"/>
  <c r="AH450" i="1"/>
  <c r="AH451" i="1"/>
  <c r="AH452" i="1"/>
  <c r="AH454" i="1"/>
  <c r="AH455" i="1"/>
  <c r="AH456" i="1"/>
  <c r="AH458" i="1"/>
  <c r="AH459" i="1"/>
  <c r="AH460" i="1"/>
  <c r="AH462" i="1"/>
  <c r="AH463" i="1"/>
  <c r="AH464" i="1"/>
  <c r="AH466" i="1"/>
  <c r="AH467" i="1"/>
  <c r="AH468" i="1"/>
  <c r="AH470" i="1"/>
  <c r="AH471" i="1"/>
  <c r="AH472" i="1"/>
  <c r="AH474" i="1"/>
  <c r="AH475" i="1"/>
  <c r="AH476" i="1"/>
  <c r="AH478" i="1"/>
  <c r="AH479" i="1"/>
  <c r="AH480" i="1"/>
  <c r="AH482" i="1"/>
  <c r="AH483" i="1"/>
  <c r="AH484" i="1"/>
  <c r="AH486" i="1"/>
  <c r="AH487" i="1"/>
  <c r="AH488" i="1"/>
  <c r="AH490" i="1"/>
  <c r="AH491" i="1"/>
  <c r="AH492" i="1"/>
  <c r="AH494" i="1"/>
  <c r="AH495" i="1"/>
  <c r="AH496" i="1"/>
  <c r="AH498" i="1"/>
  <c r="AH499" i="1"/>
  <c r="AH500" i="1"/>
  <c r="AH502" i="1"/>
  <c r="AH503" i="1"/>
  <c r="AH504" i="1"/>
  <c r="AH506" i="1"/>
  <c r="AH507" i="1"/>
  <c r="AH508" i="1"/>
  <c r="AH510" i="1"/>
  <c r="AH511" i="1"/>
  <c r="AH512" i="1"/>
  <c r="AH514" i="1"/>
  <c r="AH515" i="1"/>
  <c r="AH516" i="1"/>
  <c r="AH518" i="1"/>
  <c r="AH519" i="1"/>
  <c r="AH520" i="1"/>
  <c r="AH522" i="1"/>
  <c r="AH523" i="1"/>
  <c r="AH524" i="1"/>
  <c r="AH526" i="1"/>
  <c r="AH527" i="1"/>
  <c r="AH528" i="1"/>
  <c r="AH530" i="1"/>
  <c r="AH531" i="1"/>
  <c r="AH532" i="1"/>
  <c r="AH534" i="1"/>
  <c r="AH535" i="1"/>
  <c r="AH536" i="1"/>
  <c r="AH538" i="1"/>
  <c r="AH539" i="1"/>
  <c r="AH540" i="1"/>
  <c r="AH542" i="1"/>
  <c r="AH543" i="1"/>
  <c r="AH544" i="1"/>
  <c r="AH546" i="1"/>
  <c r="AH547" i="1"/>
  <c r="AH548" i="1"/>
  <c r="AH550" i="1"/>
  <c r="AH551" i="1"/>
  <c r="AH552" i="1"/>
  <c r="AH554" i="1"/>
  <c r="AH555" i="1"/>
  <c r="AH556" i="1"/>
  <c r="AH558" i="1"/>
  <c r="AH559" i="1"/>
  <c r="AH560" i="1"/>
  <c r="AH562" i="1"/>
  <c r="AH563" i="1"/>
  <c r="AH564" i="1"/>
  <c r="AH566" i="1"/>
  <c r="AH567" i="1"/>
  <c r="AH568" i="1"/>
  <c r="AH570" i="1"/>
  <c r="AH571" i="1"/>
  <c r="AH572" i="1"/>
  <c r="AH574" i="1"/>
  <c r="AH575" i="1"/>
  <c r="AH576" i="1"/>
  <c r="AH578" i="1"/>
  <c r="AH579" i="1"/>
  <c r="AH580" i="1"/>
  <c r="AH582" i="1"/>
  <c r="AH583" i="1"/>
  <c r="AH584" i="1"/>
  <c r="AH586" i="1"/>
  <c r="AH587" i="1"/>
  <c r="AH588" i="1"/>
  <c r="AH590" i="1"/>
  <c r="AH591" i="1"/>
  <c r="AH592" i="1"/>
  <c r="AH594" i="1"/>
  <c r="AH595" i="1"/>
  <c r="AH596" i="1"/>
  <c r="AH598" i="1"/>
  <c r="AH599" i="1"/>
  <c r="AH600" i="1"/>
  <c r="AH602" i="1"/>
  <c r="AH603" i="1"/>
  <c r="AH604" i="1"/>
  <c r="AH606" i="1"/>
  <c r="AH607" i="1"/>
  <c r="AH608" i="1"/>
  <c r="AH610" i="1"/>
  <c r="AH611" i="1"/>
  <c r="AH612" i="1"/>
  <c r="AH614" i="1"/>
  <c r="AH615" i="1"/>
  <c r="AH616" i="1"/>
  <c r="AH618" i="1"/>
  <c r="AH619" i="1"/>
  <c r="AH620" i="1"/>
  <c r="AH622" i="1"/>
  <c r="AH623" i="1"/>
  <c r="AH624" i="1"/>
  <c r="AH626" i="1"/>
  <c r="AH627" i="1"/>
  <c r="AH628" i="1"/>
  <c r="AH630" i="1"/>
  <c r="AH631" i="1"/>
  <c r="AH632" i="1"/>
  <c r="AH634" i="1"/>
  <c r="AH635" i="1"/>
  <c r="AH636" i="1"/>
  <c r="AH638" i="1"/>
  <c r="AH639" i="1"/>
  <c r="AH640" i="1"/>
  <c r="AH642" i="1"/>
  <c r="AH643" i="1"/>
  <c r="AH644" i="1"/>
  <c r="AH646" i="1"/>
  <c r="AH647" i="1"/>
  <c r="AH648" i="1"/>
  <c r="AH650" i="1"/>
  <c r="AH651" i="1"/>
  <c r="AH652" i="1"/>
  <c r="AH654" i="1"/>
  <c r="AH655" i="1"/>
  <c r="AH656" i="1"/>
  <c r="AH658" i="1"/>
  <c r="AH659" i="1"/>
  <c r="AH660" i="1"/>
  <c r="AH662" i="1"/>
  <c r="AH663" i="1"/>
  <c r="AH664" i="1"/>
  <c r="AH666" i="1"/>
  <c r="AH667" i="1"/>
  <c r="AH668" i="1"/>
  <c r="AH670" i="1"/>
  <c r="AH671" i="1"/>
  <c r="AH672" i="1"/>
  <c r="AH674" i="1"/>
  <c r="AH675" i="1"/>
  <c r="AH676" i="1"/>
  <c r="AH678" i="1"/>
  <c r="AH679" i="1"/>
  <c r="AH680" i="1"/>
  <c r="AH682" i="1"/>
  <c r="AH683" i="1"/>
  <c r="AH684" i="1"/>
  <c r="AH686" i="1"/>
  <c r="AH687" i="1"/>
  <c r="AH688" i="1"/>
  <c r="AH690" i="1"/>
  <c r="AH691" i="1"/>
  <c r="AH692" i="1"/>
  <c r="AH694" i="1"/>
  <c r="AH695" i="1"/>
  <c r="AH696" i="1"/>
  <c r="AH698" i="1"/>
  <c r="AH699" i="1"/>
  <c r="AH700" i="1"/>
  <c r="AH702" i="1"/>
  <c r="AH703" i="1"/>
  <c r="AH704" i="1"/>
  <c r="AH706" i="1"/>
  <c r="AH707" i="1"/>
  <c r="AH708" i="1"/>
  <c r="AH710" i="1"/>
  <c r="AH711" i="1"/>
  <c r="AH712" i="1"/>
  <c r="AH714" i="1"/>
  <c r="AH715" i="1"/>
  <c r="AH716" i="1"/>
  <c r="AH718" i="1"/>
  <c r="AH719" i="1"/>
  <c r="AH720" i="1"/>
  <c r="AH722" i="1"/>
  <c r="AH723" i="1"/>
  <c r="AH724" i="1"/>
  <c r="AH726" i="1"/>
  <c r="AH727" i="1"/>
  <c r="AH728" i="1"/>
  <c r="AH730" i="1"/>
  <c r="AH731" i="1"/>
  <c r="AH732" i="1"/>
  <c r="AH734" i="1"/>
  <c r="AH735" i="1"/>
  <c r="AH736" i="1"/>
  <c r="AH738" i="1"/>
  <c r="AH739" i="1"/>
  <c r="AH740" i="1"/>
  <c r="AH742" i="1"/>
  <c r="AH743" i="1"/>
  <c r="AH744" i="1"/>
  <c r="AH746" i="1"/>
  <c r="AH747" i="1"/>
  <c r="AH748" i="1"/>
  <c r="AH750" i="1"/>
  <c r="AH751" i="1"/>
  <c r="AH752" i="1"/>
  <c r="AH754" i="1"/>
  <c r="AH755" i="1"/>
  <c r="AH756" i="1"/>
  <c r="AH758" i="1"/>
  <c r="AH759" i="1"/>
  <c r="AH760" i="1"/>
  <c r="AH762" i="1"/>
  <c r="AH763" i="1"/>
  <c r="AH764" i="1"/>
  <c r="AH766" i="1"/>
  <c r="AH767" i="1"/>
  <c r="AH768" i="1"/>
  <c r="AH770" i="1"/>
  <c r="AH771" i="1"/>
  <c r="AH772" i="1"/>
  <c r="AH774" i="1"/>
  <c r="AH775" i="1"/>
  <c r="AH776" i="1"/>
  <c r="AH778" i="1"/>
  <c r="AH779" i="1"/>
  <c r="AH780" i="1"/>
  <c r="AH782" i="1"/>
  <c r="AH783" i="1"/>
  <c r="AH784" i="1"/>
  <c r="AH786" i="1"/>
  <c r="AH787" i="1"/>
  <c r="AH788" i="1"/>
  <c r="AH790" i="1"/>
  <c r="AH791" i="1"/>
  <c r="AH792" i="1"/>
  <c r="AH794" i="1"/>
  <c r="AH795" i="1"/>
  <c r="AH796" i="1"/>
  <c r="AH798" i="1"/>
  <c r="AH799" i="1"/>
  <c r="AH800" i="1"/>
  <c r="AH802" i="1"/>
  <c r="AH803" i="1"/>
  <c r="AH804" i="1"/>
  <c r="AH806" i="1"/>
  <c r="AH807" i="1"/>
  <c r="AH808" i="1"/>
  <c r="AH810" i="1"/>
  <c r="AH811" i="1"/>
  <c r="AH812" i="1"/>
  <c r="AH814" i="1"/>
  <c r="AH815" i="1"/>
  <c r="AH816" i="1"/>
  <c r="AH818" i="1"/>
  <c r="AH819" i="1"/>
  <c r="AH820" i="1"/>
  <c r="AH822" i="1"/>
  <c r="AH823" i="1"/>
  <c r="AH824" i="1"/>
  <c r="AH826" i="1"/>
  <c r="AH827" i="1"/>
  <c r="AH828" i="1"/>
  <c r="AH830" i="1"/>
  <c r="AH831" i="1"/>
  <c r="AH832" i="1"/>
  <c r="AH834" i="1"/>
  <c r="AH835" i="1"/>
  <c r="AH836" i="1"/>
  <c r="AH838" i="1"/>
  <c r="AH839" i="1"/>
  <c r="AH840" i="1"/>
  <c r="AH842" i="1"/>
  <c r="AH843" i="1"/>
  <c r="AH844" i="1"/>
  <c r="AH846" i="1"/>
  <c r="AH847" i="1"/>
  <c r="AH848" i="1"/>
  <c r="AH850" i="1"/>
  <c r="AH851" i="1"/>
  <c r="AH852" i="1"/>
  <c r="AH854" i="1"/>
  <c r="AH855" i="1"/>
  <c r="AH856" i="1"/>
  <c r="AH858" i="1"/>
  <c r="AH859" i="1"/>
  <c r="AH860" i="1"/>
  <c r="AH862" i="1"/>
  <c r="AH863" i="1"/>
  <c r="AH864" i="1"/>
  <c r="AH866" i="1"/>
  <c r="AH867" i="1"/>
  <c r="AH868" i="1"/>
  <c r="AH870" i="1"/>
  <c r="AH871" i="1"/>
  <c r="AH872" i="1"/>
  <c r="AH874" i="1"/>
  <c r="AH875" i="1"/>
  <c r="AH876" i="1"/>
  <c r="AH878" i="1"/>
  <c r="AH879" i="1"/>
  <c r="AH880" i="1"/>
  <c r="AH882" i="1"/>
  <c r="AH883" i="1"/>
  <c r="AH884" i="1"/>
  <c r="AH886" i="1"/>
  <c r="AH887" i="1"/>
  <c r="AH888" i="1"/>
  <c r="AH890" i="1"/>
  <c r="AH891" i="1"/>
  <c r="AH892" i="1"/>
  <c r="AH894" i="1"/>
  <c r="AH895" i="1"/>
  <c r="AH896" i="1"/>
  <c r="AH898" i="1"/>
  <c r="AH899" i="1"/>
  <c r="AH900" i="1"/>
  <c r="AH902" i="1"/>
  <c r="AH903" i="1"/>
  <c r="AH904" i="1"/>
  <c r="AH906" i="1"/>
  <c r="AH907" i="1"/>
  <c r="AH908" i="1"/>
  <c r="AH910" i="1"/>
  <c r="AH911" i="1"/>
  <c r="AH912" i="1"/>
  <c r="AH914" i="1"/>
  <c r="AH915" i="1"/>
  <c r="AH916" i="1"/>
  <c r="AH918" i="1"/>
  <c r="AH919" i="1"/>
  <c r="AH920" i="1"/>
  <c r="AH922" i="1"/>
  <c r="AH923" i="1"/>
  <c r="AH924" i="1"/>
  <c r="AH926" i="1"/>
  <c r="AH927" i="1"/>
  <c r="AH928" i="1"/>
  <c r="AH930" i="1"/>
  <c r="AH931" i="1"/>
  <c r="AH932" i="1"/>
  <c r="AH934" i="1"/>
  <c r="AH935" i="1"/>
  <c r="AH936" i="1"/>
  <c r="AH938" i="1"/>
  <c r="AH939" i="1"/>
  <c r="AH940" i="1"/>
  <c r="AH942" i="1"/>
  <c r="AH943" i="1"/>
  <c r="AH944" i="1"/>
  <c r="AH946" i="1"/>
  <c r="AH947" i="1"/>
  <c r="AH948" i="1"/>
  <c r="AH950" i="1"/>
  <c r="AH951" i="1"/>
  <c r="AH952" i="1"/>
  <c r="AH954" i="1"/>
  <c r="AH955" i="1"/>
  <c r="AH956" i="1"/>
  <c r="AH958" i="1"/>
  <c r="AH959" i="1"/>
  <c r="AH960" i="1"/>
  <c r="AH962" i="1"/>
  <c r="AH963" i="1"/>
  <c r="AH964" i="1"/>
  <c r="AH966" i="1"/>
  <c r="AH967" i="1"/>
  <c r="AH968" i="1"/>
  <c r="AH970" i="1"/>
  <c r="AH971" i="1"/>
  <c r="AH972" i="1"/>
  <c r="AH974" i="1"/>
  <c r="AH975" i="1"/>
  <c r="AH976" i="1"/>
  <c r="AH978" i="1"/>
  <c r="AH979" i="1"/>
  <c r="AH980" i="1"/>
  <c r="AH982" i="1"/>
  <c r="AH983" i="1"/>
  <c r="AH984" i="1"/>
  <c r="AH986" i="1"/>
  <c r="AH987" i="1"/>
  <c r="AH988" i="1"/>
  <c r="AH990" i="1"/>
  <c r="AH991" i="1"/>
  <c r="AH992" i="1"/>
  <c r="AH994" i="1"/>
  <c r="AH995" i="1"/>
  <c r="AH996" i="1"/>
  <c r="AH998" i="1"/>
  <c r="AH999" i="1"/>
  <c r="AH1000" i="1"/>
  <c r="AH1002" i="1"/>
  <c r="AH1003" i="1"/>
  <c r="AH1004" i="1"/>
  <c r="AH1006" i="1"/>
  <c r="AH1007" i="1"/>
  <c r="AH1008" i="1"/>
  <c r="AH1010" i="1"/>
  <c r="AH1011" i="1"/>
  <c r="AH1012" i="1"/>
  <c r="AH1014" i="1"/>
  <c r="AH1015" i="1"/>
  <c r="AH1016" i="1"/>
  <c r="AH1018" i="1"/>
  <c r="AH1019" i="1"/>
  <c r="AH1020" i="1"/>
  <c r="AH1022" i="1"/>
  <c r="AH1023" i="1"/>
  <c r="AH1024" i="1"/>
  <c r="AH1026" i="1"/>
  <c r="AH1027" i="1"/>
  <c r="AH1028" i="1"/>
  <c r="AH1030" i="1"/>
  <c r="AH1031" i="1"/>
  <c r="AH1032" i="1"/>
  <c r="AH1034" i="1"/>
  <c r="AH1035" i="1"/>
  <c r="AH1036" i="1"/>
  <c r="AH1038" i="1"/>
  <c r="AH1039" i="1"/>
  <c r="AH1040" i="1"/>
  <c r="AH1042" i="1"/>
  <c r="AH1043" i="1"/>
  <c r="AH1044" i="1"/>
  <c r="AH1046" i="1"/>
  <c r="AH1047" i="1"/>
  <c r="AH1048" i="1"/>
  <c r="AH1050" i="1"/>
  <c r="AH1051" i="1"/>
  <c r="AH1052" i="1"/>
  <c r="AH1054" i="1"/>
  <c r="AH1055" i="1"/>
  <c r="AH1056" i="1"/>
  <c r="AH1058" i="1"/>
  <c r="AH1059" i="1"/>
  <c r="AH1060" i="1"/>
  <c r="AH1062" i="1"/>
  <c r="AH1063" i="1"/>
  <c r="AH1064" i="1"/>
  <c r="AH1066" i="1"/>
  <c r="AH1067" i="1"/>
  <c r="AH1068" i="1"/>
  <c r="AH1070" i="1"/>
  <c r="AH1071" i="1"/>
  <c r="AH1072" i="1"/>
  <c r="AH1074" i="1"/>
  <c r="AH1075" i="1"/>
  <c r="AH1076" i="1"/>
  <c r="AH1078" i="1"/>
  <c r="AH1079" i="1"/>
  <c r="AH1080" i="1"/>
  <c r="AH1082" i="1"/>
  <c r="AH1083" i="1"/>
  <c r="AH1084" i="1"/>
  <c r="AH1086" i="1"/>
  <c r="AH1087" i="1"/>
  <c r="AH1088" i="1"/>
  <c r="AH1090" i="1"/>
  <c r="AH1091" i="1"/>
  <c r="AH1092" i="1"/>
  <c r="AH1094" i="1"/>
  <c r="AH1095" i="1"/>
  <c r="AH1096" i="1"/>
  <c r="AH1098" i="1"/>
  <c r="AH1099" i="1"/>
  <c r="AH1100" i="1"/>
  <c r="AH1102" i="1"/>
  <c r="AH1103" i="1"/>
  <c r="AH1104" i="1"/>
  <c r="AH1106" i="1"/>
  <c r="AH1107" i="1"/>
  <c r="AH1108" i="1"/>
  <c r="AH1110" i="1"/>
  <c r="AH1111" i="1"/>
  <c r="AH1112" i="1"/>
  <c r="AH1114" i="1"/>
  <c r="AH1115" i="1"/>
  <c r="AH1116" i="1"/>
  <c r="AH1118" i="1"/>
  <c r="AH1119" i="1"/>
  <c r="AH1120" i="1"/>
  <c r="AH1122" i="1"/>
  <c r="AH1123" i="1"/>
  <c r="AH1124" i="1"/>
  <c r="AH1126" i="1"/>
  <c r="AH1127" i="1"/>
  <c r="AH1128" i="1"/>
  <c r="AH1130" i="1"/>
  <c r="AH1131" i="1"/>
  <c r="AH1132" i="1"/>
  <c r="AH1134" i="1"/>
  <c r="AH1135" i="1"/>
  <c r="AH1136" i="1"/>
  <c r="AH1138" i="1"/>
  <c r="AH1139" i="1"/>
  <c r="AH1140" i="1"/>
  <c r="AH1142" i="1"/>
  <c r="AH1143" i="1"/>
  <c r="AH1144" i="1"/>
  <c r="AH1146" i="1"/>
  <c r="AH1147" i="1"/>
  <c r="AH1148" i="1"/>
  <c r="AH1150" i="1"/>
  <c r="AH1151" i="1"/>
  <c r="AH1152" i="1"/>
  <c r="AH1154" i="1"/>
  <c r="AH1155" i="1"/>
  <c r="AH1156" i="1"/>
  <c r="AH1158" i="1"/>
  <c r="AH1159" i="1"/>
  <c r="AH1160" i="1"/>
  <c r="F99" i="2" l="1"/>
  <c r="F100" i="2"/>
  <c r="F101" i="2"/>
  <c r="F102" i="2"/>
  <c r="A72" i="3" l="1"/>
  <c r="A71" i="3"/>
  <c r="A70" i="3"/>
  <c r="A69" i="3"/>
  <c r="F98" i="2"/>
  <c r="F97" i="2"/>
  <c r="F96" i="2"/>
  <c r="F95" i="2"/>
  <c r="F94" i="2"/>
  <c r="F93" i="2"/>
  <c r="F92" i="2"/>
  <c r="F91" i="2"/>
  <c r="F90" i="2"/>
  <c r="F89" i="2"/>
  <c r="F88" i="2"/>
  <c r="F87" i="2"/>
  <c r="F86" i="2"/>
  <c r="F85" i="2"/>
  <c r="F84" i="2"/>
  <c r="F83" i="2"/>
  <c r="F82" i="2"/>
  <c r="F81" i="2"/>
  <c r="F80" i="2"/>
  <c r="F79" i="2"/>
  <c r="C65" i="3"/>
  <c r="C57" i="3"/>
  <c r="C52" i="3"/>
  <c r="C62" i="3"/>
  <c r="B72" i="3" l="1"/>
  <c r="B71" i="3"/>
  <c r="B70" i="3"/>
  <c r="B69" i="3"/>
  <c r="AK1160" i="1" l="1"/>
  <c r="AK1159" i="1"/>
  <c r="AK1158" i="1"/>
  <c r="AK1156" i="1"/>
  <c r="AK1155" i="1"/>
  <c r="AK1154" i="1"/>
  <c r="AK1152" i="1"/>
  <c r="AK1151" i="1"/>
  <c r="AK1150" i="1"/>
  <c r="AK1148" i="1"/>
  <c r="AK1147" i="1"/>
  <c r="AK1146" i="1"/>
  <c r="AK1144" i="1"/>
  <c r="AK1143" i="1"/>
  <c r="AK1142" i="1"/>
  <c r="AK1140" i="1"/>
  <c r="AK1139" i="1"/>
  <c r="AK1138" i="1"/>
  <c r="AK1136" i="1"/>
  <c r="AK1135" i="1"/>
  <c r="AK1134" i="1"/>
  <c r="AK1132" i="1"/>
  <c r="AK1131" i="1"/>
  <c r="AK1130" i="1"/>
  <c r="AK1128" i="1"/>
  <c r="AK1127" i="1"/>
  <c r="AK1126" i="1"/>
  <c r="AK1124" i="1"/>
  <c r="AK1123" i="1"/>
  <c r="AK1122" i="1"/>
  <c r="AK1120" i="1"/>
  <c r="AK1119" i="1"/>
  <c r="AK1118" i="1"/>
  <c r="AK1116" i="1"/>
  <c r="AK1115" i="1"/>
  <c r="AK1114" i="1"/>
  <c r="AK1112" i="1"/>
  <c r="AK1111" i="1"/>
  <c r="AK1110" i="1"/>
  <c r="AK1108" i="1"/>
  <c r="AK1107" i="1"/>
  <c r="AK1106" i="1"/>
  <c r="AK1104" i="1"/>
  <c r="AK1103" i="1"/>
  <c r="AK1102" i="1"/>
  <c r="AK1100" i="1"/>
  <c r="AK1099" i="1"/>
  <c r="AK1098" i="1"/>
  <c r="AK1096" i="1"/>
  <c r="AK1095" i="1"/>
  <c r="AK1094" i="1"/>
  <c r="AK1092" i="1"/>
  <c r="AK1091" i="1"/>
  <c r="AK1090" i="1"/>
  <c r="AK1088" i="1"/>
  <c r="AK1087" i="1"/>
  <c r="AK1086" i="1"/>
  <c r="AK1084" i="1"/>
  <c r="AK1083" i="1"/>
  <c r="AK1082" i="1"/>
  <c r="AK1080" i="1"/>
  <c r="AK1079" i="1"/>
  <c r="AK1078" i="1"/>
  <c r="AK1076" i="1"/>
  <c r="AK1075" i="1"/>
  <c r="AK1074" i="1"/>
  <c r="AK1072" i="1"/>
  <c r="AK1071" i="1"/>
  <c r="AK1070" i="1"/>
  <c r="AK1068" i="1"/>
  <c r="AK1067" i="1"/>
  <c r="AK1066" i="1"/>
  <c r="AK1064" i="1"/>
  <c r="AK1063" i="1"/>
  <c r="AK1062" i="1"/>
  <c r="AK1060" i="1"/>
  <c r="AK1059" i="1"/>
  <c r="AK1058" i="1"/>
  <c r="AK1056" i="1"/>
  <c r="AK1055" i="1"/>
  <c r="AK1054" i="1"/>
  <c r="AK1052" i="1"/>
  <c r="AK1051" i="1"/>
  <c r="AK1050" i="1"/>
  <c r="AK1048" i="1"/>
  <c r="AK1047" i="1"/>
  <c r="AK1046" i="1"/>
  <c r="AK1044" i="1"/>
  <c r="AK1043" i="1"/>
  <c r="AK1042" i="1"/>
  <c r="AK1040" i="1"/>
  <c r="AK1039" i="1"/>
  <c r="AK1038" i="1"/>
  <c r="AK1036" i="1"/>
  <c r="AK1035" i="1"/>
  <c r="AK1034" i="1"/>
  <c r="AK1032" i="1"/>
  <c r="AK1031" i="1"/>
  <c r="AK1030" i="1"/>
  <c r="AK1028" i="1"/>
  <c r="AK1027" i="1"/>
  <c r="AK1026" i="1"/>
  <c r="AK1024" i="1"/>
  <c r="AK1023" i="1"/>
  <c r="AK1022" i="1"/>
  <c r="AK1020" i="1"/>
  <c r="AK1019" i="1"/>
  <c r="AK1018" i="1"/>
  <c r="AK1016" i="1"/>
  <c r="AK1015" i="1"/>
  <c r="AK1014" i="1"/>
  <c r="AK1012" i="1"/>
  <c r="AK1011" i="1"/>
  <c r="AK1010" i="1"/>
  <c r="AK1008" i="1"/>
  <c r="AK1007" i="1"/>
  <c r="AK1006" i="1"/>
  <c r="AK1004" i="1"/>
  <c r="AK1003" i="1"/>
  <c r="AK1002" i="1"/>
  <c r="AK1000" i="1"/>
  <c r="AK999" i="1"/>
  <c r="AK998" i="1"/>
  <c r="AK996" i="1"/>
  <c r="AK995" i="1"/>
  <c r="AK994" i="1"/>
  <c r="AK992" i="1"/>
  <c r="AK991" i="1"/>
  <c r="AK990" i="1"/>
  <c r="AK988" i="1"/>
  <c r="AK987" i="1"/>
  <c r="AK986" i="1"/>
  <c r="AK984" i="1"/>
  <c r="AK983" i="1"/>
  <c r="AK982" i="1"/>
  <c r="AK980" i="1"/>
  <c r="AK979" i="1"/>
  <c r="AK978" i="1"/>
  <c r="AK976" i="1"/>
  <c r="AK975" i="1"/>
  <c r="AK974" i="1"/>
  <c r="AK972" i="1"/>
  <c r="AK971" i="1"/>
  <c r="AK970" i="1"/>
  <c r="AK968" i="1"/>
  <c r="AK967" i="1"/>
  <c r="AK966" i="1"/>
  <c r="AK964" i="1"/>
  <c r="AK963" i="1"/>
  <c r="AK962" i="1"/>
  <c r="AK960" i="1"/>
  <c r="AK959" i="1"/>
  <c r="AK958" i="1"/>
  <c r="AK956" i="1"/>
  <c r="AK955" i="1"/>
  <c r="AK954" i="1"/>
  <c r="AK952" i="1"/>
  <c r="AK951" i="1"/>
  <c r="AK950" i="1"/>
  <c r="AK948" i="1"/>
  <c r="AK947" i="1"/>
  <c r="AK946" i="1"/>
  <c r="AK944" i="1"/>
  <c r="AK943" i="1"/>
  <c r="AK942" i="1"/>
  <c r="AK940" i="1"/>
  <c r="AK939" i="1"/>
  <c r="AK938" i="1"/>
  <c r="AK936" i="1"/>
  <c r="AK935" i="1"/>
  <c r="AK934" i="1"/>
  <c r="AK932" i="1"/>
  <c r="AK931" i="1"/>
  <c r="AK930" i="1"/>
  <c r="AK928" i="1"/>
  <c r="AK927" i="1"/>
  <c r="AK926" i="1"/>
  <c r="AK924" i="1"/>
  <c r="AK923" i="1"/>
  <c r="AK922" i="1"/>
  <c r="AK920" i="1"/>
  <c r="AK919" i="1"/>
  <c r="AK918" i="1"/>
  <c r="AK916" i="1"/>
  <c r="AK915" i="1"/>
  <c r="AK914" i="1"/>
  <c r="AK912" i="1"/>
  <c r="AK911" i="1"/>
  <c r="AK910" i="1"/>
  <c r="AK908" i="1"/>
  <c r="AK907" i="1"/>
  <c r="AK906" i="1"/>
  <c r="AK904" i="1"/>
  <c r="AK903" i="1"/>
  <c r="AK902" i="1"/>
  <c r="AK900" i="1"/>
  <c r="AK899" i="1"/>
  <c r="AK898" i="1"/>
  <c r="AK896" i="1"/>
  <c r="AK895" i="1"/>
  <c r="AK894" i="1"/>
  <c r="AK892" i="1"/>
  <c r="AK891" i="1"/>
  <c r="AK890" i="1"/>
  <c r="AK888" i="1"/>
  <c r="AK887" i="1"/>
  <c r="AK886" i="1"/>
  <c r="AK884" i="1"/>
  <c r="AK883" i="1"/>
  <c r="AK882" i="1"/>
  <c r="AK880" i="1"/>
  <c r="AK879" i="1"/>
  <c r="AK878" i="1"/>
  <c r="AK876" i="1"/>
  <c r="AK875" i="1"/>
  <c r="AK874" i="1"/>
  <c r="AK872" i="1"/>
  <c r="AK871" i="1"/>
  <c r="AK870" i="1"/>
  <c r="AK868" i="1"/>
  <c r="AK867" i="1"/>
  <c r="AK866" i="1"/>
  <c r="AK864" i="1"/>
  <c r="AK863" i="1"/>
  <c r="AK862" i="1"/>
  <c r="AK860" i="1"/>
  <c r="AK859" i="1"/>
  <c r="AK858" i="1"/>
  <c r="AK856" i="1"/>
  <c r="AK855" i="1"/>
  <c r="AK854" i="1"/>
  <c r="AK852" i="1"/>
  <c r="AK851" i="1"/>
  <c r="AK850" i="1"/>
  <c r="AK848" i="1"/>
  <c r="AK847" i="1"/>
  <c r="AK846" i="1"/>
  <c r="AK844" i="1"/>
  <c r="AK843" i="1"/>
  <c r="AK842" i="1"/>
  <c r="AK840" i="1"/>
  <c r="AK839" i="1"/>
  <c r="AK838" i="1"/>
  <c r="AK836" i="1"/>
  <c r="AK835" i="1"/>
  <c r="AK834" i="1"/>
  <c r="AK832" i="1"/>
  <c r="AK831" i="1"/>
  <c r="AK830" i="1"/>
  <c r="AK828" i="1"/>
  <c r="AK827" i="1"/>
  <c r="AK826" i="1"/>
  <c r="AK824" i="1"/>
  <c r="AK823" i="1"/>
  <c r="AK822" i="1"/>
  <c r="AK820" i="1"/>
  <c r="AK819" i="1"/>
  <c r="AK818" i="1"/>
  <c r="AK816" i="1"/>
  <c r="AK815" i="1"/>
  <c r="AK814" i="1"/>
  <c r="AK812" i="1"/>
  <c r="AK811" i="1"/>
  <c r="AK810" i="1"/>
  <c r="AK808" i="1"/>
  <c r="AK807" i="1"/>
  <c r="AK806" i="1"/>
  <c r="AK804" i="1"/>
  <c r="AK803" i="1"/>
  <c r="AK802" i="1"/>
  <c r="AK800" i="1"/>
  <c r="AK799" i="1"/>
  <c r="AK798" i="1"/>
  <c r="AK796" i="1"/>
  <c r="AK795" i="1"/>
  <c r="AK794" i="1"/>
  <c r="AK792" i="1"/>
  <c r="AK791" i="1"/>
  <c r="AK790" i="1"/>
  <c r="AK788" i="1"/>
  <c r="AK787" i="1"/>
  <c r="AK786" i="1"/>
  <c r="AK784" i="1"/>
  <c r="AK783" i="1"/>
  <c r="AK782" i="1"/>
  <c r="AK780" i="1"/>
  <c r="AK779" i="1"/>
  <c r="AK778" i="1"/>
  <c r="AK776" i="1"/>
  <c r="AK775" i="1"/>
  <c r="AK774" i="1"/>
  <c r="AK772" i="1"/>
  <c r="AK771" i="1"/>
  <c r="AK770" i="1"/>
  <c r="AK768" i="1"/>
  <c r="AK767" i="1"/>
  <c r="AK766" i="1"/>
  <c r="AK764" i="1"/>
  <c r="AK763" i="1"/>
  <c r="AK762" i="1"/>
  <c r="AK760" i="1"/>
  <c r="AK759" i="1"/>
  <c r="AK758" i="1"/>
  <c r="AK756" i="1"/>
  <c r="AK755" i="1"/>
  <c r="AK754" i="1"/>
  <c r="AK752" i="1"/>
  <c r="AK751" i="1"/>
  <c r="AK750" i="1"/>
  <c r="AK748" i="1"/>
  <c r="AK747" i="1"/>
  <c r="AK746" i="1"/>
  <c r="AK744" i="1"/>
  <c r="AK743" i="1"/>
  <c r="AK742" i="1"/>
  <c r="AK740" i="1"/>
  <c r="AK739" i="1"/>
  <c r="AK738" i="1"/>
  <c r="AK736" i="1"/>
  <c r="AK735" i="1"/>
  <c r="AK734" i="1"/>
  <c r="AK732" i="1"/>
  <c r="AK731" i="1"/>
  <c r="AK730" i="1"/>
  <c r="AK728" i="1"/>
  <c r="AK727" i="1"/>
  <c r="AK726" i="1"/>
  <c r="AK724" i="1"/>
  <c r="AK723" i="1"/>
  <c r="AK722" i="1"/>
  <c r="AK720" i="1"/>
  <c r="AK719" i="1"/>
  <c r="AK718" i="1"/>
  <c r="AK716" i="1"/>
  <c r="AK715" i="1"/>
  <c r="AK714" i="1"/>
  <c r="AK712" i="1"/>
  <c r="AK711" i="1"/>
  <c r="AK710" i="1"/>
  <c r="AK708" i="1"/>
  <c r="AK707" i="1"/>
  <c r="AK706" i="1"/>
  <c r="AK704" i="1"/>
  <c r="AK703" i="1"/>
  <c r="AK702" i="1"/>
  <c r="AK700" i="1"/>
  <c r="AK699" i="1"/>
  <c r="AK698" i="1"/>
  <c r="AK696" i="1"/>
  <c r="AK695" i="1"/>
  <c r="AK694" i="1"/>
  <c r="AK692" i="1"/>
  <c r="AK691" i="1"/>
  <c r="AK690" i="1"/>
  <c r="AK688" i="1"/>
  <c r="AK687" i="1"/>
  <c r="AK686" i="1"/>
  <c r="AK684" i="1"/>
  <c r="AK683" i="1"/>
  <c r="AK682" i="1"/>
  <c r="AK680" i="1"/>
  <c r="AK679" i="1"/>
  <c r="AK678" i="1"/>
  <c r="AK676" i="1"/>
  <c r="AK675" i="1"/>
  <c r="AK674" i="1"/>
  <c r="AK672" i="1"/>
  <c r="AK671" i="1"/>
  <c r="AK670" i="1"/>
  <c r="AK668" i="1"/>
  <c r="AK667" i="1"/>
  <c r="AK666" i="1"/>
  <c r="AK664" i="1"/>
  <c r="AK663" i="1"/>
  <c r="AK662" i="1"/>
  <c r="AK660" i="1"/>
  <c r="AK659" i="1"/>
  <c r="AK658" i="1"/>
  <c r="AK656" i="1"/>
  <c r="AK655" i="1"/>
  <c r="AK654" i="1"/>
  <c r="AK652" i="1"/>
  <c r="AK651" i="1"/>
  <c r="AK650" i="1"/>
  <c r="AK648" i="1"/>
  <c r="AK647" i="1"/>
  <c r="AK646" i="1"/>
  <c r="AK644" i="1"/>
  <c r="AK643" i="1"/>
  <c r="AK642" i="1"/>
  <c r="AK640" i="1"/>
  <c r="AK639" i="1"/>
  <c r="AK636" i="1"/>
  <c r="AK635" i="1"/>
  <c r="AK634" i="1"/>
  <c r="AK632" i="1"/>
  <c r="AK631" i="1"/>
  <c r="AK630" i="1"/>
  <c r="AK628" i="1"/>
  <c r="AK627" i="1"/>
  <c r="AK626" i="1"/>
  <c r="AK624" i="1"/>
  <c r="AK623" i="1"/>
  <c r="AK622" i="1"/>
  <c r="AK620" i="1"/>
  <c r="AK619" i="1"/>
  <c r="AK618" i="1"/>
  <c r="AK616" i="1"/>
  <c r="AK615" i="1"/>
  <c r="AK614" i="1"/>
  <c r="AK612" i="1"/>
  <c r="AK611" i="1"/>
  <c r="AK610" i="1"/>
  <c r="AK608" i="1"/>
  <c r="AK607" i="1"/>
  <c r="AK606" i="1"/>
  <c r="AK604" i="1"/>
  <c r="AK603" i="1"/>
  <c r="AK602" i="1"/>
  <c r="AK600" i="1"/>
  <c r="AK599" i="1"/>
  <c r="AK598" i="1"/>
  <c r="AK596" i="1"/>
  <c r="AK595" i="1"/>
  <c r="AK594" i="1"/>
  <c r="AK592" i="1"/>
  <c r="AK591" i="1"/>
  <c r="AK590" i="1"/>
  <c r="AK588" i="1"/>
  <c r="AK587" i="1"/>
  <c r="AK586" i="1"/>
  <c r="AK584" i="1"/>
  <c r="AK583" i="1"/>
  <c r="AK582" i="1"/>
  <c r="AK580" i="1"/>
  <c r="AK579" i="1"/>
  <c r="AK578" i="1"/>
  <c r="AK576" i="1"/>
  <c r="AK575" i="1"/>
  <c r="AK574" i="1"/>
  <c r="AK572" i="1"/>
  <c r="AK571" i="1"/>
  <c r="AK570" i="1"/>
  <c r="AK568" i="1"/>
  <c r="AK567" i="1"/>
  <c r="AK566" i="1"/>
  <c r="AK564" i="1"/>
  <c r="AK563" i="1"/>
  <c r="AK562" i="1"/>
  <c r="AK560" i="1"/>
  <c r="AK559" i="1"/>
  <c r="AK558" i="1"/>
  <c r="AK556" i="1"/>
  <c r="AK555" i="1"/>
  <c r="AK554" i="1"/>
  <c r="AK552" i="1"/>
  <c r="AK551" i="1"/>
  <c r="AK550" i="1"/>
  <c r="AK548" i="1"/>
  <c r="AK547" i="1"/>
  <c r="AK546" i="1"/>
  <c r="AK544" i="1"/>
  <c r="AK543" i="1"/>
  <c r="AK542" i="1"/>
  <c r="AK540" i="1"/>
  <c r="AK539" i="1"/>
  <c r="AK538" i="1"/>
  <c r="AK536" i="1"/>
  <c r="AK535" i="1"/>
  <c r="AK534" i="1"/>
  <c r="AK532" i="1"/>
  <c r="AK531" i="1"/>
  <c r="AK530" i="1"/>
  <c r="AK528" i="1"/>
  <c r="AK527" i="1"/>
  <c r="AK526" i="1"/>
  <c r="AK524" i="1"/>
  <c r="AK523" i="1"/>
  <c r="AK522" i="1"/>
  <c r="AK520" i="1"/>
  <c r="AK519" i="1"/>
  <c r="AK518" i="1"/>
  <c r="AK516" i="1"/>
  <c r="AK515" i="1"/>
  <c r="AK514" i="1"/>
  <c r="AK512" i="1"/>
  <c r="AK511" i="1"/>
  <c r="AK510" i="1"/>
  <c r="AK508" i="1"/>
  <c r="AK507" i="1"/>
  <c r="AK506" i="1"/>
  <c r="AK504" i="1"/>
  <c r="AK503" i="1"/>
  <c r="AK502" i="1"/>
  <c r="AK500" i="1"/>
  <c r="AK499" i="1"/>
  <c r="AK498" i="1"/>
  <c r="AK496" i="1"/>
  <c r="AK495" i="1"/>
  <c r="AK494" i="1"/>
  <c r="AK492" i="1"/>
  <c r="AK491" i="1"/>
  <c r="AK490" i="1"/>
  <c r="AK488" i="1"/>
  <c r="AK487" i="1"/>
  <c r="AK486" i="1"/>
  <c r="AK484" i="1"/>
  <c r="AK483" i="1"/>
  <c r="AK482" i="1"/>
  <c r="AK480" i="1"/>
  <c r="AK479" i="1"/>
  <c r="AK478" i="1"/>
  <c r="AK476" i="1"/>
  <c r="AK475" i="1"/>
  <c r="AK474" i="1"/>
  <c r="AK472" i="1"/>
  <c r="AK471" i="1"/>
  <c r="AK470" i="1"/>
  <c r="AK468" i="1"/>
  <c r="AK467" i="1"/>
  <c r="AK466" i="1"/>
  <c r="AK464" i="1"/>
  <c r="AK463" i="1"/>
  <c r="AK462" i="1"/>
  <c r="AK460" i="1"/>
  <c r="AK459" i="1"/>
  <c r="AK458" i="1"/>
  <c r="AK456" i="1"/>
  <c r="AK455" i="1"/>
  <c r="AK454" i="1"/>
  <c r="AK452" i="1"/>
  <c r="AK451" i="1"/>
  <c r="AK450" i="1"/>
  <c r="AK448" i="1"/>
  <c r="AK447" i="1"/>
  <c r="AK446" i="1"/>
  <c r="AK444" i="1"/>
  <c r="AK443" i="1"/>
  <c r="AK442" i="1"/>
  <c r="AK440" i="1"/>
  <c r="AK439" i="1"/>
  <c r="AK438" i="1"/>
  <c r="AK436" i="1"/>
  <c r="AK435" i="1"/>
  <c r="AK434" i="1"/>
  <c r="AK432" i="1"/>
  <c r="AK431" i="1"/>
  <c r="AK430" i="1"/>
  <c r="AK428" i="1"/>
  <c r="AK427" i="1"/>
  <c r="AK426" i="1"/>
  <c r="AK424" i="1"/>
  <c r="AK423" i="1"/>
  <c r="AK422" i="1"/>
  <c r="AK420" i="1"/>
  <c r="AK419" i="1"/>
  <c r="AK418" i="1"/>
  <c r="AK416" i="1"/>
  <c r="AK415" i="1"/>
  <c r="AK414" i="1"/>
  <c r="AK412" i="1"/>
  <c r="AK411" i="1"/>
  <c r="AK410" i="1"/>
  <c r="AK408" i="1"/>
  <c r="AK407" i="1"/>
  <c r="AK406" i="1"/>
  <c r="AK404" i="1"/>
  <c r="AK403" i="1"/>
  <c r="AK402" i="1"/>
  <c r="AK400" i="1"/>
  <c r="AK399" i="1"/>
  <c r="AK398" i="1"/>
  <c r="AK396" i="1"/>
  <c r="AK395" i="1"/>
  <c r="AK394" i="1"/>
  <c r="AK392" i="1"/>
  <c r="AK391" i="1"/>
  <c r="AK390" i="1"/>
  <c r="AK388" i="1"/>
  <c r="AK387" i="1"/>
  <c r="AK386" i="1"/>
  <c r="AK384" i="1"/>
  <c r="AK383" i="1"/>
  <c r="AK382" i="1"/>
  <c r="AK380" i="1"/>
  <c r="AK379" i="1"/>
  <c r="AK378" i="1"/>
  <c r="AK376" i="1"/>
  <c r="AK375" i="1"/>
  <c r="AK374" i="1"/>
  <c r="AK372" i="1"/>
  <c r="AK371" i="1"/>
  <c r="AK370" i="1"/>
  <c r="AK368" i="1"/>
  <c r="AK367" i="1"/>
  <c r="AK366" i="1"/>
  <c r="AK364" i="1"/>
  <c r="AK363" i="1"/>
  <c r="AK362" i="1"/>
  <c r="AK360" i="1"/>
  <c r="AK359" i="1"/>
  <c r="AK358" i="1"/>
  <c r="AK356" i="1"/>
  <c r="AK355" i="1"/>
  <c r="AK354" i="1"/>
  <c r="AK352" i="1"/>
  <c r="AK351" i="1"/>
  <c r="AK350" i="1"/>
  <c r="AK348" i="1"/>
  <c r="AK347" i="1"/>
  <c r="AK346" i="1"/>
  <c r="AK344" i="1"/>
  <c r="AK343" i="1"/>
  <c r="AK342" i="1"/>
  <c r="AK340" i="1"/>
  <c r="AK339" i="1"/>
  <c r="AK338" i="1"/>
  <c r="AK336" i="1"/>
  <c r="AK335" i="1"/>
  <c r="AK334" i="1"/>
  <c r="AK332" i="1"/>
  <c r="AK331" i="1"/>
  <c r="AK330" i="1"/>
  <c r="AK328" i="1"/>
  <c r="AK327" i="1"/>
  <c r="AK326" i="1"/>
  <c r="AK324" i="1"/>
  <c r="AK323" i="1"/>
  <c r="AK322" i="1"/>
  <c r="AK320" i="1"/>
  <c r="AK319" i="1"/>
  <c r="AK318" i="1"/>
  <c r="AK316" i="1"/>
  <c r="AK315" i="1"/>
  <c r="AK314" i="1"/>
  <c r="AK312" i="1"/>
  <c r="AK311" i="1"/>
  <c r="AK310" i="1"/>
  <c r="AK308" i="1"/>
  <c r="AK307" i="1"/>
  <c r="AK306" i="1"/>
  <c r="AK304" i="1"/>
  <c r="AK303" i="1"/>
  <c r="AK302" i="1"/>
  <c r="AK300" i="1"/>
  <c r="AK299" i="1"/>
  <c r="AK298" i="1"/>
  <c r="AK296" i="1"/>
  <c r="AK295" i="1"/>
  <c r="AK294" i="1"/>
  <c r="AK292" i="1"/>
  <c r="AK291" i="1"/>
  <c r="AK290" i="1"/>
  <c r="AK288" i="1"/>
  <c r="AK287" i="1"/>
  <c r="AK286" i="1"/>
  <c r="AK284" i="1"/>
  <c r="AK283" i="1"/>
  <c r="AK282" i="1"/>
  <c r="AK280" i="1"/>
  <c r="AK279" i="1"/>
  <c r="AK278" i="1"/>
  <c r="AK276" i="1"/>
  <c r="AK275" i="1"/>
  <c r="AK274" i="1"/>
  <c r="AK272" i="1"/>
  <c r="AK271" i="1"/>
  <c r="AK270" i="1"/>
  <c r="AK268" i="1"/>
  <c r="AK267" i="1"/>
  <c r="AK266" i="1"/>
  <c r="AK264" i="1"/>
  <c r="AK263" i="1"/>
  <c r="AK262" i="1"/>
  <c r="AK260" i="1"/>
  <c r="AK259" i="1"/>
  <c r="AK258" i="1"/>
  <c r="AK256" i="1"/>
  <c r="AK255" i="1"/>
  <c r="AK254" i="1"/>
  <c r="AK252" i="1"/>
  <c r="AK251" i="1"/>
  <c r="AK250" i="1"/>
  <c r="AK248" i="1"/>
  <c r="AK247" i="1"/>
  <c r="AK246" i="1"/>
  <c r="AK244" i="1"/>
  <c r="AK243" i="1"/>
  <c r="AK242" i="1"/>
  <c r="AK240" i="1"/>
  <c r="AK239" i="1"/>
  <c r="AK238" i="1"/>
  <c r="AK236" i="1"/>
  <c r="AK235" i="1"/>
  <c r="AK234" i="1"/>
  <c r="AK232" i="1"/>
  <c r="AK231" i="1"/>
  <c r="AK230" i="1"/>
  <c r="AK228" i="1"/>
  <c r="AK227" i="1"/>
  <c r="AK226" i="1"/>
  <c r="AK224" i="1"/>
  <c r="AK223" i="1"/>
  <c r="AK222" i="1"/>
  <c r="AK220" i="1"/>
  <c r="AK219" i="1"/>
  <c r="AK218" i="1"/>
  <c r="AK216" i="1"/>
  <c r="AK215" i="1"/>
  <c r="AK214" i="1"/>
  <c r="AK212" i="1"/>
  <c r="AK211" i="1"/>
  <c r="AK210" i="1"/>
  <c r="AK208" i="1"/>
  <c r="AK207" i="1"/>
  <c r="AK206" i="1"/>
  <c r="AK204" i="1"/>
  <c r="AK203" i="1"/>
  <c r="AK202" i="1"/>
  <c r="AK200" i="1"/>
  <c r="AK199" i="1"/>
  <c r="AK198" i="1"/>
  <c r="AK196" i="1"/>
  <c r="AK195" i="1"/>
  <c r="AK194" i="1"/>
  <c r="AK192" i="1"/>
  <c r="AK191" i="1"/>
  <c r="AK190" i="1"/>
  <c r="AK188" i="1"/>
  <c r="AK187" i="1"/>
  <c r="AK186" i="1"/>
  <c r="AK184" i="1"/>
  <c r="AK183" i="1"/>
  <c r="AK182" i="1"/>
  <c r="AK180" i="1"/>
  <c r="AK179" i="1"/>
  <c r="AK178" i="1"/>
  <c r="AK176" i="1"/>
  <c r="AK175" i="1"/>
  <c r="AK174" i="1"/>
  <c r="AK172" i="1"/>
  <c r="AK171" i="1"/>
  <c r="AK170" i="1"/>
  <c r="AK168" i="1"/>
  <c r="AK167" i="1"/>
  <c r="AK166" i="1"/>
  <c r="AK164" i="1"/>
  <c r="AK163" i="1"/>
  <c r="AK162" i="1"/>
  <c r="AK160" i="1"/>
  <c r="AK159" i="1"/>
  <c r="AK158" i="1"/>
  <c r="AK156" i="1"/>
  <c r="AK155" i="1"/>
  <c r="AK154" i="1"/>
  <c r="AK152" i="1"/>
  <c r="AK151" i="1"/>
  <c r="AK150" i="1"/>
  <c r="AK148" i="1"/>
  <c r="AK147" i="1"/>
  <c r="AK146" i="1"/>
  <c r="AK144" i="1"/>
  <c r="AK143" i="1"/>
  <c r="AK142" i="1"/>
  <c r="AK140" i="1"/>
  <c r="AK139" i="1"/>
  <c r="AK138" i="1"/>
  <c r="AK136" i="1"/>
  <c r="AK135" i="1"/>
  <c r="AK134" i="1"/>
  <c r="AK132" i="1"/>
  <c r="AK131" i="1"/>
  <c r="AK130" i="1"/>
  <c r="AK128" i="1"/>
  <c r="AK127" i="1"/>
  <c r="AK126" i="1"/>
  <c r="AK124" i="1"/>
  <c r="AK123" i="1"/>
  <c r="AK122" i="1"/>
  <c r="AK120" i="1"/>
  <c r="AK119" i="1"/>
  <c r="AK118" i="1"/>
  <c r="AK116" i="1"/>
  <c r="AK115" i="1"/>
  <c r="AK114" i="1"/>
  <c r="AK112" i="1"/>
  <c r="AK111" i="1"/>
  <c r="AK110" i="1"/>
  <c r="AK108" i="1"/>
  <c r="AK107" i="1"/>
  <c r="AK106" i="1"/>
  <c r="AK104" i="1"/>
  <c r="AK103" i="1"/>
  <c r="AK102" i="1"/>
  <c r="AK100" i="1"/>
  <c r="AK99" i="1"/>
  <c r="AK98" i="1"/>
  <c r="AK96" i="1"/>
  <c r="AK95" i="1"/>
  <c r="AK94" i="1"/>
  <c r="AK92" i="1"/>
  <c r="AK91" i="1"/>
  <c r="AK90" i="1"/>
  <c r="AK88" i="1"/>
  <c r="AK87" i="1"/>
  <c r="AK86" i="1"/>
  <c r="AK84" i="1"/>
  <c r="AK83" i="1"/>
  <c r="AK82" i="1"/>
  <c r="AK80" i="1"/>
  <c r="AK79" i="1"/>
  <c r="AK78" i="1"/>
  <c r="AK76" i="1"/>
  <c r="AK75" i="1"/>
  <c r="AK74" i="1"/>
  <c r="AK72" i="1"/>
  <c r="AK71" i="1"/>
  <c r="AK70" i="1"/>
  <c r="AK68" i="1"/>
  <c r="AK67" i="1"/>
  <c r="AK66" i="1"/>
  <c r="AK64" i="1"/>
  <c r="AK63" i="1"/>
  <c r="AK62" i="1"/>
  <c r="AK60" i="1"/>
  <c r="AK59" i="1"/>
  <c r="AK58" i="1"/>
  <c r="AK56" i="1"/>
  <c r="AK55" i="1"/>
  <c r="AK54" i="1"/>
  <c r="AK52" i="1"/>
  <c r="AK51" i="1"/>
  <c r="AK50" i="1"/>
  <c r="AK48" i="1"/>
  <c r="AK47" i="1"/>
  <c r="AK46" i="1"/>
  <c r="AK44" i="1"/>
  <c r="AK43" i="1"/>
  <c r="AK42" i="1"/>
  <c r="AK40" i="1"/>
  <c r="AK39" i="1"/>
  <c r="AK38" i="1"/>
  <c r="AK36" i="1"/>
  <c r="AK35" i="1"/>
  <c r="AK34" i="1"/>
  <c r="AK32" i="1"/>
  <c r="AK31" i="1"/>
  <c r="AK30" i="1"/>
  <c r="AK28" i="1"/>
  <c r="AK27" i="1"/>
  <c r="AK26" i="1"/>
  <c r="AK24" i="1"/>
  <c r="AK23" i="1"/>
  <c r="AK22" i="1"/>
  <c r="AK20" i="1"/>
  <c r="AK19" i="1"/>
  <c r="AK18" i="1"/>
  <c r="AK16" i="1"/>
  <c r="AK15" i="1"/>
  <c r="AK14" i="1"/>
  <c r="AK12" i="1"/>
  <c r="AK11" i="1"/>
  <c r="AK10" i="1"/>
  <c r="AK8" i="1"/>
  <c r="AK7" i="1"/>
  <c r="AK6" i="1"/>
  <c r="AK4" i="1"/>
  <c r="AK3" i="1"/>
  <c r="AK2" i="1"/>
  <c r="BB1160" i="1" l="1"/>
  <c r="AX1160" i="1"/>
  <c r="AT1160" i="1"/>
  <c r="BB1159" i="1"/>
  <c r="AX1159" i="1"/>
  <c r="AT1159" i="1"/>
  <c r="BB1158" i="1"/>
  <c r="AX1158" i="1"/>
  <c r="AT1158" i="1"/>
  <c r="BB1156" i="1"/>
  <c r="AX1156" i="1"/>
  <c r="AT1156" i="1"/>
  <c r="BB1155" i="1"/>
  <c r="AX1155" i="1"/>
  <c r="AT1155" i="1"/>
  <c r="BB1154" i="1"/>
  <c r="AX1154" i="1"/>
  <c r="AT1154" i="1"/>
  <c r="BB1152" i="1"/>
  <c r="AX1152" i="1"/>
  <c r="AT1152" i="1"/>
  <c r="BB1151" i="1"/>
  <c r="AX1151" i="1"/>
  <c r="AT1151" i="1"/>
  <c r="BB1150" i="1"/>
  <c r="AX1150" i="1"/>
  <c r="AT1150" i="1"/>
  <c r="AN1150" i="1"/>
  <c r="BB1148" i="1"/>
  <c r="AX1148" i="1"/>
  <c r="AT1148" i="1"/>
  <c r="BB1147" i="1"/>
  <c r="AX1147" i="1"/>
  <c r="AT1147" i="1"/>
  <c r="BB1146" i="1"/>
  <c r="AX1146" i="1"/>
  <c r="AT1146" i="1"/>
  <c r="AN1146" i="1" s="1"/>
  <c r="BB1144" i="1"/>
  <c r="AX1144" i="1"/>
  <c r="AT1144" i="1"/>
  <c r="BB1143" i="1"/>
  <c r="AX1143" i="1"/>
  <c r="AT1143" i="1"/>
  <c r="BB1142" i="1"/>
  <c r="AX1142" i="1"/>
  <c r="AT1142" i="1"/>
  <c r="AN1142" i="1" s="1"/>
  <c r="BB1140" i="1"/>
  <c r="AX1140" i="1"/>
  <c r="AT1140" i="1"/>
  <c r="BB1139" i="1"/>
  <c r="AX1139" i="1"/>
  <c r="AT1139" i="1"/>
  <c r="BB1138" i="1"/>
  <c r="AX1138" i="1"/>
  <c r="AT1138" i="1"/>
  <c r="AN1138" i="1" s="1"/>
  <c r="BB1136" i="1"/>
  <c r="AX1136" i="1"/>
  <c r="AT1136" i="1"/>
  <c r="BB1135" i="1"/>
  <c r="AX1135" i="1"/>
  <c r="AT1135" i="1"/>
  <c r="BB1134" i="1"/>
  <c r="AX1134" i="1"/>
  <c r="AT1134" i="1"/>
  <c r="AN1134" i="1" s="1"/>
  <c r="BB1132" i="1"/>
  <c r="AX1132" i="1"/>
  <c r="AT1132" i="1"/>
  <c r="BB1131" i="1"/>
  <c r="AX1131" i="1"/>
  <c r="AT1131" i="1"/>
  <c r="BB1130" i="1"/>
  <c r="AX1130" i="1"/>
  <c r="AT1130" i="1"/>
  <c r="AN1130" i="1" s="1"/>
  <c r="BB1128" i="1"/>
  <c r="AX1128" i="1"/>
  <c r="AT1128" i="1"/>
  <c r="BB1127" i="1"/>
  <c r="AX1127" i="1"/>
  <c r="AT1127" i="1"/>
  <c r="BB1126" i="1"/>
  <c r="AX1126" i="1"/>
  <c r="AT1126" i="1"/>
  <c r="AN1126" i="1" s="1"/>
  <c r="BB1124" i="1"/>
  <c r="AX1124" i="1"/>
  <c r="AT1124" i="1"/>
  <c r="BB1123" i="1"/>
  <c r="AX1123" i="1"/>
  <c r="AT1123" i="1"/>
  <c r="BB1122" i="1"/>
  <c r="AX1122" i="1"/>
  <c r="AT1122" i="1"/>
  <c r="AN1122" i="1" s="1"/>
  <c r="BB1120" i="1"/>
  <c r="AX1120" i="1"/>
  <c r="AT1120" i="1"/>
  <c r="BB1119" i="1"/>
  <c r="AX1119" i="1"/>
  <c r="AT1119" i="1"/>
  <c r="BB1118" i="1"/>
  <c r="AX1118" i="1"/>
  <c r="AT1118" i="1"/>
  <c r="AN1118" i="1" s="1"/>
  <c r="BB1116" i="1"/>
  <c r="AX1116" i="1"/>
  <c r="AT1116" i="1"/>
  <c r="BB1115" i="1"/>
  <c r="AX1115" i="1"/>
  <c r="AT1115" i="1"/>
  <c r="BB1114" i="1"/>
  <c r="AX1114" i="1"/>
  <c r="AT1114" i="1"/>
  <c r="AN1114" i="1" s="1"/>
  <c r="BB1112" i="1"/>
  <c r="AX1112" i="1"/>
  <c r="AT1112" i="1"/>
  <c r="BB1111" i="1"/>
  <c r="AX1111" i="1"/>
  <c r="AT1111" i="1"/>
  <c r="BB1110" i="1"/>
  <c r="AX1110" i="1"/>
  <c r="AT1110" i="1"/>
  <c r="AN1110" i="1" s="1"/>
  <c r="BB1108" i="1"/>
  <c r="AX1108" i="1"/>
  <c r="AT1108" i="1"/>
  <c r="BB1107" i="1"/>
  <c r="AX1107" i="1"/>
  <c r="AT1107" i="1"/>
  <c r="BB1106" i="1"/>
  <c r="AX1106" i="1"/>
  <c r="AT1106" i="1"/>
  <c r="AN1106" i="1" s="1"/>
  <c r="BB1104" i="1"/>
  <c r="AX1104" i="1"/>
  <c r="AT1104" i="1"/>
  <c r="BB1103" i="1"/>
  <c r="AX1103" i="1"/>
  <c r="AT1103" i="1"/>
  <c r="BB1102" i="1"/>
  <c r="AX1102" i="1"/>
  <c r="AT1102" i="1"/>
  <c r="AN1102" i="1" s="1"/>
  <c r="BB1100" i="1"/>
  <c r="AX1100" i="1"/>
  <c r="AT1100" i="1"/>
  <c r="BB1099" i="1"/>
  <c r="AX1099" i="1"/>
  <c r="AT1099" i="1"/>
  <c r="BB1098" i="1"/>
  <c r="AX1098" i="1"/>
  <c r="AT1098" i="1"/>
  <c r="AN1098" i="1" s="1"/>
  <c r="BB1096" i="1"/>
  <c r="AX1096" i="1"/>
  <c r="AT1096" i="1"/>
  <c r="BB1095" i="1"/>
  <c r="AX1095" i="1"/>
  <c r="AT1095" i="1"/>
  <c r="BB1094" i="1"/>
  <c r="AX1094" i="1"/>
  <c r="AT1094" i="1"/>
  <c r="AN1094" i="1" s="1"/>
  <c r="BB1092" i="1"/>
  <c r="AX1092" i="1"/>
  <c r="AT1092" i="1"/>
  <c r="BB1091" i="1"/>
  <c r="AX1091" i="1"/>
  <c r="AT1091" i="1"/>
  <c r="BB1090" i="1"/>
  <c r="AX1090" i="1"/>
  <c r="AT1090" i="1"/>
  <c r="AN1090" i="1" s="1"/>
  <c r="BB1088" i="1"/>
  <c r="AX1088" i="1"/>
  <c r="AT1088" i="1"/>
  <c r="BB1087" i="1"/>
  <c r="AX1087" i="1"/>
  <c r="AT1087" i="1"/>
  <c r="BB1086" i="1"/>
  <c r="AX1086" i="1"/>
  <c r="AT1086" i="1"/>
  <c r="AN1086" i="1" s="1"/>
  <c r="BB1084" i="1"/>
  <c r="AX1084" i="1"/>
  <c r="AT1084" i="1"/>
  <c r="BB1083" i="1"/>
  <c r="AX1083" i="1"/>
  <c r="AT1083" i="1"/>
  <c r="BB1082" i="1"/>
  <c r="AX1082" i="1"/>
  <c r="AT1082" i="1"/>
  <c r="AN1082" i="1" s="1"/>
  <c r="BB1080" i="1"/>
  <c r="AX1080" i="1"/>
  <c r="AT1080" i="1"/>
  <c r="BB1079" i="1"/>
  <c r="AX1079" i="1"/>
  <c r="AT1079" i="1"/>
  <c r="BB1078" i="1"/>
  <c r="AX1078" i="1"/>
  <c r="AT1078" i="1"/>
  <c r="AN1078" i="1" s="1"/>
  <c r="BB1076" i="1"/>
  <c r="AX1076" i="1"/>
  <c r="AT1076" i="1"/>
  <c r="BB1075" i="1"/>
  <c r="AX1075" i="1"/>
  <c r="AT1075" i="1"/>
  <c r="BB1074" i="1"/>
  <c r="AX1074" i="1"/>
  <c r="AT1074" i="1"/>
  <c r="AN1074" i="1" s="1"/>
  <c r="BB1072" i="1"/>
  <c r="AX1072" i="1"/>
  <c r="AT1072" i="1"/>
  <c r="BB1071" i="1"/>
  <c r="AX1071" i="1"/>
  <c r="AT1071" i="1"/>
  <c r="BB1070" i="1"/>
  <c r="AX1070" i="1"/>
  <c r="AT1070" i="1"/>
  <c r="AN1070" i="1" s="1"/>
  <c r="BB1068" i="1"/>
  <c r="AX1068" i="1"/>
  <c r="AT1068" i="1"/>
  <c r="BB1067" i="1"/>
  <c r="AX1067" i="1"/>
  <c r="AT1067" i="1"/>
  <c r="BB1066" i="1"/>
  <c r="AX1066" i="1"/>
  <c r="AT1066" i="1"/>
  <c r="AN1066" i="1" s="1"/>
  <c r="BB1064" i="1"/>
  <c r="AX1064" i="1"/>
  <c r="AT1064" i="1"/>
  <c r="BB1063" i="1"/>
  <c r="AX1063" i="1"/>
  <c r="AT1063" i="1"/>
  <c r="BB1062" i="1"/>
  <c r="AX1062" i="1"/>
  <c r="AT1062" i="1"/>
  <c r="AN1062" i="1" s="1"/>
  <c r="BB1060" i="1"/>
  <c r="AX1060" i="1"/>
  <c r="AT1060" i="1"/>
  <c r="BB1059" i="1"/>
  <c r="AX1059" i="1"/>
  <c r="AT1059" i="1"/>
  <c r="BB1058" i="1"/>
  <c r="AX1058" i="1"/>
  <c r="AT1058" i="1"/>
  <c r="AN1058" i="1" s="1"/>
  <c r="BB1056" i="1"/>
  <c r="AX1056" i="1"/>
  <c r="AT1056" i="1"/>
  <c r="BB1055" i="1"/>
  <c r="AX1055" i="1"/>
  <c r="AT1055" i="1"/>
  <c r="BB1054" i="1"/>
  <c r="AX1054" i="1"/>
  <c r="AT1054" i="1"/>
  <c r="AN1054" i="1" s="1"/>
  <c r="BB1052" i="1"/>
  <c r="AX1052" i="1"/>
  <c r="AT1052" i="1"/>
  <c r="BB1051" i="1"/>
  <c r="AX1051" i="1"/>
  <c r="AT1051" i="1"/>
  <c r="BB1050" i="1"/>
  <c r="AX1050" i="1"/>
  <c r="AT1050" i="1"/>
  <c r="AN1050" i="1" s="1"/>
  <c r="BB1048" i="1"/>
  <c r="AX1048" i="1"/>
  <c r="AT1048" i="1"/>
  <c r="BB1047" i="1"/>
  <c r="AX1047" i="1"/>
  <c r="AT1047" i="1"/>
  <c r="BB1046" i="1"/>
  <c r="AX1046" i="1"/>
  <c r="AT1046" i="1"/>
  <c r="AN1046" i="1" s="1"/>
  <c r="BB1044" i="1"/>
  <c r="AX1044" i="1"/>
  <c r="AT1044" i="1"/>
  <c r="BB1043" i="1"/>
  <c r="AX1043" i="1"/>
  <c r="AT1043" i="1"/>
  <c r="BB1042" i="1"/>
  <c r="AX1042" i="1"/>
  <c r="AT1042" i="1"/>
  <c r="AN1042" i="1" s="1"/>
  <c r="BB1040" i="1"/>
  <c r="AX1040" i="1"/>
  <c r="AT1040" i="1"/>
  <c r="BB1039" i="1"/>
  <c r="AX1039" i="1"/>
  <c r="AT1039" i="1"/>
  <c r="BB1038" i="1"/>
  <c r="AX1038" i="1"/>
  <c r="AT1038" i="1"/>
  <c r="AN1038" i="1" s="1"/>
  <c r="BB1036" i="1"/>
  <c r="AX1036" i="1"/>
  <c r="AT1036" i="1"/>
  <c r="BB1035" i="1"/>
  <c r="AX1035" i="1"/>
  <c r="AT1035" i="1"/>
  <c r="BB1034" i="1"/>
  <c r="AX1034" i="1"/>
  <c r="AT1034" i="1"/>
  <c r="AN1034" i="1" s="1"/>
  <c r="BB1032" i="1"/>
  <c r="AX1032" i="1"/>
  <c r="AT1032" i="1"/>
  <c r="BB1031" i="1"/>
  <c r="AX1031" i="1"/>
  <c r="AT1031" i="1"/>
  <c r="BB1030" i="1"/>
  <c r="AX1030" i="1"/>
  <c r="AT1030" i="1"/>
  <c r="AN1030" i="1" s="1"/>
  <c r="BB1028" i="1"/>
  <c r="AX1028" i="1"/>
  <c r="AT1028" i="1"/>
  <c r="BB1027" i="1"/>
  <c r="AX1027" i="1"/>
  <c r="AT1027" i="1"/>
  <c r="BB1026" i="1"/>
  <c r="AX1026" i="1"/>
  <c r="AT1026" i="1"/>
  <c r="AN1026" i="1" s="1"/>
  <c r="BB1024" i="1"/>
  <c r="AX1024" i="1"/>
  <c r="AT1024" i="1"/>
  <c r="BB1023" i="1"/>
  <c r="AX1023" i="1"/>
  <c r="AT1023" i="1"/>
  <c r="BB1022" i="1"/>
  <c r="AX1022" i="1"/>
  <c r="AT1022" i="1"/>
  <c r="AN1022" i="1"/>
  <c r="BB1020" i="1"/>
  <c r="AX1020" i="1"/>
  <c r="AT1020" i="1"/>
  <c r="BB1019" i="1"/>
  <c r="AX1019" i="1"/>
  <c r="AT1019" i="1"/>
  <c r="BB1018" i="1"/>
  <c r="AX1018" i="1"/>
  <c r="AT1018" i="1"/>
  <c r="AN1018" i="1" s="1"/>
  <c r="BB1016" i="1"/>
  <c r="AX1016" i="1"/>
  <c r="AT1016" i="1"/>
  <c r="BB1015" i="1"/>
  <c r="AX1015" i="1"/>
  <c r="AT1015" i="1"/>
  <c r="BB1014" i="1"/>
  <c r="AX1014" i="1"/>
  <c r="AT1014" i="1"/>
  <c r="AN1014" i="1" s="1"/>
  <c r="BB1012" i="1"/>
  <c r="AX1012" i="1"/>
  <c r="AT1012" i="1"/>
  <c r="BB1011" i="1"/>
  <c r="AX1011" i="1"/>
  <c r="AT1011" i="1"/>
  <c r="BB1010" i="1"/>
  <c r="AX1010" i="1"/>
  <c r="AT1010" i="1"/>
  <c r="AN1010" i="1" s="1"/>
  <c r="BB1008" i="1"/>
  <c r="AX1008" i="1"/>
  <c r="AT1008" i="1"/>
  <c r="BB1007" i="1"/>
  <c r="AX1007" i="1"/>
  <c r="AT1007" i="1"/>
  <c r="BB1006" i="1"/>
  <c r="AX1006" i="1"/>
  <c r="AT1006" i="1"/>
  <c r="AN1006" i="1" s="1"/>
  <c r="BB1004" i="1"/>
  <c r="AX1004" i="1"/>
  <c r="AT1004" i="1"/>
  <c r="BB1003" i="1"/>
  <c r="AX1003" i="1"/>
  <c r="AT1003" i="1"/>
  <c r="BB1002" i="1"/>
  <c r="AX1002" i="1"/>
  <c r="AT1002" i="1"/>
  <c r="AN1002" i="1" s="1"/>
  <c r="BB1000" i="1"/>
  <c r="AX1000" i="1"/>
  <c r="AT1000" i="1"/>
  <c r="BB999" i="1"/>
  <c r="AX999" i="1"/>
  <c r="AT999" i="1"/>
  <c r="BB998" i="1"/>
  <c r="AX998" i="1"/>
  <c r="AT998" i="1"/>
  <c r="AN998" i="1" s="1"/>
  <c r="BB996" i="1"/>
  <c r="AX996" i="1"/>
  <c r="AT996" i="1"/>
  <c r="BB995" i="1"/>
  <c r="AX995" i="1"/>
  <c r="AT995" i="1"/>
  <c r="BB994" i="1"/>
  <c r="AX994" i="1"/>
  <c r="AT994" i="1"/>
  <c r="AN994" i="1" s="1"/>
  <c r="BB992" i="1"/>
  <c r="AX992" i="1"/>
  <c r="AT992" i="1"/>
  <c r="BB991" i="1"/>
  <c r="AX991" i="1"/>
  <c r="AT991" i="1"/>
  <c r="BB990" i="1"/>
  <c r="AX990" i="1"/>
  <c r="AT990" i="1"/>
  <c r="AN990" i="1" s="1"/>
  <c r="BB988" i="1"/>
  <c r="AX988" i="1"/>
  <c r="AT988" i="1"/>
  <c r="BB987" i="1"/>
  <c r="AX987" i="1"/>
  <c r="AT987" i="1"/>
  <c r="BB986" i="1"/>
  <c r="AX986" i="1"/>
  <c r="AT986" i="1"/>
  <c r="AN986" i="1" s="1"/>
  <c r="BB984" i="1"/>
  <c r="AX984" i="1"/>
  <c r="AT984" i="1"/>
  <c r="BB983" i="1"/>
  <c r="AX983" i="1"/>
  <c r="AT983" i="1"/>
  <c r="BB982" i="1"/>
  <c r="AX982" i="1"/>
  <c r="AT982" i="1"/>
  <c r="AN982" i="1" s="1"/>
  <c r="BB980" i="1"/>
  <c r="AX980" i="1"/>
  <c r="AT980" i="1"/>
  <c r="BB979" i="1"/>
  <c r="AX979" i="1"/>
  <c r="AT979" i="1"/>
  <c r="BB978" i="1"/>
  <c r="AX978" i="1"/>
  <c r="AT978" i="1"/>
  <c r="AN978" i="1" s="1"/>
  <c r="BB976" i="1"/>
  <c r="AX976" i="1"/>
  <c r="AT976" i="1"/>
  <c r="BB975" i="1"/>
  <c r="AX975" i="1"/>
  <c r="AT975" i="1"/>
  <c r="BB974" i="1"/>
  <c r="AX974" i="1"/>
  <c r="AT974" i="1"/>
  <c r="AN974" i="1" s="1"/>
  <c r="BB972" i="1"/>
  <c r="AX972" i="1"/>
  <c r="AT972" i="1"/>
  <c r="BB971" i="1"/>
  <c r="AX971" i="1"/>
  <c r="AT971" i="1"/>
  <c r="BB970" i="1"/>
  <c r="AX970" i="1"/>
  <c r="AT970" i="1"/>
  <c r="AN970" i="1" s="1"/>
  <c r="BB968" i="1"/>
  <c r="AX968" i="1"/>
  <c r="AT968" i="1"/>
  <c r="BB967" i="1"/>
  <c r="AX967" i="1"/>
  <c r="AT967" i="1"/>
  <c r="BB966" i="1"/>
  <c r="AX966" i="1"/>
  <c r="AT966" i="1"/>
  <c r="AN966" i="1" s="1"/>
  <c r="BB964" i="1"/>
  <c r="AX964" i="1"/>
  <c r="AT964" i="1"/>
  <c r="BB963" i="1"/>
  <c r="AX963" i="1"/>
  <c r="AT963" i="1"/>
  <c r="BB962" i="1"/>
  <c r="AX962" i="1"/>
  <c r="AT962" i="1"/>
  <c r="AN962" i="1" s="1"/>
  <c r="BB960" i="1"/>
  <c r="AX960" i="1"/>
  <c r="AT960" i="1"/>
  <c r="BB959" i="1"/>
  <c r="AX959" i="1"/>
  <c r="AT959" i="1"/>
  <c r="BB958" i="1"/>
  <c r="AX958" i="1"/>
  <c r="AT958" i="1"/>
  <c r="AN958" i="1" s="1"/>
  <c r="BB956" i="1"/>
  <c r="AX956" i="1"/>
  <c r="AT956" i="1"/>
  <c r="BB955" i="1"/>
  <c r="AX955" i="1"/>
  <c r="AT955" i="1"/>
  <c r="BB954" i="1"/>
  <c r="AX954" i="1"/>
  <c r="AT954" i="1"/>
  <c r="AN954" i="1" s="1"/>
  <c r="BB952" i="1"/>
  <c r="AX952" i="1"/>
  <c r="AT952" i="1"/>
  <c r="BB951" i="1"/>
  <c r="AX951" i="1"/>
  <c r="AT951" i="1"/>
  <c r="BB950" i="1"/>
  <c r="AX950" i="1"/>
  <c r="AT950" i="1"/>
  <c r="AN950" i="1" s="1"/>
  <c r="BB948" i="1"/>
  <c r="AX948" i="1"/>
  <c r="AT948" i="1"/>
  <c r="BB947" i="1"/>
  <c r="AX947" i="1"/>
  <c r="AT947" i="1"/>
  <c r="BB946" i="1"/>
  <c r="AX946" i="1"/>
  <c r="AT946" i="1"/>
  <c r="AN946" i="1" s="1"/>
  <c r="BB944" i="1"/>
  <c r="AX944" i="1"/>
  <c r="AT944" i="1"/>
  <c r="BB943" i="1"/>
  <c r="AX943" i="1"/>
  <c r="AT943" i="1"/>
  <c r="BB942" i="1"/>
  <c r="AX942" i="1"/>
  <c r="AT942" i="1"/>
  <c r="AN942" i="1" s="1"/>
  <c r="BB940" i="1"/>
  <c r="AX940" i="1"/>
  <c r="AT940" i="1"/>
  <c r="BB939" i="1"/>
  <c r="AX939" i="1"/>
  <c r="AT939" i="1"/>
  <c r="BB938" i="1"/>
  <c r="AX938" i="1"/>
  <c r="AT938" i="1"/>
  <c r="AN938" i="1" s="1"/>
  <c r="BB936" i="1"/>
  <c r="AX936" i="1"/>
  <c r="AT936" i="1"/>
  <c r="BB935" i="1"/>
  <c r="AX935" i="1"/>
  <c r="AT935" i="1"/>
  <c r="BB934" i="1"/>
  <c r="AX934" i="1"/>
  <c r="AT934" i="1"/>
  <c r="AN934" i="1" s="1"/>
  <c r="BB932" i="1"/>
  <c r="AX932" i="1"/>
  <c r="AT932" i="1"/>
  <c r="BB931" i="1"/>
  <c r="AX931" i="1"/>
  <c r="AT931" i="1"/>
  <c r="BB930" i="1"/>
  <c r="AX930" i="1"/>
  <c r="AT930" i="1"/>
  <c r="AN930" i="1" s="1"/>
  <c r="BB928" i="1"/>
  <c r="AX928" i="1"/>
  <c r="AT928" i="1"/>
  <c r="BB927" i="1"/>
  <c r="AX927" i="1"/>
  <c r="AT927" i="1"/>
  <c r="BB926" i="1"/>
  <c r="AX926" i="1"/>
  <c r="AT926" i="1"/>
  <c r="AN926" i="1" s="1"/>
  <c r="BB924" i="1"/>
  <c r="AX924" i="1"/>
  <c r="AT924" i="1"/>
  <c r="BB923" i="1"/>
  <c r="AX923" i="1"/>
  <c r="AT923" i="1"/>
  <c r="BB922" i="1"/>
  <c r="AX922" i="1"/>
  <c r="AT922" i="1"/>
  <c r="AN922" i="1" s="1"/>
  <c r="BB920" i="1"/>
  <c r="AX920" i="1"/>
  <c r="AT920" i="1"/>
  <c r="BB919" i="1"/>
  <c r="AX919" i="1"/>
  <c r="AT919" i="1"/>
  <c r="BB918" i="1"/>
  <c r="AX918" i="1"/>
  <c r="AT918" i="1"/>
  <c r="AN918" i="1" s="1"/>
  <c r="BB916" i="1"/>
  <c r="AX916" i="1"/>
  <c r="AT916" i="1"/>
  <c r="BB915" i="1"/>
  <c r="AX915" i="1"/>
  <c r="AT915" i="1"/>
  <c r="BB914" i="1"/>
  <c r="AX914" i="1"/>
  <c r="AT914" i="1"/>
  <c r="AN914" i="1" s="1"/>
  <c r="BB912" i="1"/>
  <c r="AX912" i="1"/>
  <c r="AT912" i="1"/>
  <c r="BB911" i="1"/>
  <c r="AX911" i="1"/>
  <c r="AT911" i="1"/>
  <c r="BB910" i="1"/>
  <c r="AX910" i="1"/>
  <c r="AT910" i="1"/>
  <c r="AN910" i="1" s="1"/>
  <c r="BB908" i="1"/>
  <c r="AX908" i="1"/>
  <c r="AT908" i="1"/>
  <c r="BB907" i="1"/>
  <c r="AX907" i="1"/>
  <c r="AT907" i="1"/>
  <c r="BB906" i="1"/>
  <c r="AX906" i="1"/>
  <c r="AT906" i="1"/>
  <c r="AN906" i="1" s="1"/>
  <c r="BB904" i="1"/>
  <c r="AX904" i="1"/>
  <c r="AT904" i="1"/>
  <c r="BB903" i="1"/>
  <c r="AX903" i="1"/>
  <c r="AT903" i="1"/>
  <c r="BB902" i="1"/>
  <c r="AX902" i="1"/>
  <c r="AT902" i="1"/>
  <c r="AN902" i="1" s="1"/>
  <c r="BB900" i="1"/>
  <c r="AX900" i="1"/>
  <c r="AT900" i="1"/>
  <c r="BB899" i="1"/>
  <c r="AX899" i="1"/>
  <c r="AT899" i="1"/>
  <c r="BB898" i="1"/>
  <c r="AX898" i="1"/>
  <c r="AT898" i="1"/>
  <c r="AN898" i="1" s="1"/>
  <c r="BB896" i="1"/>
  <c r="AX896" i="1"/>
  <c r="AT896" i="1"/>
  <c r="BB895" i="1"/>
  <c r="AX895" i="1"/>
  <c r="AT895" i="1"/>
  <c r="BB894" i="1"/>
  <c r="AX894" i="1"/>
  <c r="AT894" i="1"/>
  <c r="AN894" i="1" s="1"/>
  <c r="BB892" i="1"/>
  <c r="AX892" i="1"/>
  <c r="AT892" i="1"/>
  <c r="BB891" i="1"/>
  <c r="AX891" i="1"/>
  <c r="AT891" i="1"/>
  <c r="BB890" i="1"/>
  <c r="AX890" i="1"/>
  <c r="AT890" i="1"/>
  <c r="AN890" i="1" s="1"/>
  <c r="BB888" i="1"/>
  <c r="AX888" i="1"/>
  <c r="AT888" i="1"/>
  <c r="BB887" i="1"/>
  <c r="AX887" i="1"/>
  <c r="AT887" i="1"/>
  <c r="BB886" i="1"/>
  <c r="AX886" i="1"/>
  <c r="AT886" i="1"/>
  <c r="AN886" i="1" s="1"/>
  <c r="BB884" i="1"/>
  <c r="AX884" i="1"/>
  <c r="AT884" i="1"/>
  <c r="BB883" i="1"/>
  <c r="AX883" i="1"/>
  <c r="AT883" i="1"/>
  <c r="BB882" i="1"/>
  <c r="AX882" i="1"/>
  <c r="AT882" i="1"/>
  <c r="AN882" i="1" s="1"/>
  <c r="BB880" i="1"/>
  <c r="AX880" i="1"/>
  <c r="AT880" i="1"/>
  <c r="BB879" i="1"/>
  <c r="AX879" i="1"/>
  <c r="AT879" i="1"/>
  <c r="BB878" i="1"/>
  <c r="AX878" i="1"/>
  <c r="AT878" i="1"/>
  <c r="AN878" i="1" s="1"/>
  <c r="BB876" i="1"/>
  <c r="AX876" i="1"/>
  <c r="AT876" i="1"/>
  <c r="BB875" i="1"/>
  <c r="AX875" i="1"/>
  <c r="AT875" i="1"/>
  <c r="BB874" i="1"/>
  <c r="AX874" i="1"/>
  <c r="AT874" i="1"/>
  <c r="AN874" i="1" s="1"/>
  <c r="BB872" i="1"/>
  <c r="AX872" i="1"/>
  <c r="AT872" i="1"/>
  <c r="BB871" i="1"/>
  <c r="AX871" i="1"/>
  <c r="AT871" i="1"/>
  <c r="BB870" i="1"/>
  <c r="AX870" i="1"/>
  <c r="AT870" i="1"/>
  <c r="AN870" i="1" s="1"/>
  <c r="BB868" i="1"/>
  <c r="AX868" i="1"/>
  <c r="AT868" i="1"/>
  <c r="BB867" i="1"/>
  <c r="AX867" i="1"/>
  <c r="AT867" i="1"/>
  <c r="BB866" i="1"/>
  <c r="AX866" i="1"/>
  <c r="AT866" i="1"/>
  <c r="AN866" i="1" s="1"/>
  <c r="BB864" i="1"/>
  <c r="AX864" i="1"/>
  <c r="AT864" i="1"/>
  <c r="BB863" i="1"/>
  <c r="AX863" i="1"/>
  <c r="AT863" i="1"/>
  <c r="BB862" i="1"/>
  <c r="AX862" i="1"/>
  <c r="AT862" i="1"/>
  <c r="AN862" i="1" s="1"/>
  <c r="BB860" i="1"/>
  <c r="AX860" i="1"/>
  <c r="AT860" i="1"/>
  <c r="BB859" i="1"/>
  <c r="AX859" i="1"/>
  <c r="AT859" i="1"/>
  <c r="BB858" i="1"/>
  <c r="AX858" i="1"/>
  <c r="AT858" i="1"/>
  <c r="AN858" i="1" s="1"/>
  <c r="BB856" i="1"/>
  <c r="AX856" i="1"/>
  <c r="AT856" i="1"/>
  <c r="BB855" i="1"/>
  <c r="AX855" i="1"/>
  <c r="AT855" i="1"/>
  <c r="BB854" i="1"/>
  <c r="AX854" i="1"/>
  <c r="AT854" i="1"/>
  <c r="AN854" i="1" s="1"/>
  <c r="BB852" i="1"/>
  <c r="AX852" i="1"/>
  <c r="AT852" i="1"/>
  <c r="BB851" i="1"/>
  <c r="AX851" i="1"/>
  <c r="AT851" i="1"/>
  <c r="BB850" i="1"/>
  <c r="AX850" i="1"/>
  <c r="AT850" i="1"/>
  <c r="AN850" i="1" s="1"/>
  <c r="BB848" i="1"/>
  <c r="AX848" i="1"/>
  <c r="AT848" i="1"/>
  <c r="BB847" i="1"/>
  <c r="AX847" i="1"/>
  <c r="AT847" i="1"/>
  <c r="BB846" i="1"/>
  <c r="AX846" i="1"/>
  <c r="AT846" i="1"/>
  <c r="AN846" i="1" s="1"/>
  <c r="BB844" i="1"/>
  <c r="AX844" i="1"/>
  <c r="AT844" i="1"/>
  <c r="BB843" i="1"/>
  <c r="AX843" i="1"/>
  <c r="AT843" i="1"/>
  <c r="BB842" i="1"/>
  <c r="AX842" i="1"/>
  <c r="AT842" i="1"/>
  <c r="AN842" i="1" s="1"/>
  <c r="BB840" i="1"/>
  <c r="AX840" i="1"/>
  <c r="AT840" i="1"/>
  <c r="BB839" i="1"/>
  <c r="AX839" i="1"/>
  <c r="AT839" i="1"/>
  <c r="BB838" i="1"/>
  <c r="AX838" i="1"/>
  <c r="AT838" i="1"/>
  <c r="AN838" i="1" s="1"/>
  <c r="BB836" i="1"/>
  <c r="AX836" i="1"/>
  <c r="AT836" i="1"/>
  <c r="BB835" i="1"/>
  <c r="AX835" i="1"/>
  <c r="AT835" i="1"/>
  <c r="BB834" i="1"/>
  <c r="AX834" i="1"/>
  <c r="AT834" i="1"/>
  <c r="AN834" i="1" s="1"/>
  <c r="BB832" i="1"/>
  <c r="AX832" i="1"/>
  <c r="AT832" i="1"/>
  <c r="BB831" i="1"/>
  <c r="AX831" i="1"/>
  <c r="AT831" i="1"/>
  <c r="BB830" i="1"/>
  <c r="AX830" i="1"/>
  <c r="AT830" i="1"/>
  <c r="AN830" i="1" s="1"/>
  <c r="BB828" i="1"/>
  <c r="AX828" i="1"/>
  <c r="AT828" i="1"/>
  <c r="BB827" i="1"/>
  <c r="AX827" i="1"/>
  <c r="AT827" i="1"/>
  <c r="BB826" i="1"/>
  <c r="AX826" i="1"/>
  <c r="AT826" i="1"/>
  <c r="AN826" i="1" s="1"/>
  <c r="BB824" i="1"/>
  <c r="AX824" i="1"/>
  <c r="AT824" i="1"/>
  <c r="BB823" i="1"/>
  <c r="AX823" i="1"/>
  <c r="AT823" i="1"/>
  <c r="BB822" i="1"/>
  <c r="AX822" i="1"/>
  <c r="AT822" i="1"/>
  <c r="AN822" i="1" s="1"/>
  <c r="BB820" i="1"/>
  <c r="AX820" i="1"/>
  <c r="AT820" i="1"/>
  <c r="BB819" i="1"/>
  <c r="AX819" i="1"/>
  <c r="AT819" i="1"/>
  <c r="BB818" i="1"/>
  <c r="AX818" i="1"/>
  <c r="AT818" i="1"/>
  <c r="AN818" i="1" s="1"/>
  <c r="BB816" i="1"/>
  <c r="AX816" i="1"/>
  <c r="AT816" i="1"/>
  <c r="BB815" i="1"/>
  <c r="AX815" i="1"/>
  <c r="AT815" i="1"/>
  <c r="BB814" i="1"/>
  <c r="AX814" i="1"/>
  <c r="AT814" i="1"/>
  <c r="AN814" i="1" s="1"/>
  <c r="BB812" i="1"/>
  <c r="AX812" i="1"/>
  <c r="AT812" i="1"/>
  <c r="BB811" i="1"/>
  <c r="AX811" i="1"/>
  <c r="AT811" i="1"/>
  <c r="BB810" i="1"/>
  <c r="AX810" i="1"/>
  <c r="AT810" i="1"/>
  <c r="AN810" i="1" s="1"/>
  <c r="BB808" i="1"/>
  <c r="AX808" i="1"/>
  <c r="AT808" i="1"/>
  <c r="BB807" i="1"/>
  <c r="AX807" i="1"/>
  <c r="AT807" i="1"/>
  <c r="BB806" i="1"/>
  <c r="AX806" i="1"/>
  <c r="AT806" i="1"/>
  <c r="AN806" i="1" s="1"/>
  <c r="BB804" i="1"/>
  <c r="AX804" i="1"/>
  <c r="AT804" i="1"/>
  <c r="BB803" i="1"/>
  <c r="AX803" i="1"/>
  <c r="AT803" i="1"/>
  <c r="BB802" i="1"/>
  <c r="AX802" i="1"/>
  <c r="AT802" i="1"/>
  <c r="AN802" i="1" s="1"/>
  <c r="BB800" i="1"/>
  <c r="AX800" i="1"/>
  <c r="AT800" i="1"/>
  <c r="BB799" i="1"/>
  <c r="AX799" i="1"/>
  <c r="AT799" i="1"/>
  <c r="BB798" i="1"/>
  <c r="AX798" i="1"/>
  <c r="AT798" i="1"/>
  <c r="AN798" i="1" s="1"/>
  <c r="BB796" i="1"/>
  <c r="AX796" i="1"/>
  <c r="AT796" i="1"/>
  <c r="BB795" i="1"/>
  <c r="AX795" i="1"/>
  <c r="AT795" i="1"/>
  <c r="BB794" i="1"/>
  <c r="AX794" i="1"/>
  <c r="AT794" i="1"/>
  <c r="AN794" i="1" s="1"/>
  <c r="BB792" i="1"/>
  <c r="AX792" i="1"/>
  <c r="AT792" i="1"/>
  <c r="BB791" i="1"/>
  <c r="AX791" i="1"/>
  <c r="AT791" i="1"/>
  <c r="BB790" i="1"/>
  <c r="AX790" i="1"/>
  <c r="AT790" i="1"/>
  <c r="AN790" i="1" s="1"/>
  <c r="BB788" i="1"/>
  <c r="AX788" i="1"/>
  <c r="AT788" i="1"/>
  <c r="BB787" i="1"/>
  <c r="AX787" i="1"/>
  <c r="AT787" i="1"/>
  <c r="BB786" i="1"/>
  <c r="AX786" i="1"/>
  <c r="AT786" i="1"/>
  <c r="AN786" i="1" s="1"/>
  <c r="BB784" i="1"/>
  <c r="AX784" i="1"/>
  <c r="AT784" i="1"/>
  <c r="BB783" i="1"/>
  <c r="AX783" i="1"/>
  <c r="AT783" i="1"/>
  <c r="BB782" i="1"/>
  <c r="AX782" i="1"/>
  <c r="AT782" i="1"/>
  <c r="AN782" i="1" s="1"/>
  <c r="BB780" i="1"/>
  <c r="AX780" i="1"/>
  <c r="AT780" i="1"/>
  <c r="BB779" i="1"/>
  <c r="AX779" i="1"/>
  <c r="AT779" i="1"/>
  <c r="BB778" i="1"/>
  <c r="AX778" i="1"/>
  <c r="AT778" i="1"/>
  <c r="AN778" i="1" s="1"/>
  <c r="BB776" i="1"/>
  <c r="AX776" i="1"/>
  <c r="AT776" i="1"/>
  <c r="BB775" i="1"/>
  <c r="AX775" i="1"/>
  <c r="AT775" i="1"/>
  <c r="BB774" i="1"/>
  <c r="AX774" i="1"/>
  <c r="AT774" i="1"/>
  <c r="AN774" i="1" s="1"/>
  <c r="BB772" i="1"/>
  <c r="AX772" i="1"/>
  <c r="AT772" i="1"/>
  <c r="BB771" i="1"/>
  <c r="AX771" i="1"/>
  <c r="AT771" i="1"/>
  <c r="BB770" i="1"/>
  <c r="AX770" i="1"/>
  <c r="AT770" i="1"/>
  <c r="AN770" i="1" s="1"/>
  <c r="BB768" i="1"/>
  <c r="AX768" i="1"/>
  <c r="AT768" i="1"/>
  <c r="BB767" i="1"/>
  <c r="AX767" i="1"/>
  <c r="AT767" i="1"/>
  <c r="BB766" i="1"/>
  <c r="AX766" i="1"/>
  <c r="AT766" i="1"/>
  <c r="AN766" i="1" s="1"/>
  <c r="BB764" i="1"/>
  <c r="AX764" i="1"/>
  <c r="AT764" i="1"/>
  <c r="BB763" i="1"/>
  <c r="AX763" i="1"/>
  <c r="AT763" i="1"/>
  <c r="BB762" i="1"/>
  <c r="AX762" i="1"/>
  <c r="AT762" i="1"/>
  <c r="AN762" i="1" s="1"/>
  <c r="BB760" i="1"/>
  <c r="AX760" i="1"/>
  <c r="AT760" i="1"/>
  <c r="BB759" i="1"/>
  <c r="AX759" i="1"/>
  <c r="AT759" i="1"/>
  <c r="BB758" i="1"/>
  <c r="AX758" i="1"/>
  <c r="AT758" i="1"/>
  <c r="AN758" i="1" s="1"/>
  <c r="BB756" i="1"/>
  <c r="AX756" i="1"/>
  <c r="AT756" i="1"/>
  <c r="BB755" i="1"/>
  <c r="AX755" i="1"/>
  <c r="AT755" i="1"/>
  <c r="BB754" i="1"/>
  <c r="AX754" i="1"/>
  <c r="AT754" i="1"/>
  <c r="AN754" i="1" s="1"/>
  <c r="BB752" i="1"/>
  <c r="AX752" i="1"/>
  <c r="AT752" i="1"/>
  <c r="BB751" i="1"/>
  <c r="AX751" i="1"/>
  <c r="AT751" i="1"/>
  <c r="BB750" i="1"/>
  <c r="AX750" i="1"/>
  <c r="AT750" i="1"/>
  <c r="AN750" i="1" s="1"/>
  <c r="BB748" i="1"/>
  <c r="AX748" i="1"/>
  <c r="AT748" i="1"/>
  <c r="BB747" i="1"/>
  <c r="AX747" i="1"/>
  <c r="AT747" i="1"/>
  <c r="BB746" i="1"/>
  <c r="AX746" i="1"/>
  <c r="AT746" i="1"/>
  <c r="AN746" i="1" s="1"/>
  <c r="BB744" i="1"/>
  <c r="AX744" i="1"/>
  <c r="AT744" i="1"/>
  <c r="BB743" i="1"/>
  <c r="AX743" i="1"/>
  <c r="AT743" i="1"/>
  <c r="BB742" i="1"/>
  <c r="AX742" i="1"/>
  <c r="AT742" i="1"/>
  <c r="AN742" i="1" s="1"/>
  <c r="BB740" i="1"/>
  <c r="AX740" i="1"/>
  <c r="AT740" i="1"/>
  <c r="BB739" i="1"/>
  <c r="AX739" i="1"/>
  <c r="AT739" i="1"/>
  <c r="BB738" i="1"/>
  <c r="AX738" i="1"/>
  <c r="AT738" i="1"/>
  <c r="AN738" i="1" s="1"/>
  <c r="BB736" i="1"/>
  <c r="AX736" i="1"/>
  <c r="AT736" i="1"/>
  <c r="BB735" i="1"/>
  <c r="AX735" i="1"/>
  <c r="AT735" i="1"/>
  <c r="BB734" i="1"/>
  <c r="AX734" i="1"/>
  <c r="AT734" i="1"/>
  <c r="AN734" i="1" s="1"/>
  <c r="BB732" i="1"/>
  <c r="AX732" i="1"/>
  <c r="AT732" i="1"/>
  <c r="BB731" i="1"/>
  <c r="AX731" i="1"/>
  <c r="AT731" i="1"/>
  <c r="BB730" i="1"/>
  <c r="AX730" i="1"/>
  <c r="AT730" i="1"/>
  <c r="AN730" i="1"/>
  <c r="BB728" i="1"/>
  <c r="AX728" i="1"/>
  <c r="AT728" i="1"/>
  <c r="BB727" i="1"/>
  <c r="AX727" i="1"/>
  <c r="AT727" i="1"/>
  <c r="BB726" i="1"/>
  <c r="AX726" i="1"/>
  <c r="AT726" i="1"/>
  <c r="AN726" i="1" s="1"/>
  <c r="BB724" i="1"/>
  <c r="AX724" i="1"/>
  <c r="AT724" i="1"/>
  <c r="BB723" i="1"/>
  <c r="AX723" i="1"/>
  <c r="AT723" i="1"/>
  <c r="BB722" i="1"/>
  <c r="AX722" i="1"/>
  <c r="AT722" i="1"/>
  <c r="AN722" i="1" s="1"/>
  <c r="BB720" i="1"/>
  <c r="AX720" i="1"/>
  <c r="AT720" i="1"/>
  <c r="BB719" i="1"/>
  <c r="AX719" i="1"/>
  <c r="AT719" i="1"/>
  <c r="BB718" i="1"/>
  <c r="AX718" i="1"/>
  <c r="AT718" i="1"/>
  <c r="AN718" i="1" s="1"/>
  <c r="BB716" i="1"/>
  <c r="AX716" i="1"/>
  <c r="AT716" i="1"/>
  <c r="BB715" i="1"/>
  <c r="AX715" i="1"/>
  <c r="AT715" i="1"/>
  <c r="BB714" i="1"/>
  <c r="AX714" i="1"/>
  <c r="AT714" i="1"/>
  <c r="AN714" i="1" s="1"/>
  <c r="BB712" i="1"/>
  <c r="AX712" i="1"/>
  <c r="AT712" i="1"/>
  <c r="BB711" i="1"/>
  <c r="AX711" i="1"/>
  <c r="AT711" i="1"/>
  <c r="BB710" i="1"/>
  <c r="AX710" i="1"/>
  <c r="AT710" i="1"/>
  <c r="AN710" i="1" s="1"/>
  <c r="BB708" i="1"/>
  <c r="AX708" i="1"/>
  <c r="AT708" i="1"/>
  <c r="BB707" i="1"/>
  <c r="AX707" i="1"/>
  <c r="AT707" i="1"/>
  <c r="BB706" i="1"/>
  <c r="AX706" i="1"/>
  <c r="AT706" i="1"/>
  <c r="AN706" i="1" s="1"/>
  <c r="BB704" i="1"/>
  <c r="AX704" i="1"/>
  <c r="AT704" i="1"/>
  <c r="BB703" i="1"/>
  <c r="AX703" i="1"/>
  <c r="AT703" i="1"/>
  <c r="BB702" i="1"/>
  <c r="AX702" i="1"/>
  <c r="AT702" i="1"/>
  <c r="AN702" i="1" s="1"/>
  <c r="BB700" i="1"/>
  <c r="AX700" i="1"/>
  <c r="AT700" i="1"/>
  <c r="BB699" i="1"/>
  <c r="AX699" i="1"/>
  <c r="AT699" i="1"/>
  <c r="BB698" i="1"/>
  <c r="AX698" i="1"/>
  <c r="AT698" i="1"/>
  <c r="AN698" i="1" s="1"/>
  <c r="BB696" i="1"/>
  <c r="AX696" i="1"/>
  <c r="AT696" i="1"/>
  <c r="BB695" i="1"/>
  <c r="AX695" i="1"/>
  <c r="AT695" i="1"/>
  <c r="BB694" i="1"/>
  <c r="AX694" i="1"/>
  <c r="AT694" i="1"/>
  <c r="AN694" i="1" s="1"/>
  <c r="BB692" i="1"/>
  <c r="AX692" i="1"/>
  <c r="AT692" i="1"/>
  <c r="BB691" i="1"/>
  <c r="AX691" i="1"/>
  <c r="AT691" i="1"/>
  <c r="BB690" i="1"/>
  <c r="AX690" i="1"/>
  <c r="AT690" i="1"/>
  <c r="AN690" i="1" s="1"/>
  <c r="BB688" i="1"/>
  <c r="AX688" i="1"/>
  <c r="AT688" i="1"/>
  <c r="BB687" i="1"/>
  <c r="AX687" i="1"/>
  <c r="AT687" i="1"/>
  <c r="BB686" i="1"/>
  <c r="AX686" i="1"/>
  <c r="AT686" i="1"/>
  <c r="AN686" i="1" s="1"/>
  <c r="BB684" i="1"/>
  <c r="AX684" i="1"/>
  <c r="AT684" i="1"/>
  <c r="BB683" i="1"/>
  <c r="AX683" i="1"/>
  <c r="AT683" i="1"/>
  <c r="BB682" i="1"/>
  <c r="AX682" i="1"/>
  <c r="AT682" i="1"/>
  <c r="AN682" i="1" s="1"/>
  <c r="BB680" i="1"/>
  <c r="AX680" i="1"/>
  <c r="AT680" i="1"/>
  <c r="BB679" i="1"/>
  <c r="AX679" i="1"/>
  <c r="AT679" i="1"/>
  <c r="BB678" i="1"/>
  <c r="AX678" i="1"/>
  <c r="AT678" i="1"/>
  <c r="AN678" i="1" s="1"/>
  <c r="BB676" i="1"/>
  <c r="AX676" i="1"/>
  <c r="AT676" i="1"/>
  <c r="BB675" i="1"/>
  <c r="AX675" i="1"/>
  <c r="AT675" i="1"/>
  <c r="BB674" i="1"/>
  <c r="AX674" i="1"/>
  <c r="AT674" i="1"/>
  <c r="AN674" i="1" s="1"/>
  <c r="BB672" i="1"/>
  <c r="AX672" i="1"/>
  <c r="AT672" i="1"/>
  <c r="BB671" i="1"/>
  <c r="AX671" i="1"/>
  <c r="AT671" i="1"/>
  <c r="BB670" i="1"/>
  <c r="AX670" i="1"/>
  <c r="AT670" i="1"/>
  <c r="AN670" i="1" s="1"/>
  <c r="BB668" i="1"/>
  <c r="AX668" i="1"/>
  <c r="AT668" i="1"/>
  <c r="BB667" i="1"/>
  <c r="AX667" i="1"/>
  <c r="AT667" i="1"/>
  <c r="BB666" i="1"/>
  <c r="AX666" i="1"/>
  <c r="AT666" i="1"/>
  <c r="AN666" i="1" s="1"/>
  <c r="BB664" i="1"/>
  <c r="AX664" i="1"/>
  <c r="AT664" i="1"/>
  <c r="BB663" i="1"/>
  <c r="AX663" i="1"/>
  <c r="AT663" i="1"/>
  <c r="BB662" i="1"/>
  <c r="AX662" i="1"/>
  <c r="AT662" i="1"/>
  <c r="AN662" i="1" s="1"/>
  <c r="BB660" i="1"/>
  <c r="AX660" i="1"/>
  <c r="AT660" i="1"/>
  <c r="BB659" i="1"/>
  <c r="AX659" i="1"/>
  <c r="AT659" i="1"/>
  <c r="BB658" i="1"/>
  <c r="AX658" i="1"/>
  <c r="AT658" i="1"/>
  <c r="AN658" i="1" s="1"/>
  <c r="BB656" i="1"/>
  <c r="AX656" i="1"/>
  <c r="AT656" i="1"/>
  <c r="BB655" i="1"/>
  <c r="AX655" i="1"/>
  <c r="AT655" i="1"/>
  <c r="BB654" i="1"/>
  <c r="AX654" i="1"/>
  <c r="AT654" i="1"/>
  <c r="AN654" i="1" s="1"/>
  <c r="BB652" i="1"/>
  <c r="AX652" i="1"/>
  <c r="AT652" i="1"/>
  <c r="BB651" i="1"/>
  <c r="AX651" i="1"/>
  <c r="AT651" i="1"/>
  <c r="BB650" i="1"/>
  <c r="AX650" i="1"/>
  <c r="AT650" i="1"/>
  <c r="AN650" i="1" s="1"/>
  <c r="BB648" i="1"/>
  <c r="AX648" i="1"/>
  <c r="AT648" i="1"/>
  <c r="BB647" i="1"/>
  <c r="AX647" i="1"/>
  <c r="AT647" i="1"/>
  <c r="BB646" i="1"/>
  <c r="AX646" i="1"/>
  <c r="AT646" i="1"/>
  <c r="AN646" i="1" s="1"/>
  <c r="BB644" i="1"/>
  <c r="AX644" i="1"/>
  <c r="AT644" i="1"/>
  <c r="BB643" i="1"/>
  <c r="AX643" i="1"/>
  <c r="AT643" i="1"/>
  <c r="BB642" i="1"/>
  <c r="AX642" i="1"/>
  <c r="AT642" i="1"/>
  <c r="AN642" i="1" s="1"/>
  <c r="BB640" i="1"/>
  <c r="AX640" i="1"/>
  <c r="AT640" i="1"/>
  <c r="BB639" i="1"/>
  <c r="AX639" i="1"/>
  <c r="AT639" i="1"/>
  <c r="BB638" i="1"/>
  <c r="AX638" i="1"/>
  <c r="AT638" i="1"/>
  <c r="AN638" i="1" s="1"/>
  <c r="BB636" i="1"/>
  <c r="AX636" i="1"/>
  <c r="AT636" i="1"/>
  <c r="BB635" i="1"/>
  <c r="AX635" i="1"/>
  <c r="AT635" i="1"/>
  <c r="BB634" i="1"/>
  <c r="AX634" i="1"/>
  <c r="AT634" i="1"/>
  <c r="AN634" i="1" s="1"/>
  <c r="BB632" i="1"/>
  <c r="AX632" i="1"/>
  <c r="AT632" i="1"/>
  <c r="BB631" i="1"/>
  <c r="AX631" i="1"/>
  <c r="AT631" i="1"/>
  <c r="BB630" i="1"/>
  <c r="AX630" i="1"/>
  <c r="AT630" i="1"/>
  <c r="AN630" i="1" s="1"/>
  <c r="BB628" i="1"/>
  <c r="AX628" i="1"/>
  <c r="AT628" i="1"/>
  <c r="BB627" i="1"/>
  <c r="AX627" i="1"/>
  <c r="AT627" i="1"/>
  <c r="BB626" i="1"/>
  <c r="AX626" i="1"/>
  <c r="AT626" i="1"/>
  <c r="AN626" i="1" s="1"/>
  <c r="BB624" i="1"/>
  <c r="AX624" i="1"/>
  <c r="AT624" i="1"/>
  <c r="BB623" i="1"/>
  <c r="AX623" i="1"/>
  <c r="AT623" i="1"/>
  <c r="BB622" i="1"/>
  <c r="AX622" i="1"/>
  <c r="AT622" i="1"/>
  <c r="AN622" i="1" s="1"/>
  <c r="BB620" i="1"/>
  <c r="AX620" i="1"/>
  <c r="AT620" i="1"/>
  <c r="BB619" i="1"/>
  <c r="AX619" i="1"/>
  <c r="AT619" i="1"/>
  <c r="BB618" i="1"/>
  <c r="AX618" i="1"/>
  <c r="AT618" i="1"/>
  <c r="AN618" i="1" s="1"/>
  <c r="BB616" i="1"/>
  <c r="AX616" i="1"/>
  <c r="AT616" i="1"/>
  <c r="BB615" i="1"/>
  <c r="AX615" i="1"/>
  <c r="AT615" i="1"/>
  <c r="BB614" i="1"/>
  <c r="AX614" i="1"/>
  <c r="AT614" i="1"/>
  <c r="AN614" i="1" s="1"/>
  <c r="BB612" i="1"/>
  <c r="AX612" i="1"/>
  <c r="AT612" i="1"/>
  <c r="BB611" i="1"/>
  <c r="AX611" i="1"/>
  <c r="AT611" i="1"/>
  <c r="BB610" i="1"/>
  <c r="AX610" i="1"/>
  <c r="AT610" i="1"/>
  <c r="AN610" i="1" s="1"/>
  <c r="BB608" i="1"/>
  <c r="AX608" i="1"/>
  <c r="AT608" i="1"/>
  <c r="BB607" i="1"/>
  <c r="AX607" i="1"/>
  <c r="AT607" i="1"/>
  <c r="BB606" i="1"/>
  <c r="AX606" i="1"/>
  <c r="AT606" i="1"/>
  <c r="AN606" i="1" s="1"/>
  <c r="BB604" i="1"/>
  <c r="AX604" i="1"/>
  <c r="AT604" i="1"/>
  <c r="BB603" i="1"/>
  <c r="AX603" i="1"/>
  <c r="AT603" i="1"/>
  <c r="BB602" i="1"/>
  <c r="AX602" i="1"/>
  <c r="AT602" i="1"/>
  <c r="AN602" i="1" s="1"/>
  <c r="BB600" i="1"/>
  <c r="AX600" i="1"/>
  <c r="AT600" i="1"/>
  <c r="BB599" i="1"/>
  <c r="AX599" i="1"/>
  <c r="AT599" i="1"/>
  <c r="BB598" i="1"/>
  <c r="AX598" i="1"/>
  <c r="AT598" i="1"/>
  <c r="AN598" i="1" s="1"/>
  <c r="BB596" i="1"/>
  <c r="AX596" i="1"/>
  <c r="AT596" i="1"/>
  <c r="BB595" i="1"/>
  <c r="AX595" i="1"/>
  <c r="AT595" i="1"/>
  <c r="BB594" i="1"/>
  <c r="AX594" i="1"/>
  <c r="AT594" i="1"/>
  <c r="AN594" i="1" s="1"/>
  <c r="BB592" i="1"/>
  <c r="AX592" i="1"/>
  <c r="AT592" i="1"/>
  <c r="BB591" i="1"/>
  <c r="AX591" i="1"/>
  <c r="AT591" i="1"/>
  <c r="BB590" i="1"/>
  <c r="AX590" i="1"/>
  <c r="AT590" i="1"/>
  <c r="AN590" i="1" s="1"/>
  <c r="BB588" i="1"/>
  <c r="AX588" i="1"/>
  <c r="AT588" i="1"/>
  <c r="BB587" i="1"/>
  <c r="AX587" i="1"/>
  <c r="AT587" i="1"/>
  <c r="BB586" i="1"/>
  <c r="AX586" i="1"/>
  <c r="AT586" i="1"/>
  <c r="AN586" i="1" s="1"/>
  <c r="BB584" i="1"/>
  <c r="AX584" i="1"/>
  <c r="AT584" i="1"/>
  <c r="BB583" i="1"/>
  <c r="AX583" i="1"/>
  <c r="AT583" i="1"/>
  <c r="BB582" i="1"/>
  <c r="AX582" i="1"/>
  <c r="AT582" i="1"/>
  <c r="AN582" i="1" s="1"/>
  <c r="BB580" i="1"/>
  <c r="AX580" i="1"/>
  <c r="AT580" i="1"/>
  <c r="BB579" i="1"/>
  <c r="AX579" i="1"/>
  <c r="AT579" i="1"/>
  <c r="BB578" i="1"/>
  <c r="AX578" i="1"/>
  <c r="AT578" i="1"/>
  <c r="AN578" i="1" s="1"/>
  <c r="BB576" i="1"/>
  <c r="AX576" i="1"/>
  <c r="AT576" i="1"/>
  <c r="BB575" i="1"/>
  <c r="AX575" i="1"/>
  <c r="AT575" i="1"/>
  <c r="BB574" i="1"/>
  <c r="AX574" i="1"/>
  <c r="AT574" i="1"/>
  <c r="AN574" i="1" s="1"/>
  <c r="BB572" i="1"/>
  <c r="AX572" i="1"/>
  <c r="AT572" i="1"/>
  <c r="BB571" i="1"/>
  <c r="AX571" i="1"/>
  <c r="AT571" i="1"/>
  <c r="BB570" i="1"/>
  <c r="AX570" i="1"/>
  <c r="AT570" i="1"/>
  <c r="AN570" i="1" s="1"/>
  <c r="BB568" i="1"/>
  <c r="AX568" i="1"/>
  <c r="AT568" i="1"/>
  <c r="BB567" i="1"/>
  <c r="AX567" i="1"/>
  <c r="AT567" i="1"/>
  <c r="BB566" i="1"/>
  <c r="AX566" i="1"/>
  <c r="AT566" i="1"/>
  <c r="AN566" i="1" s="1"/>
  <c r="BB564" i="1"/>
  <c r="AX564" i="1"/>
  <c r="AT564" i="1"/>
  <c r="BB563" i="1"/>
  <c r="AX563" i="1"/>
  <c r="AT563" i="1"/>
  <c r="BB562" i="1"/>
  <c r="AX562" i="1"/>
  <c r="AT562" i="1"/>
  <c r="AN562" i="1" s="1"/>
  <c r="BB560" i="1"/>
  <c r="AX560" i="1"/>
  <c r="AT560" i="1"/>
  <c r="BB559" i="1"/>
  <c r="AX559" i="1"/>
  <c r="AT559" i="1"/>
  <c r="BB558" i="1"/>
  <c r="AX558" i="1"/>
  <c r="AT558" i="1"/>
  <c r="AN558" i="1" s="1"/>
  <c r="BB556" i="1"/>
  <c r="AX556" i="1"/>
  <c r="AT556" i="1"/>
  <c r="BB555" i="1"/>
  <c r="AX555" i="1"/>
  <c r="AT555" i="1"/>
  <c r="BB554" i="1"/>
  <c r="AX554" i="1"/>
  <c r="AT554" i="1"/>
  <c r="AN554" i="1" s="1"/>
  <c r="BB552" i="1"/>
  <c r="AX552" i="1"/>
  <c r="AT552" i="1"/>
  <c r="BB551" i="1"/>
  <c r="AX551" i="1"/>
  <c r="AT551" i="1"/>
  <c r="BB550" i="1"/>
  <c r="AX550" i="1"/>
  <c r="AT550" i="1"/>
  <c r="AN550" i="1" s="1"/>
  <c r="BB548" i="1"/>
  <c r="AX548" i="1"/>
  <c r="AT548" i="1"/>
  <c r="BB547" i="1"/>
  <c r="AX547" i="1"/>
  <c r="AT547" i="1"/>
  <c r="BB546" i="1"/>
  <c r="AX546" i="1"/>
  <c r="AT546" i="1"/>
  <c r="AN546" i="1" s="1"/>
  <c r="BB544" i="1"/>
  <c r="AX544" i="1"/>
  <c r="AT544" i="1"/>
  <c r="BB543" i="1"/>
  <c r="AX543" i="1"/>
  <c r="AT543" i="1"/>
  <c r="BB542" i="1"/>
  <c r="AX542" i="1"/>
  <c r="AT542" i="1"/>
  <c r="AN542" i="1" s="1"/>
  <c r="BB540" i="1"/>
  <c r="AX540" i="1"/>
  <c r="AT540" i="1"/>
  <c r="BB539" i="1"/>
  <c r="AX539" i="1"/>
  <c r="AT539" i="1"/>
  <c r="BB538" i="1"/>
  <c r="AX538" i="1"/>
  <c r="AT538" i="1"/>
  <c r="AN538" i="1" s="1"/>
  <c r="BB536" i="1"/>
  <c r="AX536" i="1"/>
  <c r="AT536" i="1"/>
  <c r="BB535" i="1"/>
  <c r="AX535" i="1"/>
  <c r="AT535" i="1"/>
  <c r="BB534" i="1"/>
  <c r="AX534" i="1"/>
  <c r="AT534" i="1"/>
  <c r="AN534" i="1" s="1"/>
  <c r="BB532" i="1"/>
  <c r="AX532" i="1"/>
  <c r="AT532" i="1"/>
  <c r="BB531" i="1"/>
  <c r="AX531" i="1"/>
  <c r="AT531" i="1"/>
  <c r="BB530" i="1"/>
  <c r="AX530" i="1"/>
  <c r="AT530" i="1"/>
  <c r="AN530" i="1" s="1"/>
  <c r="BB528" i="1"/>
  <c r="AX528" i="1"/>
  <c r="AT528" i="1"/>
  <c r="BB527" i="1"/>
  <c r="AX527" i="1"/>
  <c r="AT527" i="1"/>
  <c r="BB526" i="1"/>
  <c r="AX526" i="1"/>
  <c r="AT526" i="1"/>
  <c r="AN526" i="1" s="1"/>
  <c r="BB524" i="1"/>
  <c r="AX524" i="1"/>
  <c r="AT524" i="1"/>
  <c r="BB523" i="1"/>
  <c r="AX523" i="1"/>
  <c r="AT523" i="1"/>
  <c r="BB522" i="1"/>
  <c r="AX522" i="1"/>
  <c r="AT522" i="1"/>
  <c r="AN522" i="1" s="1"/>
  <c r="BB520" i="1"/>
  <c r="AX520" i="1"/>
  <c r="AT520" i="1"/>
  <c r="BB519" i="1"/>
  <c r="AX519" i="1"/>
  <c r="AT519" i="1"/>
  <c r="BB518" i="1"/>
  <c r="AX518" i="1"/>
  <c r="AT518" i="1"/>
  <c r="AN518" i="1" s="1"/>
  <c r="BB516" i="1"/>
  <c r="AX516" i="1"/>
  <c r="AT516" i="1"/>
  <c r="BB515" i="1"/>
  <c r="AX515" i="1"/>
  <c r="AT515" i="1"/>
  <c r="BB514" i="1"/>
  <c r="AX514" i="1"/>
  <c r="AT514" i="1"/>
  <c r="AN514" i="1" s="1"/>
  <c r="BB512" i="1"/>
  <c r="AX512" i="1"/>
  <c r="AT512" i="1"/>
  <c r="BB511" i="1"/>
  <c r="AX511" i="1"/>
  <c r="AT511" i="1"/>
  <c r="BB510" i="1"/>
  <c r="AX510" i="1"/>
  <c r="AT510" i="1"/>
  <c r="AN510" i="1" s="1"/>
  <c r="BB508" i="1"/>
  <c r="AX508" i="1"/>
  <c r="AT508" i="1"/>
  <c r="BB507" i="1"/>
  <c r="AX507" i="1"/>
  <c r="AT507" i="1"/>
  <c r="BB506" i="1"/>
  <c r="AX506" i="1"/>
  <c r="AT506" i="1"/>
  <c r="AN506" i="1"/>
  <c r="BB504" i="1"/>
  <c r="AX504" i="1"/>
  <c r="AT504" i="1"/>
  <c r="BB503" i="1"/>
  <c r="AX503" i="1"/>
  <c r="AT503" i="1"/>
  <c r="BB502" i="1"/>
  <c r="AX502" i="1"/>
  <c r="AT502" i="1"/>
  <c r="AN502" i="1" s="1"/>
  <c r="BB500" i="1"/>
  <c r="AX500" i="1"/>
  <c r="AT500" i="1"/>
  <c r="BB499" i="1"/>
  <c r="AX499" i="1"/>
  <c r="AT499" i="1"/>
  <c r="BB498" i="1"/>
  <c r="AX498" i="1"/>
  <c r="AT498" i="1"/>
  <c r="AN498" i="1" s="1"/>
  <c r="BB496" i="1"/>
  <c r="AX496" i="1"/>
  <c r="AT496" i="1"/>
  <c r="BB495" i="1"/>
  <c r="AX495" i="1"/>
  <c r="AT495" i="1"/>
  <c r="BB494" i="1"/>
  <c r="AX494" i="1"/>
  <c r="AT494" i="1"/>
  <c r="AN494" i="1"/>
  <c r="BB492" i="1"/>
  <c r="AX492" i="1"/>
  <c r="AT492" i="1"/>
  <c r="BB491" i="1"/>
  <c r="AX491" i="1"/>
  <c r="AT491" i="1"/>
  <c r="BB490" i="1"/>
  <c r="AX490" i="1"/>
  <c r="AT490" i="1"/>
  <c r="AN490" i="1" s="1"/>
  <c r="BB488" i="1"/>
  <c r="AX488" i="1"/>
  <c r="AT488" i="1"/>
  <c r="BB487" i="1"/>
  <c r="AX487" i="1"/>
  <c r="AT487" i="1"/>
  <c r="BB486" i="1"/>
  <c r="AX486" i="1"/>
  <c r="AT486" i="1"/>
  <c r="AN486" i="1" s="1"/>
  <c r="BB484" i="1"/>
  <c r="AX484" i="1"/>
  <c r="AT484" i="1"/>
  <c r="BB483" i="1"/>
  <c r="AX483" i="1"/>
  <c r="AT483" i="1"/>
  <c r="BB482" i="1"/>
  <c r="AX482" i="1"/>
  <c r="AT482" i="1"/>
  <c r="AN482" i="1" s="1"/>
  <c r="BB480" i="1"/>
  <c r="AX480" i="1"/>
  <c r="AT480" i="1"/>
  <c r="BB479" i="1"/>
  <c r="AX479" i="1"/>
  <c r="AT479" i="1"/>
  <c r="BB478" i="1"/>
  <c r="AX478" i="1"/>
  <c r="AT478" i="1"/>
  <c r="AN478" i="1" s="1"/>
  <c r="BB476" i="1"/>
  <c r="AX476" i="1"/>
  <c r="AT476" i="1"/>
  <c r="BB475" i="1"/>
  <c r="AX475" i="1"/>
  <c r="AT475" i="1"/>
  <c r="BB474" i="1"/>
  <c r="AX474" i="1"/>
  <c r="AT474" i="1"/>
  <c r="AN474" i="1" s="1"/>
  <c r="BB472" i="1"/>
  <c r="AX472" i="1"/>
  <c r="AT472" i="1"/>
  <c r="BB471" i="1"/>
  <c r="AX471" i="1"/>
  <c r="AT471" i="1"/>
  <c r="BB470" i="1"/>
  <c r="AX470" i="1"/>
  <c r="AT470" i="1"/>
  <c r="AN470" i="1" s="1"/>
  <c r="BB468" i="1"/>
  <c r="AX468" i="1"/>
  <c r="AT468" i="1"/>
  <c r="BB467" i="1"/>
  <c r="AX467" i="1"/>
  <c r="AT467" i="1"/>
  <c r="BB466" i="1"/>
  <c r="AX466" i="1"/>
  <c r="AT466" i="1"/>
  <c r="AN466" i="1" s="1"/>
  <c r="BB464" i="1"/>
  <c r="AX464" i="1"/>
  <c r="AT464" i="1"/>
  <c r="BB463" i="1"/>
  <c r="AX463" i="1"/>
  <c r="AT463" i="1"/>
  <c r="BB462" i="1"/>
  <c r="AX462" i="1"/>
  <c r="AT462" i="1"/>
  <c r="AN462" i="1" s="1"/>
  <c r="BB460" i="1"/>
  <c r="AX460" i="1"/>
  <c r="AT460" i="1"/>
  <c r="BB459" i="1"/>
  <c r="AX459" i="1"/>
  <c r="AT459" i="1"/>
  <c r="BB458" i="1"/>
  <c r="AX458" i="1"/>
  <c r="AT458" i="1"/>
  <c r="AN458" i="1" s="1"/>
  <c r="BB456" i="1"/>
  <c r="AX456" i="1"/>
  <c r="AT456" i="1"/>
  <c r="BB455" i="1"/>
  <c r="AX455" i="1"/>
  <c r="AT455" i="1"/>
  <c r="BB454" i="1"/>
  <c r="AX454" i="1"/>
  <c r="AT454" i="1"/>
  <c r="AN454" i="1" s="1"/>
  <c r="BB452" i="1"/>
  <c r="AX452" i="1"/>
  <c r="AT452" i="1"/>
  <c r="BB451" i="1"/>
  <c r="AX451" i="1"/>
  <c r="AT451" i="1"/>
  <c r="BB450" i="1"/>
  <c r="AX450" i="1"/>
  <c r="AT450" i="1"/>
  <c r="AN450" i="1" s="1"/>
  <c r="BB448" i="1"/>
  <c r="AX448" i="1"/>
  <c r="AT448" i="1"/>
  <c r="BB447" i="1"/>
  <c r="AX447" i="1"/>
  <c r="AT447" i="1"/>
  <c r="BB446" i="1"/>
  <c r="AX446" i="1"/>
  <c r="AT446" i="1"/>
  <c r="AN446" i="1" s="1"/>
  <c r="BB444" i="1"/>
  <c r="AX444" i="1"/>
  <c r="AT444" i="1"/>
  <c r="BB443" i="1"/>
  <c r="AX443" i="1"/>
  <c r="AT443" i="1"/>
  <c r="BB442" i="1"/>
  <c r="AX442" i="1"/>
  <c r="AT442" i="1"/>
  <c r="AN442" i="1" s="1"/>
  <c r="BB440" i="1"/>
  <c r="AX440" i="1"/>
  <c r="AT440" i="1"/>
  <c r="BB439" i="1"/>
  <c r="AX439" i="1"/>
  <c r="AT439" i="1"/>
  <c r="BB438" i="1"/>
  <c r="AX438" i="1"/>
  <c r="AT438" i="1"/>
  <c r="AN438" i="1" s="1"/>
  <c r="BB436" i="1"/>
  <c r="AX436" i="1"/>
  <c r="AT436" i="1"/>
  <c r="BB435" i="1"/>
  <c r="AX435" i="1"/>
  <c r="AT435" i="1"/>
  <c r="BB434" i="1"/>
  <c r="AX434" i="1"/>
  <c r="AT434" i="1"/>
  <c r="AN434" i="1" s="1"/>
  <c r="AT432" i="1"/>
  <c r="AT430" i="1"/>
  <c r="BB428" i="1"/>
  <c r="AX428" i="1"/>
  <c r="AT428" i="1"/>
  <c r="BB427" i="1"/>
  <c r="AX427" i="1"/>
  <c r="AT427" i="1"/>
  <c r="BB426" i="1"/>
  <c r="AX426" i="1"/>
  <c r="AT426" i="1"/>
  <c r="AN426" i="1" s="1"/>
  <c r="BB424" i="1"/>
  <c r="AX424" i="1"/>
  <c r="AT424" i="1"/>
  <c r="BB423" i="1"/>
  <c r="AX423" i="1"/>
  <c r="AT423" i="1"/>
  <c r="BB422" i="1"/>
  <c r="AX422" i="1"/>
  <c r="AT422" i="1"/>
  <c r="AN422" i="1" s="1"/>
  <c r="BB420" i="1"/>
  <c r="AX420" i="1"/>
  <c r="AT420" i="1"/>
  <c r="BB419" i="1"/>
  <c r="AX419" i="1"/>
  <c r="AT419" i="1"/>
  <c r="BB418" i="1"/>
  <c r="AX418" i="1"/>
  <c r="AT418" i="1"/>
  <c r="AN418" i="1" s="1"/>
  <c r="BB416" i="1"/>
  <c r="AX416" i="1"/>
  <c r="AT416" i="1"/>
  <c r="BB415" i="1"/>
  <c r="AX415" i="1"/>
  <c r="AT415" i="1"/>
  <c r="BB414" i="1"/>
  <c r="AX414" i="1"/>
  <c r="AT414" i="1"/>
  <c r="AN414" i="1" s="1"/>
  <c r="BB412" i="1"/>
  <c r="AX412" i="1"/>
  <c r="AT412" i="1"/>
  <c r="BB411" i="1"/>
  <c r="AX411" i="1"/>
  <c r="AT411" i="1"/>
  <c r="BB410" i="1"/>
  <c r="AX410" i="1"/>
  <c r="AT410" i="1"/>
  <c r="AN410" i="1" s="1"/>
  <c r="BB408" i="1"/>
  <c r="AX408" i="1"/>
  <c r="AT408" i="1"/>
  <c r="BB407" i="1"/>
  <c r="AX407" i="1"/>
  <c r="AT407" i="1"/>
  <c r="BB406" i="1"/>
  <c r="AX406" i="1"/>
  <c r="AT406" i="1"/>
  <c r="AN406" i="1" s="1"/>
  <c r="BB404" i="1"/>
  <c r="AX404" i="1"/>
  <c r="AT404" i="1"/>
  <c r="BB403" i="1"/>
  <c r="AX403" i="1"/>
  <c r="AT403" i="1"/>
  <c r="BB402" i="1"/>
  <c r="AX402" i="1"/>
  <c r="AT402" i="1"/>
  <c r="AN402" i="1" s="1"/>
  <c r="BB400" i="1"/>
  <c r="AX400" i="1"/>
  <c r="AT400" i="1"/>
  <c r="BB399" i="1"/>
  <c r="AX399" i="1"/>
  <c r="AT399" i="1"/>
  <c r="BB398" i="1"/>
  <c r="AX398" i="1"/>
  <c r="AT398" i="1"/>
  <c r="AN398" i="1" s="1"/>
  <c r="BB396" i="1"/>
  <c r="AX396" i="1"/>
  <c r="AT396" i="1"/>
  <c r="BB395" i="1"/>
  <c r="AX395" i="1"/>
  <c r="AT395" i="1"/>
  <c r="BB394" i="1"/>
  <c r="AX394" i="1"/>
  <c r="AT394" i="1"/>
  <c r="AN394" i="1" s="1"/>
  <c r="BB392" i="1"/>
  <c r="AX392" i="1"/>
  <c r="AT392" i="1"/>
  <c r="BB391" i="1"/>
  <c r="AX391" i="1"/>
  <c r="AT391" i="1"/>
  <c r="AX390" i="1"/>
  <c r="AT390" i="1"/>
  <c r="BB388" i="1"/>
  <c r="AX388" i="1"/>
  <c r="AT388" i="1"/>
  <c r="BB387" i="1"/>
  <c r="AX387" i="1"/>
  <c r="AT387" i="1"/>
  <c r="BB386" i="1"/>
  <c r="AX386" i="1"/>
  <c r="AT386" i="1"/>
  <c r="AN386" i="1" s="1"/>
  <c r="BB384" i="1"/>
  <c r="AX384" i="1"/>
  <c r="AT384" i="1"/>
  <c r="BB383" i="1"/>
  <c r="AX383" i="1"/>
  <c r="AT383" i="1"/>
  <c r="BB382" i="1"/>
  <c r="AX382" i="1"/>
  <c r="AT382" i="1"/>
  <c r="AN382" i="1" s="1"/>
  <c r="BB380" i="1"/>
  <c r="AX380" i="1"/>
  <c r="AT380" i="1"/>
  <c r="BB379" i="1"/>
  <c r="AX379" i="1"/>
  <c r="AT379" i="1"/>
  <c r="BB378" i="1"/>
  <c r="AX378" i="1"/>
  <c r="AT378" i="1"/>
  <c r="AN378" i="1" s="1"/>
  <c r="BB376" i="1"/>
  <c r="AX376" i="1"/>
  <c r="AT376" i="1"/>
  <c r="BB375" i="1"/>
  <c r="AX375" i="1"/>
  <c r="AT375" i="1"/>
  <c r="BB374" i="1"/>
  <c r="AX374" i="1"/>
  <c r="AT374" i="1"/>
  <c r="AN374" i="1" s="1"/>
  <c r="BB372" i="1"/>
  <c r="AX372" i="1"/>
  <c r="AT372" i="1"/>
  <c r="BB371" i="1"/>
  <c r="AX371" i="1"/>
  <c r="AT371" i="1"/>
  <c r="BB370" i="1"/>
  <c r="AX370" i="1"/>
  <c r="AT370" i="1"/>
  <c r="AN370" i="1" s="1"/>
  <c r="BB368" i="1"/>
  <c r="AX368" i="1"/>
  <c r="AT368" i="1"/>
  <c r="BB367" i="1"/>
  <c r="AX367" i="1"/>
  <c r="AT367" i="1"/>
  <c r="BB366" i="1"/>
  <c r="AX366" i="1"/>
  <c r="AT366" i="1"/>
  <c r="AN366" i="1" s="1"/>
  <c r="BB364" i="1"/>
  <c r="AX364" i="1"/>
  <c r="AT364" i="1"/>
  <c r="BB363" i="1"/>
  <c r="AX363" i="1"/>
  <c r="AT363" i="1"/>
  <c r="BB362" i="1"/>
  <c r="AX362" i="1"/>
  <c r="AT362" i="1"/>
  <c r="AN362" i="1" s="1"/>
  <c r="BB360" i="1"/>
  <c r="AX360" i="1"/>
  <c r="AT360" i="1"/>
  <c r="BB359" i="1"/>
  <c r="AX359" i="1"/>
  <c r="AT359" i="1"/>
  <c r="BB358" i="1"/>
  <c r="AX358" i="1"/>
  <c r="AT358" i="1"/>
  <c r="AN358" i="1" s="1"/>
  <c r="BB356" i="1"/>
  <c r="AX356" i="1"/>
  <c r="AT356" i="1"/>
  <c r="BB355" i="1"/>
  <c r="AX355" i="1"/>
  <c r="AT355" i="1"/>
  <c r="BB354" i="1"/>
  <c r="AX354" i="1"/>
  <c r="AT354" i="1"/>
  <c r="AN354" i="1" s="1"/>
  <c r="BB352" i="1"/>
  <c r="AX352" i="1"/>
  <c r="AT352" i="1"/>
  <c r="BB351" i="1"/>
  <c r="AX351" i="1"/>
  <c r="AT351" i="1"/>
  <c r="BB350" i="1"/>
  <c r="AX350" i="1"/>
  <c r="AT350" i="1"/>
  <c r="AN350" i="1" s="1"/>
  <c r="BB348" i="1"/>
  <c r="AX348" i="1"/>
  <c r="AT348" i="1"/>
  <c r="BB347" i="1"/>
  <c r="AX347" i="1"/>
  <c r="AT347" i="1"/>
  <c r="AX346" i="1"/>
  <c r="BB344" i="1"/>
  <c r="AX344" i="1"/>
  <c r="AT344" i="1"/>
  <c r="BB343" i="1"/>
  <c r="AX343" i="1"/>
  <c r="AT343" i="1"/>
  <c r="BB342" i="1"/>
  <c r="AX342" i="1"/>
  <c r="AT342" i="1"/>
  <c r="AN342" i="1" s="1"/>
  <c r="BB340" i="1"/>
  <c r="AX340" i="1"/>
  <c r="AT340" i="1"/>
  <c r="BB339" i="1"/>
  <c r="AX339" i="1"/>
  <c r="AT339" i="1"/>
  <c r="BB338" i="1"/>
  <c r="AX338" i="1"/>
  <c r="AT338" i="1"/>
  <c r="AN338" i="1" s="1"/>
  <c r="BB336" i="1"/>
  <c r="AX336" i="1"/>
  <c r="AT336" i="1"/>
  <c r="BB335" i="1"/>
  <c r="AX335" i="1"/>
  <c r="AT335" i="1"/>
  <c r="BB334" i="1"/>
  <c r="AX334" i="1"/>
  <c r="AT334" i="1"/>
  <c r="AN334" i="1" s="1"/>
  <c r="BB332" i="1"/>
  <c r="AX332" i="1"/>
  <c r="AT332" i="1"/>
  <c r="BB331" i="1"/>
  <c r="AX331" i="1"/>
  <c r="AT331" i="1"/>
  <c r="BB330" i="1"/>
  <c r="AX330" i="1"/>
  <c r="AT330" i="1"/>
  <c r="AN330" i="1" s="1"/>
  <c r="BB328" i="1"/>
  <c r="AX328" i="1"/>
  <c r="AT328" i="1"/>
  <c r="BB327" i="1"/>
  <c r="AX327" i="1"/>
  <c r="AT327" i="1"/>
  <c r="AX326" i="1"/>
  <c r="AT326" i="1"/>
  <c r="BB324" i="1"/>
  <c r="AX324" i="1"/>
  <c r="AT324" i="1"/>
  <c r="BB323" i="1"/>
  <c r="AX323" i="1"/>
  <c r="AT323" i="1"/>
  <c r="BB322" i="1"/>
  <c r="AX322" i="1"/>
  <c r="AT322" i="1"/>
  <c r="AN322" i="1" s="1"/>
  <c r="BB320" i="1"/>
  <c r="AX320" i="1"/>
  <c r="AT320" i="1"/>
  <c r="BB319" i="1"/>
  <c r="AX319" i="1"/>
  <c r="AT319" i="1"/>
  <c r="AT318" i="1"/>
  <c r="BB316" i="1"/>
  <c r="AX316" i="1"/>
  <c r="AT316" i="1"/>
  <c r="BB315" i="1"/>
  <c r="AX315" i="1"/>
  <c r="AT315" i="1"/>
  <c r="BB314" i="1"/>
  <c r="AX314" i="1"/>
  <c r="AT314" i="1"/>
  <c r="AN314" i="1" s="1"/>
  <c r="BB312" i="1"/>
  <c r="AX312" i="1"/>
  <c r="AT312" i="1"/>
  <c r="BB311" i="1"/>
  <c r="AX311" i="1"/>
  <c r="AT311" i="1"/>
  <c r="AX310" i="1"/>
  <c r="AT310" i="1"/>
  <c r="BB308" i="1"/>
  <c r="AX308" i="1"/>
  <c r="AT308" i="1"/>
  <c r="BB307" i="1"/>
  <c r="AX307" i="1"/>
  <c r="AT307" i="1"/>
  <c r="AX306" i="1"/>
  <c r="AT306" i="1"/>
  <c r="BB304" i="1"/>
  <c r="AX304" i="1"/>
  <c r="AT304" i="1"/>
  <c r="BB303" i="1"/>
  <c r="AX303" i="1"/>
  <c r="AT303" i="1"/>
  <c r="AX302" i="1"/>
  <c r="AT302" i="1"/>
  <c r="BB300" i="1"/>
  <c r="AX300" i="1"/>
  <c r="AT300" i="1"/>
  <c r="BB299" i="1"/>
  <c r="AX299" i="1"/>
  <c r="AT299" i="1"/>
  <c r="BB298" i="1"/>
  <c r="AX298" i="1"/>
  <c r="AT298" i="1"/>
  <c r="AN298" i="1" s="1"/>
  <c r="BB296" i="1"/>
  <c r="AX296" i="1"/>
  <c r="AT296" i="1"/>
  <c r="BB295" i="1"/>
  <c r="AX295" i="1"/>
  <c r="AT295" i="1"/>
  <c r="BB294" i="1"/>
  <c r="AX294" i="1"/>
  <c r="AT294" i="1"/>
  <c r="AN294" i="1" s="1"/>
  <c r="BB292" i="1"/>
  <c r="AX292" i="1"/>
  <c r="AT292" i="1"/>
  <c r="BB291" i="1"/>
  <c r="AX291" i="1"/>
  <c r="AT291" i="1"/>
  <c r="BB290" i="1"/>
  <c r="AX290" i="1"/>
  <c r="AT290" i="1"/>
  <c r="AN290" i="1" s="1"/>
  <c r="BB288" i="1"/>
  <c r="AX288" i="1"/>
  <c r="AT288" i="1"/>
  <c r="BB287" i="1"/>
  <c r="AX287" i="1"/>
  <c r="AT287" i="1"/>
  <c r="BB286" i="1"/>
  <c r="AX286" i="1"/>
  <c r="AT286" i="1"/>
  <c r="AN286" i="1" s="1"/>
  <c r="BB284" i="1"/>
  <c r="AX284" i="1"/>
  <c r="AT284" i="1"/>
  <c r="BB283" i="1"/>
  <c r="AX283" i="1"/>
  <c r="AT283" i="1"/>
  <c r="BB282" i="1"/>
  <c r="AX282" i="1"/>
  <c r="AT282" i="1"/>
  <c r="AN282" i="1" s="1"/>
  <c r="BB280" i="1"/>
  <c r="AX280" i="1"/>
  <c r="AT280" i="1"/>
  <c r="BB279" i="1"/>
  <c r="AX279" i="1"/>
  <c r="AT279" i="1"/>
  <c r="BB278" i="1"/>
  <c r="AX278" i="1"/>
  <c r="AT278" i="1"/>
  <c r="AN278" i="1" s="1"/>
  <c r="BB276" i="1"/>
  <c r="AX276" i="1"/>
  <c r="AT276" i="1"/>
  <c r="BB275" i="1"/>
  <c r="AX275" i="1"/>
  <c r="AT275" i="1"/>
  <c r="BB274" i="1"/>
  <c r="AX274" i="1"/>
  <c r="AT274" i="1"/>
  <c r="AN274" i="1" s="1"/>
  <c r="BB272" i="1"/>
  <c r="AX272" i="1"/>
  <c r="AT272" i="1"/>
  <c r="BB271" i="1"/>
  <c r="AX271" i="1"/>
  <c r="AT271" i="1"/>
  <c r="BB270" i="1"/>
  <c r="AX270" i="1"/>
  <c r="AT270" i="1"/>
  <c r="AN270" i="1" s="1"/>
  <c r="BB268" i="1"/>
  <c r="AX268" i="1"/>
  <c r="AT268" i="1"/>
  <c r="BB267" i="1"/>
  <c r="AX267" i="1"/>
  <c r="AT267" i="1"/>
  <c r="BB266" i="1"/>
  <c r="AX266" i="1"/>
  <c r="AT266" i="1"/>
  <c r="AN266" i="1" s="1"/>
  <c r="BB264" i="1"/>
  <c r="AX264" i="1"/>
  <c r="AT264" i="1"/>
  <c r="BB263" i="1"/>
  <c r="AX263" i="1"/>
  <c r="AT263" i="1"/>
  <c r="BB262" i="1"/>
  <c r="AX262" i="1"/>
  <c r="AT262" i="1"/>
  <c r="AN262" i="1" s="1"/>
  <c r="BB260" i="1"/>
  <c r="AX260" i="1"/>
  <c r="AT260" i="1"/>
  <c r="BB259" i="1"/>
  <c r="AX259" i="1"/>
  <c r="AT259" i="1"/>
  <c r="BB258" i="1"/>
  <c r="AX258" i="1"/>
  <c r="AT258" i="1"/>
  <c r="AN258" i="1" s="1"/>
  <c r="BB256" i="1"/>
  <c r="AX256" i="1"/>
  <c r="AT256" i="1"/>
  <c r="BB255" i="1"/>
  <c r="AX255" i="1"/>
  <c r="AT255" i="1"/>
  <c r="BB254" i="1"/>
  <c r="AX254" i="1"/>
  <c r="AT254" i="1"/>
  <c r="AN254" i="1" s="1"/>
  <c r="BB252" i="1"/>
  <c r="AX252" i="1"/>
  <c r="AT252" i="1"/>
  <c r="BB251" i="1"/>
  <c r="AX251" i="1"/>
  <c r="AT251" i="1"/>
  <c r="BB250" i="1"/>
  <c r="AX250" i="1"/>
  <c r="AT250" i="1"/>
  <c r="AN250" i="1" s="1"/>
  <c r="BB248" i="1"/>
  <c r="AX248" i="1"/>
  <c r="AT248" i="1"/>
  <c r="BB247" i="1"/>
  <c r="AX247" i="1"/>
  <c r="AT247" i="1"/>
  <c r="BB246" i="1"/>
  <c r="AX246" i="1"/>
  <c r="AT246" i="1"/>
  <c r="AN246" i="1" s="1"/>
  <c r="BB244" i="1"/>
  <c r="AX244" i="1"/>
  <c r="AT244" i="1"/>
  <c r="BB243" i="1"/>
  <c r="AX243" i="1"/>
  <c r="AT243" i="1"/>
  <c r="BB242" i="1"/>
  <c r="AX242" i="1"/>
  <c r="AT242" i="1"/>
  <c r="AN242" i="1" s="1"/>
  <c r="BB240" i="1"/>
  <c r="AX240" i="1"/>
  <c r="AT240" i="1"/>
  <c r="BB239" i="1"/>
  <c r="AX239" i="1"/>
  <c r="AT239" i="1"/>
  <c r="BB238" i="1"/>
  <c r="AX238" i="1"/>
  <c r="AT238" i="1"/>
  <c r="AN238" i="1" s="1"/>
  <c r="BB236" i="1"/>
  <c r="AX236" i="1"/>
  <c r="AT236" i="1"/>
  <c r="BB235" i="1"/>
  <c r="AX235" i="1"/>
  <c r="AT235" i="1"/>
  <c r="BB234" i="1"/>
  <c r="AX234" i="1"/>
  <c r="AT234" i="1"/>
  <c r="AN234" i="1" s="1"/>
  <c r="BB232" i="1"/>
  <c r="AX232" i="1"/>
  <c r="BB231" i="1"/>
  <c r="AX231" i="1"/>
  <c r="BB230" i="1"/>
  <c r="AX230" i="1"/>
  <c r="BB228" i="1"/>
  <c r="AX228" i="1"/>
  <c r="AT228" i="1"/>
  <c r="BB227" i="1"/>
  <c r="AX227" i="1"/>
  <c r="AT227" i="1"/>
  <c r="BB226" i="1"/>
  <c r="AX226" i="1"/>
  <c r="AT226" i="1"/>
  <c r="AN226" i="1"/>
  <c r="BB224" i="1"/>
  <c r="AX224" i="1"/>
  <c r="AT224" i="1"/>
  <c r="BB223" i="1"/>
  <c r="AX223" i="1"/>
  <c r="AT223" i="1"/>
  <c r="BB222" i="1"/>
  <c r="AX222" i="1"/>
  <c r="AT222" i="1"/>
  <c r="AN222" i="1" s="1"/>
  <c r="BB220" i="1"/>
  <c r="AX220" i="1"/>
  <c r="AT220" i="1"/>
  <c r="BB219" i="1"/>
  <c r="AX219" i="1"/>
  <c r="AT219" i="1"/>
  <c r="BB218" i="1"/>
  <c r="AX218" i="1"/>
  <c r="AT218" i="1"/>
  <c r="AN218" i="1" s="1"/>
  <c r="BB216" i="1"/>
  <c r="AX216" i="1"/>
  <c r="AT216" i="1"/>
  <c r="BB215" i="1"/>
  <c r="AX215" i="1"/>
  <c r="AT215" i="1"/>
  <c r="BB214" i="1"/>
  <c r="AX214" i="1"/>
  <c r="AT214" i="1"/>
  <c r="AN214" i="1" s="1"/>
  <c r="BB212" i="1"/>
  <c r="AX212" i="1"/>
  <c r="AT212" i="1"/>
  <c r="BB211" i="1"/>
  <c r="AX211" i="1"/>
  <c r="AT211" i="1"/>
  <c r="BB210" i="1"/>
  <c r="AX210" i="1"/>
  <c r="AT210" i="1"/>
  <c r="AN210" i="1" s="1"/>
  <c r="BB208" i="1"/>
  <c r="AX208" i="1"/>
  <c r="AT208" i="1"/>
  <c r="BB207" i="1"/>
  <c r="AX207" i="1"/>
  <c r="AT207" i="1"/>
  <c r="BB206" i="1"/>
  <c r="AX206" i="1"/>
  <c r="AT206" i="1"/>
  <c r="AN206" i="1" s="1"/>
  <c r="BB204" i="1"/>
  <c r="AX204" i="1"/>
  <c r="AT204" i="1"/>
  <c r="BB203" i="1"/>
  <c r="AX203" i="1"/>
  <c r="AT203" i="1"/>
  <c r="BB202" i="1"/>
  <c r="AX202" i="1"/>
  <c r="AT202" i="1"/>
  <c r="AN202" i="1" s="1"/>
  <c r="BB200" i="1"/>
  <c r="AX200" i="1"/>
  <c r="AT200" i="1"/>
  <c r="BB199" i="1"/>
  <c r="AX199" i="1"/>
  <c r="AT199" i="1"/>
  <c r="BB198" i="1"/>
  <c r="AX198" i="1"/>
  <c r="AT198" i="1"/>
  <c r="AN198" i="1" s="1"/>
  <c r="BB196" i="1"/>
  <c r="AX196" i="1"/>
  <c r="AT196" i="1"/>
  <c r="BB195" i="1"/>
  <c r="AX195" i="1"/>
  <c r="AT195" i="1"/>
  <c r="BB194" i="1"/>
  <c r="AX194" i="1"/>
  <c r="AT194" i="1"/>
  <c r="AN194" i="1"/>
  <c r="BB192" i="1"/>
  <c r="AX192" i="1"/>
  <c r="AT192" i="1"/>
  <c r="BB191" i="1"/>
  <c r="AX191" i="1"/>
  <c r="AT191" i="1"/>
  <c r="BB190" i="1"/>
  <c r="AX190" i="1"/>
  <c r="AT190" i="1"/>
  <c r="AN190" i="1" s="1"/>
  <c r="BB188" i="1"/>
  <c r="AX188" i="1"/>
  <c r="AT188" i="1"/>
  <c r="BB187" i="1"/>
  <c r="AX187" i="1"/>
  <c r="AT187" i="1"/>
  <c r="BB186" i="1"/>
  <c r="AX186" i="1"/>
  <c r="AT186" i="1"/>
  <c r="AN186" i="1" s="1"/>
  <c r="BB184" i="1"/>
  <c r="AX184" i="1"/>
  <c r="AT184" i="1"/>
  <c r="BB183" i="1"/>
  <c r="AX183" i="1"/>
  <c r="AT183" i="1"/>
  <c r="BB182" i="1"/>
  <c r="AX182" i="1"/>
  <c r="AT182" i="1"/>
  <c r="AN182" i="1" s="1"/>
  <c r="BB180" i="1"/>
  <c r="AX180" i="1"/>
  <c r="AT180" i="1"/>
  <c r="BB179" i="1"/>
  <c r="AX179" i="1"/>
  <c r="AT179" i="1"/>
  <c r="BB178" i="1"/>
  <c r="AX178" i="1"/>
  <c r="AT178" i="1"/>
  <c r="AN178" i="1" s="1"/>
  <c r="BB176" i="1"/>
  <c r="AX176" i="1"/>
  <c r="AT176" i="1"/>
  <c r="BB175" i="1"/>
  <c r="AX175" i="1"/>
  <c r="AT175" i="1"/>
  <c r="BB174" i="1"/>
  <c r="AX174" i="1"/>
  <c r="AT174" i="1"/>
  <c r="AN174" i="1" s="1"/>
  <c r="BB172" i="1"/>
  <c r="AX172" i="1"/>
  <c r="AT172" i="1"/>
  <c r="BB171" i="1"/>
  <c r="AX171" i="1"/>
  <c r="AT171" i="1"/>
  <c r="BB170" i="1"/>
  <c r="AX170" i="1"/>
  <c r="AT170" i="1"/>
  <c r="AN170" i="1" s="1"/>
  <c r="BB168" i="1"/>
  <c r="AX168" i="1"/>
  <c r="AT168" i="1"/>
  <c r="BB167" i="1"/>
  <c r="AX167" i="1"/>
  <c r="AT167" i="1"/>
  <c r="BB166" i="1"/>
  <c r="AX166" i="1"/>
  <c r="AT166" i="1"/>
  <c r="AN166" i="1" s="1"/>
  <c r="BB164" i="1"/>
  <c r="AX164" i="1"/>
  <c r="AT164" i="1"/>
  <c r="BB163" i="1"/>
  <c r="AX163" i="1"/>
  <c r="AT163" i="1"/>
  <c r="BB162" i="1"/>
  <c r="AX162" i="1"/>
  <c r="AT162" i="1"/>
  <c r="AN162" i="1" s="1"/>
  <c r="BB160" i="1"/>
  <c r="AX160" i="1"/>
  <c r="AT160" i="1"/>
  <c r="BB159" i="1"/>
  <c r="AX159" i="1"/>
  <c r="AT159" i="1"/>
  <c r="BB158" i="1"/>
  <c r="AX158" i="1"/>
  <c r="AT158" i="1"/>
  <c r="AN158" i="1" s="1"/>
  <c r="BB156" i="1"/>
  <c r="AX156" i="1"/>
  <c r="AT156" i="1"/>
  <c r="BB155" i="1"/>
  <c r="AX155" i="1"/>
  <c r="AT155" i="1"/>
  <c r="BB154" i="1"/>
  <c r="AX154" i="1"/>
  <c r="AT154" i="1"/>
  <c r="AN154" i="1" s="1"/>
  <c r="BB152" i="1"/>
  <c r="AX152" i="1"/>
  <c r="AT152" i="1"/>
  <c r="BB151" i="1"/>
  <c r="AX151" i="1"/>
  <c r="AT151" i="1"/>
  <c r="BB150" i="1"/>
  <c r="AX150" i="1"/>
  <c r="AT150" i="1"/>
  <c r="AN150" i="1" s="1"/>
  <c r="BB148" i="1"/>
  <c r="AX148" i="1"/>
  <c r="AT148" i="1"/>
  <c r="BB147" i="1"/>
  <c r="AX147" i="1"/>
  <c r="AT147" i="1"/>
  <c r="BB146" i="1"/>
  <c r="AX146" i="1"/>
  <c r="AT146" i="1"/>
  <c r="AN146" i="1" s="1"/>
  <c r="BB144" i="1"/>
  <c r="AX144" i="1"/>
  <c r="AT144" i="1"/>
  <c r="BB143" i="1"/>
  <c r="AX143" i="1"/>
  <c r="AT143" i="1"/>
  <c r="BB142" i="1"/>
  <c r="AX142" i="1"/>
  <c r="AT142" i="1"/>
  <c r="AN142" i="1" s="1"/>
  <c r="BB140" i="1"/>
  <c r="AX140" i="1"/>
  <c r="AT140" i="1"/>
  <c r="BB139" i="1"/>
  <c r="AX139" i="1"/>
  <c r="AT139" i="1"/>
  <c r="BB138" i="1"/>
  <c r="AX138" i="1"/>
  <c r="AT138" i="1"/>
  <c r="AN138" i="1" s="1"/>
  <c r="BB136" i="1"/>
  <c r="AX136" i="1"/>
  <c r="AT136" i="1"/>
  <c r="BB135" i="1"/>
  <c r="AX135" i="1"/>
  <c r="AT135" i="1"/>
  <c r="BB134" i="1"/>
  <c r="AX134" i="1"/>
  <c r="AT134" i="1"/>
  <c r="AN134" i="1" s="1"/>
  <c r="BB132" i="1"/>
  <c r="AX132" i="1"/>
  <c r="AT132" i="1"/>
  <c r="BB131" i="1"/>
  <c r="AX131" i="1"/>
  <c r="AT131" i="1"/>
  <c r="BB130" i="1"/>
  <c r="AX130" i="1"/>
  <c r="AT130" i="1"/>
  <c r="AN130" i="1" s="1"/>
  <c r="BB128" i="1"/>
  <c r="AX128" i="1"/>
  <c r="AT128" i="1"/>
  <c r="BB127" i="1"/>
  <c r="AX127" i="1"/>
  <c r="AT127" i="1"/>
  <c r="BB126" i="1"/>
  <c r="AX126" i="1"/>
  <c r="AT126" i="1"/>
  <c r="AN126" i="1" s="1"/>
  <c r="BB124" i="1"/>
  <c r="AX124" i="1"/>
  <c r="AT124" i="1"/>
  <c r="BB123" i="1"/>
  <c r="AX123" i="1"/>
  <c r="AT123" i="1"/>
  <c r="BB122" i="1"/>
  <c r="AX122" i="1"/>
  <c r="AT122" i="1"/>
  <c r="AN122" i="1" s="1"/>
  <c r="BB120" i="1"/>
  <c r="AX120" i="1"/>
  <c r="AT120" i="1"/>
  <c r="BB119" i="1"/>
  <c r="AX119" i="1"/>
  <c r="AT119" i="1"/>
  <c r="BB118" i="1"/>
  <c r="AX118" i="1"/>
  <c r="AT118" i="1"/>
  <c r="AN118" i="1" s="1"/>
  <c r="BB116" i="1"/>
  <c r="AX116" i="1"/>
  <c r="AT116" i="1"/>
  <c r="BB115" i="1"/>
  <c r="AX115" i="1"/>
  <c r="AT115" i="1"/>
  <c r="AX114" i="1"/>
  <c r="AT114" i="1"/>
  <c r="BB112" i="1"/>
  <c r="AX112" i="1"/>
  <c r="AT112" i="1"/>
  <c r="BB111" i="1"/>
  <c r="AX111" i="1"/>
  <c r="AT111" i="1"/>
  <c r="BB110" i="1"/>
  <c r="AX110" i="1"/>
  <c r="AT110" i="1"/>
  <c r="AN110" i="1" s="1"/>
  <c r="BB108" i="1"/>
  <c r="AX108" i="1"/>
  <c r="AT108" i="1"/>
  <c r="BB107" i="1"/>
  <c r="AX107" i="1"/>
  <c r="AT107" i="1"/>
  <c r="BB106" i="1"/>
  <c r="AX106" i="1"/>
  <c r="AT106" i="1"/>
  <c r="AN106" i="1" s="1"/>
  <c r="BB104" i="1"/>
  <c r="AX104" i="1"/>
  <c r="AT104" i="1"/>
  <c r="BB103" i="1"/>
  <c r="AX103" i="1"/>
  <c r="AT103" i="1"/>
  <c r="BB102" i="1"/>
  <c r="AX102" i="1"/>
  <c r="AT102" i="1"/>
  <c r="AN102" i="1" s="1"/>
  <c r="BB100" i="1"/>
  <c r="AX100" i="1"/>
  <c r="BB99" i="1"/>
  <c r="AX99" i="1"/>
  <c r="BB98" i="1"/>
  <c r="AX98" i="1"/>
  <c r="BB96" i="1"/>
  <c r="AX96" i="1"/>
  <c r="AT96" i="1"/>
  <c r="BB95" i="1"/>
  <c r="AX95" i="1"/>
  <c r="AT95" i="1"/>
  <c r="BB94" i="1"/>
  <c r="AX94" i="1"/>
  <c r="AT94" i="1"/>
  <c r="AN94" i="1" s="1"/>
  <c r="BB92" i="1"/>
  <c r="AX92" i="1"/>
  <c r="AT92" i="1"/>
  <c r="BB91" i="1"/>
  <c r="AX91" i="1"/>
  <c r="AT91" i="1"/>
  <c r="BB90" i="1"/>
  <c r="AX90" i="1"/>
  <c r="AT90" i="1"/>
  <c r="AN90" i="1" s="1"/>
  <c r="BB88" i="1"/>
  <c r="AX88" i="1"/>
  <c r="AT88" i="1"/>
  <c r="BB87" i="1"/>
  <c r="AX87" i="1"/>
  <c r="AT87" i="1"/>
  <c r="BB86" i="1"/>
  <c r="AX86" i="1"/>
  <c r="AT86" i="1"/>
  <c r="AN86" i="1" s="1"/>
  <c r="BB84" i="1"/>
  <c r="AX84" i="1"/>
  <c r="AT84" i="1"/>
  <c r="BB83" i="1"/>
  <c r="AX83" i="1"/>
  <c r="AT83" i="1"/>
  <c r="BB82" i="1"/>
  <c r="AX82" i="1"/>
  <c r="AT82" i="1"/>
  <c r="AN82" i="1" s="1"/>
  <c r="BB80" i="1"/>
  <c r="AX80" i="1"/>
  <c r="AT80" i="1"/>
  <c r="BB79" i="1"/>
  <c r="AX79" i="1"/>
  <c r="AT79" i="1"/>
  <c r="BB78" i="1"/>
  <c r="AX78" i="1"/>
  <c r="AT78" i="1"/>
  <c r="AN78" i="1" s="1"/>
  <c r="BB76" i="1"/>
  <c r="AX76" i="1"/>
  <c r="AT76" i="1"/>
  <c r="BB75" i="1"/>
  <c r="AX75" i="1"/>
  <c r="AT75" i="1"/>
  <c r="BB74" i="1"/>
  <c r="AX74" i="1"/>
  <c r="AT74" i="1"/>
  <c r="AN74" i="1" s="1"/>
  <c r="BB72" i="1"/>
  <c r="AX72" i="1"/>
  <c r="AT72" i="1"/>
  <c r="BB71" i="1"/>
  <c r="AX71" i="1"/>
  <c r="AT71" i="1"/>
  <c r="BB70" i="1"/>
  <c r="AX70" i="1"/>
  <c r="AT70" i="1"/>
  <c r="AN70" i="1" s="1"/>
  <c r="BB68" i="1"/>
  <c r="AX68" i="1"/>
  <c r="AT68" i="1"/>
  <c r="BB67" i="1"/>
  <c r="AX67" i="1"/>
  <c r="AT67" i="1"/>
  <c r="BB66" i="1"/>
  <c r="AX66" i="1"/>
  <c r="AT66" i="1"/>
  <c r="AN66" i="1" s="1"/>
  <c r="BB64" i="1"/>
  <c r="AX64" i="1"/>
  <c r="AT64" i="1"/>
  <c r="BB63" i="1"/>
  <c r="AX63" i="1"/>
  <c r="AT63" i="1"/>
  <c r="AT62" i="1"/>
  <c r="BB60" i="1"/>
  <c r="BB59" i="1"/>
  <c r="BB58" i="1"/>
  <c r="BB56" i="1"/>
  <c r="AX56" i="1"/>
  <c r="AT56" i="1"/>
  <c r="BB55" i="1"/>
  <c r="AX55" i="1"/>
  <c r="AT55" i="1"/>
  <c r="AX54" i="1"/>
  <c r="AT54" i="1"/>
  <c r="BB52" i="1"/>
  <c r="AX52" i="1"/>
  <c r="AT52" i="1"/>
  <c r="BB51" i="1"/>
  <c r="AX51" i="1"/>
  <c r="AT51" i="1"/>
  <c r="AX50" i="1"/>
  <c r="AT50" i="1"/>
  <c r="BB48" i="1"/>
  <c r="AX48" i="1"/>
  <c r="AT48" i="1"/>
  <c r="BB47" i="1"/>
  <c r="AX47" i="1"/>
  <c r="AT47" i="1"/>
  <c r="AX46" i="1"/>
  <c r="AT46" i="1"/>
  <c r="BB44" i="1"/>
  <c r="AX44" i="1"/>
  <c r="AT44" i="1"/>
  <c r="BB43" i="1"/>
  <c r="AX43" i="1"/>
  <c r="AT43" i="1"/>
  <c r="AX42" i="1"/>
  <c r="AT42" i="1"/>
  <c r="BB40" i="1"/>
  <c r="AX40" i="1"/>
  <c r="AT40" i="1"/>
  <c r="BB39" i="1"/>
  <c r="AX39" i="1"/>
  <c r="AT39" i="1"/>
  <c r="AX38" i="1"/>
  <c r="AT38" i="1"/>
  <c r="BB36" i="1"/>
  <c r="AX36" i="1"/>
  <c r="AT36" i="1"/>
  <c r="BB35" i="1"/>
  <c r="AX35" i="1"/>
  <c r="AT35" i="1"/>
  <c r="BB34" i="1"/>
  <c r="AX34" i="1"/>
  <c r="AT34" i="1"/>
  <c r="AN34" i="1" s="1"/>
  <c r="BB32" i="1"/>
  <c r="AX32" i="1"/>
  <c r="AT32" i="1"/>
  <c r="BB31" i="1"/>
  <c r="AX31" i="1"/>
  <c r="AT31" i="1"/>
  <c r="BB30" i="1"/>
  <c r="AX30" i="1"/>
  <c r="AT30" i="1"/>
  <c r="AN30" i="1" s="1"/>
  <c r="BB28" i="1"/>
  <c r="AX28" i="1"/>
  <c r="AT28" i="1"/>
  <c r="BB27" i="1"/>
  <c r="AX27" i="1"/>
  <c r="AT27" i="1"/>
  <c r="BB26" i="1"/>
  <c r="AX26" i="1"/>
  <c r="AT26" i="1"/>
  <c r="AN26" i="1" s="1"/>
  <c r="BB24" i="1"/>
  <c r="AX24" i="1"/>
  <c r="AT24" i="1"/>
  <c r="BB23" i="1"/>
  <c r="AX23" i="1"/>
  <c r="AT23" i="1"/>
  <c r="BB22" i="1"/>
  <c r="AX22" i="1"/>
  <c r="AT22" i="1"/>
  <c r="AN22" i="1" s="1"/>
  <c r="BB20" i="1"/>
  <c r="AX20" i="1"/>
  <c r="AT20" i="1"/>
  <c r="BB19" i="1"/>
  <c r="AX19" i="1"/>
  <c r="AT19" i="1"/>
  <c r="BB18" i="1"/>
  <c r="AX18" i="1"/>
  <c r="AT18" i="1"/>
  <c r="AN18" i="1" s="1"/>
  <c r="BB16" i="1"/>
  <c r="AX16" i="1"/>
  <c r="AT16" i="1"/>
  <c r="BB15" i="1"/>
  <c r="AX15" i="1"/>
  <c r="AT15" i="1"/>
  <c r="BB14" i="1"/>
  <c r="AX14" i="1"/>
  <c r="AT14" i="1"/>
  <c r="AN14" i="1"/>
  <c r="BB12" i="1"/>
  <c r="BB11" i="1"/>
  <c r="BB10" i="1"/>
  <c r="BB4" i="1"/>
  <c r="AX4" i="1"/>
  <c r="AT4" i="1"/>
  <c r="BB3" i="1"/>
  <c r="AX3" i="1"/>
  <c r="AT3" i="1"/>
  <c r="BB2" i="1"/>
  <c r="AX2" i="1"/>
  <c r="AT2" i="1"/>
  <c r="AN230" i="1" l="1"/>
  <c r="AN98" i="1"/>
  <c r="AN58" i="1"/>
  <c r="AN10" i="1"/>
  <c r="AN62" i="1"/>
  <c r="AN54" i="1"/>
  <c r="AN50" i="1"/>
  <c r="AN46" i="1"/>
  <c r="AN42" i="1"/>
  <c r="AN38" i="1"/>
  <c r="AN430" i="1"/>
  <c r="AN390" i="1"/>
  <c r="AN346" i="1"/>
  <c r="AN326" i="1"/>
  <c r="AN318" i="1"/>
  <c r="AN310" i="1"/>
  <c r="AN306" i="1"/>
  <c r="AN302" i="1"/>
  <c r="AN114" i="1"/>
  <c r="AN2" i="1"/>
  <c r="AN6" i="1"/>
  <c r="C34" i="3"/>
  <c r="AM1158" i="1" l="1"/>
  <c r="AL1158" i="1"/>
  <c r="AO1158" i="1" s="1"/>
  <c r="AH1161" i="1" s="1"/>
  <c r="AM1154" i="1"/>
  <c r="AL1154" i="1"/>
  <c r="AM1150" i="1"/>
  <c r="AL1150" i="1"/>
  <c r="AM1146" i="1"/>
  <c r="AL1146" i="1"/>
  <c r="AM1142" i="1"/>
  <c r="AL1142" i="1"/>
  <c r="AM1138" i="1"/>
  <c r="AL1138" i="1"/>
  <c r="AM1134" i="1"/>
  <c r="AL1134" i="1"/>
  <c r="AM1130" i="1"/>
  <c r="AL1130" i="1"/>
  <c r="AM1126" i="1"/>
  <c r="AL1126" i="1"/>
  <c r="AM1122" i="1"/>
  <c r="AL1122" i="1"/>
  <c r="AM1118" i="1"/>
  <c r="AL1118" i="1"/>
  <c r="AM1114" i="1"/>
  <c r="AL1114" i="1"/>
  <c r="AM1110" i="1"/>
  <c r="AL1110" i="1"/>
  <c r="AM1106" i="1"/>
  <c r="AL1106" i="1"/>
  <c r="AM1102" i="1"/>
  <c r="AL1102" i="1"/>
  <c r="AM1098" i="1"/>
  <c r="AL1098" i="1"/>
  <c r="AM1094" i="1"/>
  <c r="AL1094" i="1"/>
  <c r="AM1090" i="1"/>
  <c r="AL1090" i="1"/>
  <c r="AM1086" i="1"/>
  <c r="AL1086" i="1"/>
  <c r="AM1082" i="1"/>
  <c r="AL1082" i="1"/>
  <c r="AM1078" i="1"/>
  <c r="AL1078" i="1"/>
  <c r="AM1074" i="1"/>
  <c r="AL1074" i="1"/>
  <c r="AM1070" i="1"/>
  <c r="AL1070" i="1"/>
  <c r="AM1066" i="1"/>
  <c r="AL1066" i="1"/>
  <c r="AM1062" i="1"/>
  <c r="AL1062" i="1"/>
  <c r="AM1058" i="1"/>
  <c r="AL1058" i="1"/>
  <c r="AM1054" i="1"/>
  <c r="AL1054" i="1"/>
  <c r="AM1050" i="1"/>
  <c r="AL1050" i="1"/>
  <c r="AM1046" i="1"/>
  <c r="AL1046" i="1"/>
  <c r="AM1042" i="1"/>
  <c r="AL1042" i="1"/>
  <c r="AM1038" i="1"/>
  <c r="AL1038" i="1"/>
  <c r="AM1034" i="1"/>
  <c r="AL1034" i="1"/>
  <c r="AM1030" i="1"/>
  <c r="AL1030" i="1"/>
  <c r="AM1026" i="1"/>
  <c r="AL1026" i="1"/>
  <c r="AM1022" i="1"/>
  <c r="AL1022" i="1"/>
  <c r="AM1018" i="1"/>
  <c r="AL1018" i="1"/>
  <c r="AM1014" i="1"/>
  <c r="AL1014" i="1"/>
  <c r="AM1010" i="1"/>
  <c r="AL1010" i="1"/>
  <c r="AM1006" i="1"/>
  <c r="AL1006" i="1"/>
  <c r="AM1002" i="1"/>
  <c r="AL1002" i="1"/>
  <c r="AM998" i="1"/>
  <c r="AL998" i="1"/>
  <c r="AM994" i="1"/>
  <c r="AL994" i="1"/>
  <c r="AM990" i="1"/>
  <c r="AL990" i="1"/>
  <c r="AM986" i="1"/>
  <c r="AL986" i="1"/>
  <c r="AM982" i="1"/>
  <c r="AL982" i="1"/>
  <c r="AM978" i="1"/>
  <c r="AL978" i="1"/>
  <c r="AM974" i="1"/>
  <c r="AL974" i="1"/>
  <c r="AM970" i="1"/>
  <c r="AL970" i="1"/>
  <c r="AM966" i="1"/>
  <c r="AL966" i="1"/>
  <c r="AM962" i="1"/>
  <c r="AL962" i="1"/>
  <c r="AM958" i="1"/>
  <c r="AL958" i="1"/>
  <c r="AM954" i="1"/>
  <c r="AL954" i="1"/>
  <c r="AM950" i="1"/>
  <c r="AL950" i="1"/>
  <c r="AM946" i="1"/>
  <c r="AL946" i="1"/>
  <c r="AM942" i="1"/>
  <c r="AL942" i="1"/>
  <c r="AM938" i="1"/>
  <c r="AL938" i="1"/>
  <c r="AM934" i="1"/>
  <c r="AL934" i="1"/>
  <c r="AM930" i="1"/>
  <c r="AL930" i="1"/>
  <c r="AM926" i="1"/>
  <c r="AL926" i="1"/>
  <c r="AM922" i="1"/>
  <c r="AL922" i="1"/>
  <c r="AM918" i="1"/>
  <c r="AL918" i="1"/>
  <c r="AM914" i="1"/>
  <c r="AL914" i="1"/>
  <c r="AM910" i="1"/>
  <c r="AL910" i="1"/>
  <c r="AM906" i="1"/>
  <c r="AL906" i="1"/>
  <c r="AM902" i="1"/>
  <c r="AL902" i="1"/>
  <c r="AM898" i="1"/>
  <c r="AL898" i="1"/>
  <c r="AM894" i="1"/>
  <c r="AL894" i="1"/>
  <c r="AM890" i="1"/>
  <c r="AL890" i="1"/>
  <c r="AM886" i="1"/>
  <c r="AL886" i="1"/>
  <c r="AM882" i="1"/>
  <c r="AL882" i="1"/>
  <c r="AM878" i="1"/>
  <c r="AL878" i="1"/>
  <c r="AM874" i="1"/>
  <c r="AL874" i="1"/>
  <c r="AM870" i="1"/>
  <c r="AL870" i="1"/>
  <c r="AM866" i="1"/>
  <c r="AL866" i="1"/>
  <c r="AM862" i="1"/>
  <c r="AL862" i="1"/>
  <c r="AM858" i="1"/>
  <c r="AL858" i="1"/>
  <c r="AM854" i="1"/>
  <c r="AL854" i="1"/>
  <c r="AM850" i="1"/>
  <c r="AL850" i="1"/>
  <c r="AM846" i="1"/>
  <c r="AL846" i="1"/>
  <c r="AM842" i="1"/>
  <c r="AL842" i="1"/>
  <c r="AM838" i="1"/>
  <c r="AL838" i="1"/>
  <c r="AM834" i="1"/>
  <c r="AL834" i="1"/>
  <c r="AM830" i="1"/>
  <c r="AL830" i="1"/>
  <c r="AM826" i="1"/>
  <c r="AL826" i="1"/>
  <c r="AM822" i="1"/>
  <c r="AL822" i="1"/>
  <c r="AM818" i="1"/>
  <c r="AL818" i="1"/>
  <c r="AM814" i="1"/>
  <c r="AL814" i="1"/>
  <c r="AM810" i="1"/>
  <c r="AL810" i="1"/>
  <c r="AM806" i="1"/>
  <c r="AL806" i="1"/>
  <c r="AM802" i="1"/>
  <c r="AL802" i="1"/>
  <c r="AM798" i="1"/>
  <c r="AL798" i="1"/>
  <c r="AM794" i="1"/>
  <c r="AL794" i="1"/>
  <c r="AM790" i="1"/>
  <c r="AL790" i="1"/>
  <c r="AM786" i="1"/>
  <c r="AL786" i="1"/>
  <c r="AM782" i="1"/>
  <c r="AL782" i="1"/>
  <c r="AM778" i="1"/>
  <c r="AL778" i="1"/>
  <c r="AM774" i="1"/>
  <c r="AL774" i="1"/>
  <c r="AM770" i="1"/>
  <c r="AL770" i="1"/>
  <c r="AM766" i="1"/>
  <c r="AL766" i="1"/>
  <c r="AM762" i="1"/>
  <c r="AL762" i="1"/>
  <c r="AM758" i="1"/>
  <c r="AL758" i="1"/>
  <c r="AM754" i="1"/>
  <c r="AL754" i="1"/>
  <c r="AM750" i="1"/>
  <c r="AL750" i="1"/>
  <c r="AM746" i="1"/>
  <c r="AL746" i="1"/>
  <c r="AM742" i="1"/>
  <c r="AL742" i="1"/>
  <c r="AM738" i="1"/>
  <c r="AL738" i="1"/>
  <c r="AM734" i="1"/>
  <c r="AL734" i="1"/>
  <c r="AM730" i="1"/>
  <c r="AL730" i="1"/>
  <c r="AM726" i="1"/>
  <c r="AL726" i="1"/>
  <c r="AM722" i="1"/>
  <c r="AL722" i="1"/>
  <c r="AM718" i="1"/>
  <c r="AL718" i="1"/>
  <c r="AM714" i="1"/>
  <c r="AL714" i="1"/>
  <c r="AM710" i="1"/>
  <c r="AL710" i="1"/>
  <c r="AM706" i="1"/>
  <c r="AL706" i="1"/>
  <c r="AM702" i="1"/>
  <c r="AL702" i="1"/>
  <c r="AM698" i="1"/>
  <c r="AL698" i="1"/>
  <c r="AM694" i="1"/>
  <c r="AL694" i="1"/>
  <c r="AM690" i="1"/>
  <c r="AL690" i="1"/>
  <c r="AM686" i="1"/>
  <c r="AL686" i="1"/>
  <c r="AM682" i="1"/>
  <c r="AL682" i="1"/>
  <c r="AM678" i="1"/>
  <c r="AL678" i="1"/>
  <c r="AM674" i="1"/>
  <c r="AL674" i="1"/>
  <c r="AM670" i="1"/>
  <c r="AL670" i="1"/>
  <c r="AM666" i="1"/>
  <c r="AL666" i="1"/>
  <c r="AM662" i="1"/>
  <c r="AL662" i="1"/>
  <c r="AM658" i="1"/>
  <c r="AL658" i="1"/>
  <c r="AM654" i="1"/>
  <c r="AL654" i="1"/>
  <c r="AM650" i="1"/>
  <c r="AL650" i="1"/>
  <c r="AM646" i="1"/>
  <c r="AL646" i="1"/>
  <c r="AM642" i="1"/>
  <c r="AL642" i="1"/>
  <c r="AM638" i="1"/>
  <c r="AL638" i="1"/>
  <c r="AM634" i="1"/>
  <c r="AL634" i="1"/>
  <c r="AM630" i="1"/>
  <c r="AL630" i="1"/>
  <c r="AM626" i="1"/>
  <c r="AL626" i="1"/>
  <c r="AM622" i="1"/>
  <c r="AL622" i="1"/>
  <c r="AM618" i="1"/>
  <c r="AL618" i="1"/>
  <c r="AM614" i="1"/>
  <c r="AL614" i="1"/>
  <c r="AM610" i="1"/>
  <c r="AL610" i="1"/>
  <c r="AM606" i="1"/>
  <c r="AL606" i="1"/>
  <c r="AM602" i="1"/>
  <c r="AL602" i="1"/>
  <c r="AM598" i="1"/>
  <c r="AL598" i="1"/>
  <c r="AM594" i="1"/>
  <c r="AL594" i="1"/>
  <c r="AM590" i="1"/>
  <c r="AL590" i="1"/>
  <c r="AM586" i="1"/>
  <c r="AL586" i="1"/>
  <c r="AM582" i="1"/>
  <c r="AL582" i="1"/>
  <c r="AM578" i="1"/>
  <c r="AL578" i="1"/>
  <c r="AM574" i="1"/>
  <c r="AL574" i="1"/>
  <c r="AM570" i="1"/>
  <c r="AL570" i="1"/>
  <c r="AO1114" i="1" l="1"/>
  <c r="AH1117" i="1" s="1"/>
  <c r="AO1122" i="1"/>
  <c r="AH1125" i="1" s="1"/>
  <c r="AO1138" i="1"/>
  <c r="AH1141" i="1" s="1"/>
  <c r="AO1146" i="1"/>
  <c r="AH1149" i="1" s="1"/>
  <c r="AO582" i="1"/>
  <c r="AH585" i="1" s="1"/>
  <c r="AO590" i="1"/>
  <c r="AH593" i="1" s="1"/>
  <c r="AO598" i="1"/>
  <c r="AH601" i="1" s="1"/>
  <c r="AO614" i="1"/>
  <c r="AH617" i="1" s="1"/>
  <c r="AO622" i="1"/>
  <c r="AH625" i="1" s="1"/>
  <c r="AO630" i="1"/>
  <c r="AH633" i="1" s="1"/>
  <c r="AO646" i="1"/>
  <c r="AH649" i="1" s="1"/>
  <c r="AO654" i="1"/>
  <c r="AH657" i="1" s="1"/>
  <c r="AO662" i="1"/>
  <c r="AH665" i="1" s="1"/>
  <c r="AO678" i="1"/>
  <c r="AH681" i="1" s="1"/>
  <c r="AO686" i="1"/>
  <c r="AH689" i="1" s="1"/>
  <c r="AO694" i="1"/>
  <c r="AH697" i="1" s="1"/>
  <c r="AO710" i="1"/>
  <c r="AH713" i="1" s="1"/>
  <c r="AO718" i="1"/>
  <c r="AH721" i="1" s="1"/>
  <c r="AO726" i="1"/>
  <c r="AH729" i="1" s="1"/>
  <c r="AO742" i="1"/>
  <c r="AH745" i="1" s="1"/>
  <c r="AO750" i="1"/>
  <c r="AH753" i="1" s="1"/>
  <c r="AO758" i="1"/>
  <c r="AH761" i="1" s="1"/>
  <c r="AO774" i="1"/>
  <c r="AH777" i="1" s="1"/>
  <c r="AO782" i="1"/>
  <c r="AH785" i="1" s="1"/>
  <c r="AO790" i="1"/>
  <c r="AH793" i="1" s="1"/>
  <c r="AO806" i="1"/>
  <c r="AH809" i="1" s="1"/>
  <c r="AO814" i="1"/>
  <c r="AH817" i="1" s="1"/>
  <c r="AO822" i="1"/>
  <c r="AH825" i="1" s="1"/>
  <c r="AO838" i="1"/>
  <c r="AH841" i="1" s="1"/>
  <c r="AO846" i="1"/>
  <c r="AH849" i="1" s="1"/>
  <c r="AO854" i="1"/>
  <c r="AH857" i="1" s="1"/>
  <c r="AO870" i="1"/>
  <c r="AH873" i="1" s="1"/>
  <c r="AO878" i="1"/>
  <c r="AH881" i="1" s="1"/>
  <c r="AO886" i="1"/>
  <c r="AH889" i="1" s="1"/>
  <c r="AO902" i="1"/>
  <c r="AH905" i="1" s="1"/>
  <c r="AO910" i="1"/>
  <c r="AH913" i="1" s="1"/>
  <c r="AO918" i="1"/>
  <c r="AH921" i="1" s="1"/>
  <c r="AO934" i="1"/>
  <c r="AH937" i="1" s="1"/>
  <c r="AO950" i="1"/>
  <c r="AH953" i="1" s="1"/>
  <c r="AO966" i="1"/>
  <c r="AH969" i="1" s="1"/>
  <c r="AO974" i="1"/>
  <c r="AH977" i="1" s="1"/>
  <c r="AO982" i="1"/>
  <c r="AH985" i="1" s="1"/>
  <c r="AO998" i="1"/>
  <c r="AH1001" i="1" s="1"/>
  <c r="AO1014" i="1"/>
  <c r="AH1017" i="1" s="1"/>
  <c r="AO1030" i="1"/>
  <c r="AH1033" i="1" s="1"/>
  <c r="AO1038" i="1"/>
  <c r="AH1041" i="1" s="1"/>
  <c r="AO1046" i="1"/>
  <c r="AH1049" i="1" s="1"/>
  <c r="AO1062" i="1"/>
  <c r="AH1065" i="1" s="1"/>
  <c r="AO1070" i="1"/>
  <c r="AH1073" i="1" s="1"/>
  <c r="AO1094" i="1"/>
  <c r="AH1097" i="1" s="1"/>
  <c r="AO1102" i="1"/>
  <c r="AH1105" i="1" s="1"/>
  <c r="AO650" i="1"/>
  <c r="AH653" i="1" s="1"/>
  <c r="AO810" i="1"/>
  <c r="AH813" i="1" s="1"/>
  <c r="AO842" i="1"/>
  <c r="AH845" i="1" s="1"/>
  <c r="AO874" i="1"/>
  <c r="AH877" i="1" s="1"/>
  <c r="AO1034" i="1"/>
  <c r="AH1037" i="1" s="1"/>
  <c r="AO1098" i="1"/>
  <c r="AH1101" i="1" s="1"/>
  <c r="AO702" i="1"/>
  <c r="AH705" i="1" s="1"/>
  <c r="AO862" i="1"/>
  <c r="AH865" i="1" s="1"/>
  <c r="AO958" i="1"/>
  <c r="AH961" i="1" s="1"/>
  <c r="AO1054" i="1"/>
  <c r="AH1057" i="1" s="1"/>
  <c r="AO1130" i="1"/>
  <c r="AH1133" i="1" s="1"/>
  <c r="AO594" i="1"/>
  <c r="AH597" i="1" s="1"/>
  <c r="AO626" i="1"/>
  <c r="AH629" i="1" s="1"/>
  <c r="AO658" i="1"/>
  <c r="AH661" i="1" s="1"/>
  <c r="AO690" i="1"/>
  <c r="AH693" i="1" s="1"/>
  <c r="AO722" i="1"/>
  <c r="AH725" i="1" s="1"/>
  <c r="AO754" i="1"/>
  <c r="AH757" i="1" s="1"/>
  <c r="AO786" i="1"/>
  <c r="AH789" i="1" s="1"/>
  <c r="AO818" i="1"/>
  <c r="AH821" i="1" s="1"/>
  <c r="AO850" i="1"/>
  <c r="AH853" i="1" s="1"/>
  <c r="AO882" i="1"/>
  <c r="AH885" i="1" s="1"/>
  <c r="AO914" i="1"/>
  <c r="AH917" i="1" s="1"/>
  <c r="AO946" i="1"/>
  <c r="AH949" i="1" s="1"/>
  <c r="AO978" i="1"/>
  <c r="AH981" i="1" s="1"/>
  <c r="AO1010" i="1"/>
  <c r="AH1013" i="1" s="1"/>
  <c r="AO1042" i="1"/>
  <c r="AH1045" i="1" s="1"/>
  <c r="AO1074" i="1"/>
  <c r="AH1077" i="1" s="1"/>
  <c r="AO1106" i="1"/>
  <c r="AH1109" i="1" s="1"/>
  <c r="AO1118" i="1"/>
  <c r="AH1121" i="1" s="1"/>
  <c r="AO1150" i="1"/>
  <c r="AH1153" i="1" s="1"/>
  <c r="AO682" i="1"/>
  <c r="AH685" i="1" s="1"/>
  <c r="AO714" i="1"/>
  <c r="AH717" i="1" s="1"/>
  <c r="AO778" i="1"/>
  <c r="AH781" i="1" s="1"/>
  <c r="AO938" i="1"/>
  <c r="AH941" i="1" s="1"/>
  <c r="AO970" i="1"/>
  <c r="AH973" i="1" s="1"/>
  <c r="AO1066" i="1"/>
  <c r="AH1069" i="1" s="1"/>
  <c r="AO1110" i="1"/>
  <c r="AH1113" i="1" s="1"/>
  <c r="AO606" i="1"/>
  <c r="AH609" i="1" s="1"/>
  <c r="AO638" i="1"/>
  <c r="AH641" i="1" s="1"/>
  <c r="AO766" i="1"/>
  <c r="AH769" i="1" s="1"/>
  <c r="AO830" i="1"/>
  <c r="AH833" i="1" s="1"/>
  <c r="AO1022" i="1"/>
  <c r="AH1025" i="1" s="1"/>
  <c r="AO570" i="1"/>
  <c r="AH573" i="1" s="1"/>
  <c r="AO602" i="1"/>
  <c r="AH605" i="1" s="1"/>
  <c r="AO634" i="1"/>
  <c r="AH637" i="1" s="1"/>
  <c r="AO698" i="1"/>
  <c r="AH701" i="1" s="1"/>
  <c r="AO730" i="1"/>
  <c r="AH733" i="1" s="1"/>
  <c r="AO762" i="1"/>
  <c r="AH765" i="1" s="1"/>
  <c r="AO794" i="1"/>
  <c r="AH797" i="1" s="1"/>
  <c r="AO826" i="1"/>
  <c r="AH829" i="1" s="1"/>
  <c r="AO858" i="1"/>
  <c r="AH861" i="1" s="1"/>
  <c r="AO890" i="1"/>
  <c r="AH893" i="1" s="1"/>
  <c r="AO922" i="1"/>
  <c r="AH925" i="1" s="1"/>
  <c r="AO954" i="1"/>
  <c r="AH957" i="1" s="1"/>
  <c r="AO986" i="1"/>
  <c r="AH989" i="1" s="1"/>
  <c r="AO1050" i="1"/>
  <c r="AH1053" i="1" s="1"/>
  <c r="AO1082" i="1"/>
  <c r="AH1085" i="1" s="1"/>
  <c r="AO1126" i="1"/>
  <c r="AH1129" i="1" s="1"/>
  <c r="AO586" i="1"/>
  <c r="AH589" i="1" s="1"/>
  <c r="AO618" i="1"/>
  <c r="AH621" i="1" s="1"/>
  <c r="AO746" i="1"/>
  <c r="AH749" i="1" s="1"/>
  <c r="AO906" i="1"/>
  <c r="AH909" i="1" s="1"/>
  <c r="AO1002" i="1"/>
  <c r="AH1005" i="1" s="1"/>
  <c r="AO1142" i="1"/>
  <c r="AH1145" i="1" s="1"/>
  <c r="AO574" i="1"/>
  <c r="AH577" i="1" s="1"/>
  <c r="AO670" i="1"/>
  <c r="AH673" i="1" s="1"/>
  <c r="AO734" i="1"/>
  <c r="AH737" i="1" s="1"/>
  <c r="AO798" i="1"/>
  <c r="AH801" i="1" s="1"/>
  <c r="AO894" i="1"/>
  <c r="AH897" i="1" s="1"/>
  <c r="AO926" i="1"/>
  <c r="AH929" i="1" s="1"/>
  <c r="AO990" i="1"/>
  <c r="AH993" i="1" s="1"/>
  <c r="AO1086" i="1"/>
  <c r="AH1089" i="1" s="1"/>
  <c r="AO578" i="1"/>
  <c r="AH581" i="1" s="1"/>
  <c r="AO610" i="1"/>
  <c r="AH613" i="1" s="1"/>
  <c r="AO642" i="1"/>
  <c r="AH645" i="1" s="1"/>
  <c r="AO674" i="1"/>
  <c r="AH677" i="1" s="1"/>
  <c r="AO706" i="1"/>
  <c r="AH709" i="1" s="1"/>
  <c r="AO738" i="1"/>
  <c r="AH741" i="1" s="1"/>
  <c r="AO770" i="1"/>
  <c r="AH773" i="1" s="1"/>
  <c r="AO802" i="1"/>
  <c r="AH805" i="1" s="1"/>
  <c r="AO834" i="1"/>
  <c r="AH837" i="1" s="1"/>
  <c r="AO866" i="1"/>
  <c r="AH869" i="1" s="1"/>
  <c r="AO898" i="1"/>
  <c r="AH901" i="1" s="1"/>
  <c r="AO930" i="1"/>
  <c r="AH933" i="1" s="1"/>
  <c r="AO962" i="1"/>
  <c r="AH965" i="1" s="1"/>
  <c r="AO994" i="1"/>
  <c r="AH997" i="1" s="1"/>
  <c r="AO1026" i="1"/>
  <c r="AH1029" i="1" s="1"/>
  <c r="AO1058" i="1"/>
  <c r="AH1061" i="1" s="1"/>
  <c r="AO1090" i="1"/>
  <c r="AH1093" i="1" s="1"/>
  <c r="AO1134" i="1"/>
  <c r="AH1137" i="1" s="1"/>
  <c r="AO1078" i="1"/>
  <c r="AH1081" i="1" s="1"/>
  <c r="AO1018" i="1"/>
  <c r="AH1021" i="1" s="1"/>
  <c r="AO1006" i="1"/>
  <c r="AH1009" i="1" s="1"/>
  <c r="AO942" i="1"/>
  <c r="AH945" i="1" s="1"/>
  <c r="AO666" i="1"/>
  <c r="AH669" i="1" s="1"/>
  <c r="AO1154" i="1"/>
  <c r="AH1157" i="1" s="1"/>
  <c r="AM566" i="1"/>
  <c r="AL566" i="1"/>
  <c r="AM562" i="1"/>
  <c r="AL562" i="1"/>
  <c r="AM558" i="1"/>
  <c r="AL558" i="1"/>
  <c r="AM554" i="1"/>
  <c r="AL554" i="1"/>
  <c r="AM550" i="1"/>
  <c r="AL550" i="1"/>
  <c r="AM546" i="1"/>
  <c r="AL546" i="1"/>
  <c r="AM542" i="1"/>
  <c r="AL542" i="1"/>
  <c r="AM538" i="1"/>
  <c r="AL538" i="1"/>
  <c r="AM534" i="1"/>
  <c r="AL534" i="1"/>
  <c r="AM530" i="1"/>
  <c r="AL530" i="1"/>
  <c r="AM526" i="1"/>
  <c r="AL526" i="1"/>
  <c r="AM522" i="1"/>
  <c r="AL522" i="1"/>
  <c r="AM518" i="1"/>
  <c r="AL518" i="1"/>
  <c r="AM514" i="1"/>
  <c r="AL514" i="1"/>
  <c r="AM510" i="1"/>
  <c r="AL510" i="1"/>
  <c r="AM506" i="1"/>
  <c r="AL506" i="1"/>
  <c r="AM502" i="1"/>
  <c r="AL502" i="1"/>
  <c r="AM498" i="1"/>
  <c r="AL498" i="1"/>
  <c r="AM494" i="1"/>
  <c r="AL494" i="1"/>
  <c r="AM490" i="1"/>
  <c r="AL490" i="1"/>
  <c r="AM486" i="1"/>
  <c r="AL486" i="1"/>
  <c r="AM482" i="1"/>
  <c r="AL482" i="1"/>
  <c r="AM478" i="1"/>
  <c r="AL478" i="1"/>
  <c r="AM474" i="1"/>
  <c r="AL474" i="1"/>
  <c r="AM470" i="1"/>
  <c r="AL470" i="1"/>
  <c r="AM466" i="1"/>
  <c r="AL466" i="1"/>
  <c r="AM462" i="1"/>
  <c r="AL462" i="1"/>
  <c r="AM458" i="1"/>
  <c r="AL458" i="1"/>
  <c r="AM454" i="1"/>
  <c r="AL454" i="1"/>
  <c r="AM450" i="1"/>
  <c r="AL450" i="1"/>
  <c r="AM446" i="1"/>
  <c r="AL446" i="1"/>
  <c r="AM442" i="1"/>
  <c r="AL442" i="1"/>
  <c r="AM438" i="1"/>
  <c r="AL438" i="1"/>
  <c r="AM434" i="1"/>
  <c r="AL434" i="1"/>
  <c r="AM430" i="1"/>
  <c r="AL430" i="1"/>
  <c r="AM426" i="1"/>
  <c r="AL426" i="1"/>
  <c r="AM422" i="1"/>
  <c r="AL422" i="1"/>
  <c r="AM418" i="1"/>
  <c r="AL418" i="1"/>
  <c r="AM414" i="1"/>
  <c r="AL414" i="1"/>
  <c r="AM410" i="1"/>
  <c r="AL410" i="1"/>
  <c r="AM406" i="1"/>
  <c r="AL406" i="1"/>
  <c r="AM402" i="1"/>
  <c r="AL402" i="1"/>
  <c r="AM398" i="1"/>
  <c r="AL398" i="1"/>
  <c r="AM394" i="1"/>
  <c r="AL394" i="1"/>
  <c r="AM390" i="1"/>
  <c r="AL390" i="1"/>
  <c r="AM386" i="1"/>
  <c r="AL386" i="1"/>
  <c r="AM382" i="1"/>
  <c r="AL382" i="1"/>
  <c r="AM378" i="1"/>
  <c r="AL378" i="1"/>
  <c r="AM374" i="1"/>
  <c r="AL374" i="1"/>
  <c r="AM370" i="1"/>
  <c r="AL370" i="1"/>
  <c r="AM366" i="1"/>
  <c r="AL366" i="1"/>
  <c r="AM362" i="1"/>
  <c r="AL362" i="1"/>
  <c r="AM358" i="1"/>
  <c r="AL358" i="1"/>
  <c r="AM354" i="1"/>
  <c r="AL354" i="1"/>
  <c r="AM350" i="1"/>
  <c r="AL350" i="1"/>
  <c r="AM346" i="1"/>
  <c r="AL346" i="1"/>
  <c r="AM342" i="1"/>
  <c r="AL342" i="1"/>
  <c r="AM338" i="1"/>
  <c r="AL338" i="1"/>
  <c r="AH336" i="1"/>
  <c r="AH335" i="1"/>
  <c r="AM334" i="1"/>
  <c r="AL334" i="1"/>
  <c r="AH334" i="1"/>
  <c r="AH332" i="1"/>
  <c r="AH331" i="1"/>
  <c r="AM330" i="1"/>
  <c r="AL330" i="1"/>
  <c r="AH330" i="1"/>
  <c r="AH328" i="1"/>
  <c r="AH327" i="1"/>
  <c r="AM326" i="1"/>
  <c r="AL326" i="1"/>
  <c r="AH326" i="1"/>
  <c r="AH324" i="1"/>
  <c r="AH323" i="1"/>
  <c r="AM322" i="1"/>
  <c r="AL322" i="1"/>
  <c r="AH322" i="1"/>
  <c r="AH320" i="1"/>
  <c r="AH319" i="1"/>
  <c r="AM318" i="1"/>
  <c r="AL318" i="1"/>
  <c r="AH318" i="1"/>
  <c r="AH316" i="1"/>
  <c r="AH315" i="1"/>
  <c r="AM314" i="1"/>
  <c r="AL314" i="1"/>
  <c r="AH314" i="1"/>
  <c r="AH312" i="1"/>
  <c r="AH311" i="1"/>
  <c r="AM310" i="1"/>
  <c r="AL310" i="1"/>
  <c r="AH310" i="1"/>
  <c r="AH308" i="1"/>
  <c r="AH307" i="1"/>
  <c r="AM306" i="1"/>
  <c r="AL306" i="1"/>
  <c r="AH306" i="1"/>
  <c r="AH304" i="1"/>
  <c r="AH303" i="1"/>
  <c r="AM302" i="1"/>
  <c r="AL302" i="1"/>
  <c r="AH302" i="1"/>
  <c r="AH300" i="1"/>
  <c r="AH299" i="1"/>
  <c r="AM298" i="1"/>
  <c r="AL298" i="1"/>
  <c r="AH298" i="1"/>
  <c r="AH296" i="1"/>
  <c r="AH295" i="1"/>
  <c r="AM294" i="1"/>
  <c r="AL294" i="1"/>
  <c r="AH294" i="1"/>
  <c r="AH292" i="1"/>
  <c r="AH291" i="1"/>
  <c r="AM290" i="1"/>
  <c r="AL290" i="1"/>
  <c r="AH290" i="1"/>
  <c r="AH288" i="1"/>
  <c r="AH287" i="1"/>
  <c r="AM286" i="1"/>
  <c r="AL286" i="1"/>
  <c r="AH286" i="1"/>
  <c r="AH284" i="1"/>
  <c r="AH283" i="1"/>
  <c r="AM282" i="1"/>
  <c r="AL282" i="1"/>
  <c r="AH282" i="1"/>
  <c r="AH280" i="1"/>
  <c r="AH279" i="1"/>
  <c r="AM278" i="1"/>
  <c r="AL278" i="1"/>
  <c r="AH278" i="1"/>
  <c r="AH276" i="1"/>
  <c r="AH275" i="1"/>
  <c r="AM274" i="1"/>
  <c r="AL274" i="1"/>
  <c r="AH274" i="1"/>
  <c r="AH272" i="1"/>
  <c r="AH271" i="1"/>
  <c r="AM270" i="1"/>
  <c r="AL270" i="1"/>
  <c r="AH270" i="1"/>
  <c r="AH268" i="1"/>
  <c r="AH267" i="1"/>
  <c r="AM266" i="1"/>
  <c r="AL266" i="1"/>
  <c r="AH266" i="1"/>
  <c r="AH264" i="1"/>
  <c r="AH263" i="1"/>
  <c r="AM262" i="1"/>
  <c r="AL262" i="1"/>
  <c r="AH262" i="1"/>
  <c r="AH260" i="1"/>
  <c r="AH259" i="1"/>
  <c r="AM258" i="1"/>
  <c r="AL258" i="1"/>
  <c r="AH258" i="1"/>
  <c r="AH256" i="1"/>
  <c r="AH255" i="1"/>
  <c r="AM254" i="1"/>
  <c r="AL254" i="1"/>
  <c r="AH254" i="1"/>
  <c r="AH252" i="1"/>
  <c r="AH251" i="1"/>
  <c r="AM250" i="1"/>
  <c r="AL250" i="1"/>
  <c r="AH250" i="1"/>
  <c r="AH248" i="1"/>
  <c r="AH247" i="1"/>
  <c r="AM246" i="1"/>
  <c r="AL246" i="1"/>
  <c r="AH246" i="1"/>
  <c r="AH244" i="1"/>
  <c r="AH243" i="1"/>
  <c r="AM242" i="1"/>
  <c r="AL242" i="1"/>
  <c r="AH242" i="1"/>
  <c r="AH240" i="1"/>
  <c r="AH239" i="1"/>
  <c r="AM238" i="1"/>
  <c r="AL238" i="1"/>
  <c r="AH238" i="1"/>
  <c r="AH236" i="1"/>
  <c r="AH235" i="1"/>
  <c r="AM234" i="1"/>
  <c r="AL234" i="1"/>
  <c r="AH234" i="1"/>
  <c r="AH232" i="1"/>
  <c r="AH231" i="1"/>
  <c r="AM230" i="1"/>
  <c r="AL230" i="1"/>
  <c r="AH230" i="1"/>
  <c r="AH228" i="1"/>
  <c r="AH227" i="1"/>
  <c r="AM226" i="1"/>
  <c r="AL226" i="1"/>
  <c r="AH226" i="1"/>
  <c r="AH224" i="1"/>
  <c r="AH223" i="1"/>
  <c r="AM222" i="1"/>
  <c r="AL222" i="1"/>
  <c r="AH222" i="1"/>
  <c r="AH220" i="1"/>
  <c r="AH219" i="1"/>
  <c r="AM218" i="1"/>
  <c r="AL218" i="1"/>
  <c r="AH218" i="1"/>
  <c r="AH216" i="1"/>
  <c r="AH215" i="1"/>
  <c r="AM214" i="1"/>
  <c r="AL214" i="1"/>
  <c r="AH214" i="1"/>
  <c r="AH212" i="1"/>
  <c r="AH211" i="1"/>
  <c r="AM210" i="1"/>
  <c r="AL210" i="1"/>
  <c r="AH210" i="1"/>
  <c r="AH208" i="1"/>
  <c r="AH207" i="1"/>
  <c r="AM206" i="1"/>
  <c r="AL206" i="1"/>
  <c r="AH206" i="1"/>
  <c r="AH204" i="1"/>
  <c r="AH203" i="1"/>
  <c r="AM202" i="1"/>
  <c r="AL202" i="1"/>
  <c r="AH202" i="1"/>
  <c r="AH200" i="1"/>
  <c r="AH199" i="1"/>
  <c r="AM198" i="1"/>
  <c r="AL198" i="1"/>
  <c r="AH198" i="1"/>
  <c r="AH196" i="1"/>
  <c r="AH195" i="1"/>
  <c r="AM194" i="1"/>
  <c r="AL194" i="1"/>
  <c r="AH194" i="1"/>
  <c r="AH192" i="1"/>
  <c r="AH191" i="1"/>
  <c r="AM190" i="1"/>
  <c r="AL190" i="1"/>
  <c r="AH190" i="1"/>
  <c r="AH188" i="1"/>
  <c r="AH187" i="1"/>
  <c r="AM186" i="1"/>
  <c r="AL186" i="1"/>
  <c r="AH186" i="1"/>
  <c r="AH184" i="1"/>
  <c r="AH183" i="1"/>
  <c r="AM182" i="1"/>
  <c r="AL182" i="1"/>
  <c r="AH182" i="1"/>
  <c r="AH180" i="1"/>
  <c r="AH179" i="1"/>
  <c r="AM178" i="1"/>
  <c r="AL178" i="1"/>
  <c r="AH178" i="1"/>
  <c r="AH176" i="1"/>
  <c r="AH175" i="1"/>
  <c r="AM174" i="1"/>
  <c r="AL174" i="1"/>
  <c r="AH174" i="1"/>
  <c r="AH172" i="1"/>
  <c r="AH171" i="1"/>
  <c r="AM170" i="1"/>
  <c r="AL170" i="1"/>
  <c r="AH170" i="1"/>
  <c r="AH168" i="1"/>
  <c r="AH167" i="1"/>
  <c r="AM166" i="1"/>
  <c r="AL166" i="1"/>
  <c r="AH166" i="1"/>
  <c r="AH164" i="1"/>
  <c r="AH163" i="1"/>
  <c r="AM162" i="1"/>
  <c r="AL162" i="1"/>
  <c r="AH162" i="1"/>
  <c r="AH160" i="1"/>
  <c r="AH159" i="1"/>
  <c r="AM158" i="1"/>
  <c r="AL158" i="1"/>
  <c r="AH158" i="1"/>
  <c r="AH156" i="1"/>
  <c r="AH155" i="1"/>
  <c r="AM154" i="1"/>
  <c r="AL154" i="1"/>
  <c r="AH154" i="1"/>
  <c r="AH152" i="1"/>
  <c r="AH151" i="1"/>
  <c r="AM150" i="1"/>
  <c r="AL150" i="1"/>
  <c r="AH150" i="1"/>
  <c r="AH148" i="1"/>
  <c r="AH147" i="1"/>
  <c r="AM146" i="1"/>
  <c r="AL146" i="1"/>
  <c r="AH146" i="1"/>
  <c r="AH144" i="1"/>
  <c r="AH143" i="1"/>
  <c r="AM142" i="1"/>
  <c r="AL142" i="1"/>
  <c r="AH142" i="1"/>
  <c r="AH140" i="1"/>
  <c r="AH139" i="1"/>
  <c r="AM138" i="1"/>
  <c r="AL138" i="1"/>
  <c r="AH138" i="1"/>
  <c r="AH136" i="1"/>
  <c r="AH135" i="1"/>
  <c r="AM134" i="1"/>
  <c r="AL134" i="1"/>
  <c r="AH134" i="1"/>
  <c r="AH132" i="1"/>
  <c r="AH131" i="1"/>
  <c r="AM130" i="1"/>
  <c r="AL130" i="1"/>
  <c r="AH130" i="1"/>
  <c r="AH128" i="1"/>
  <c r="AH127" i="1"/>
  <c r="AM126" i="1"/>
  <c r="AL126" i="1"/>
  <c r="AH126" i="1"/>
  <c r="AH124" i="1"/>
  <c r="AH123" i="1"/>
  <c r="AM122" i="1"/>
  <c r="AL122" i="1"/>
  <c r="AH122" i="1"/>
  <c r="AH120" i="1"/>
  <c r="AH119" i="1"/>
  <c r="AM118" i="1"/>
  <c r="AL118" i="1"/>
  <c r="AH118" i="1"/>
  <c r="AH116" i="1"/>
  <c r="AH115" i="1"/>
  <c r="AM114" i="1"/>
  <c r="AL114" i="1"/>
  <c r="AH114" i="1"/>
  <c r="AH112" i="1"/>
  <c r="AH111" i="1"/>
  <c r="AM110" i="1"/>
  <c r="AL110" i="1"/>
  <c r="AH110" i="1"/>
  <c r="AH108" i="1"/>
  <c r="AH107" i="1"/>
  <c r="AM106" i="1"/>
  <c r="AL106" i="1"/>
  <c r="AH106" i="1"/>
  <c r="AH104" i="1"/>
  <c r="AH103" i="1"/>
  <c r="AM102" i="1"/>
  <c r="AL102" i="1"/>
  <c r="AH102" i="1"/>
  <c r="AH100" i="1"/>
  <c r="AH99" i="1"/>
  <c r="AM98" i="1"/>
  <c r="AL98" i="1"/>
  <c r="AH98" i="1"/>
  <c r="AH96" i="1"/>
  <c r="AH95" i="1"/>
  <c r="AM94" i="1"/>
  <c r="AL94" i="1"/>
  <c r="AH94" i="1"/>
  <c r="AH92" i="1"/>
  <c r="AH91" i="1"/>
  <c r="AM90" i="1"/>
  <c r="AL90" i="1"/>
  <c r="AH90" i="1"/>
  <c r="AH88" i="1"/>
  <c r="AH87" i="1"/>
  <c r="AM86" i="1"/>
  <c r="AL86" i="1"/>
  <c r="AH86" i="1"/>
  <c r="AH84" i="1"/>
  <c r="AH83" i="1"/>
  <c r="AM82" i="1"/>
  <c r="AL82" i="1"/>
  <c r="AH82" i="1"/>
  <c r="AH80" i="1"/>
  <c r="AH79" i="1"/>
  <c r="AM78" i="1"/>
  <c r="AL78" i="1"/>
  <c r="AH78" i="1"/>
  <c r="AH76" i="1"/>
  <c r="AH75" i="1"/>
  <c r="AM74" i="1"/>
  <c r="AL74" i="1"/>
  <c r="AH74" i="1"/>
  <c r="AH72" i="1"/>
  <c r="AH71" i="1"/>
  <c r="AM70" i="1"/>
  <c r="AL70" i="1"/>
  <c r="AH70" i="1"/>
  <c r="AH68" i="1"/>
  <c r="AH67" i="1"/>
  <c r="AM66" i="1"/>
  <c r="AL66" i="1"/>
  <c r="AH66" i="1"/>
  <c r="AH64" i="1"/>
  <c r="AH63" i="1"/>
  <c r="AM62" i="1"/>
  <c r="AL62" i="1"/>
  <c r="AH62" i="1"/>
  <c r="AH60" i="1"/>
  <c r="AH59" i="1"/>
  <c r="AM58" i="1"/>
  <c r="AL58" i="1"/>
  <c r="AH58" i="1"/>
  <c r="AH56" i="1"/>
  <c r="AH55" i="1"/>
  <c r="AM54" i="1"/>
  <c r="AL54" i="1"/>
  <c r="AH54" i="1"/>
  <c r="AH52" i="1"/>
  <c r="AH51" i="1"/>
  <c r="AM50" i="1"/>
  <c r="AL50" i="1"/>
  <c r="AH50" i="1"/>
  <c r="AH48" i="1"/>
  <c r="AH47" i="1"/>
  <c r="AM46" i="1"/>
  <c r="AL46" i="1"/>
  <c r="AH46" i="1"/>
  <c r="AH44" i="1"/>
  <c r="AH43" i="1"/>
  <c r="AM42" i="1"/>
  <c r="AL42" i="1"/>
  <c r="AH42" i="1"/>
  <c r="AH40" i="1"/>
  <c r="AH39" i="1"/>
  <c r="AM38" i="1"/>
  <c r="AL38" i="1"/>
  <c r="AH38" i="1"/>
  <c r="AH36" i="1"/>
  <c r="AH35" i="1"/>
  <c r="AM34" i="1"/>
  <c r="AL34" i="1"/>
  <c r="AH34" i="1"/>
  <c r="AH32" i="1"/>
  <c r="AH31" i="1"/>
  <c r="AM30" i="1"/>
  <c r="AL30" i="1"/>
  <c r="AH30" i="1"/>
  <c r="AH28" i="1"/>
  <c r="AH27" i="1"/>
  <c r="AM26" i="1"/>
  <c r="AL26" i="1"/>
  <c r="AH26" i="1"/>
  <c r="AH24" i="1"/>
  <c r="AH23" i="1"/>
  <c r="AM22" i="1"/>
  <c r="AL22" i="1"/>
  <c r="AH22" i="1"/>
  <c r="AH20" i="1"/>
  <c r="AH19" i="1"/>
  <c r="AM18" i="1"/>
  <c r="AL18" i="1"/>
  <c r="AH18" i="1"/>
  <c r="AH16" i="1"/>
  <c r="AH15" i="1"/>
  <c r="AM14" i="1"/>
  <c r="AL14" i="1"/>
  <c r="AH14" i="1"/>
  <c r="AH12" i="1"/>
  <c r="AH11" i="1"/>
  <c r="AM10" i="1"/>
  <c r="AL10" i="1"/>
  <c r="AH10" i="1"/>
  <c r="AH8" i="1"/>
  <c r="AH7" i="1"/>
  <c r="AM6" i="1"/>
  <c r="AL6" i="1"/>
  <c r="AH6" i="1"/>
  <c r="AH4" i="1"/>
  <c r="AH3" i="1"/>
  <c r="AM2" i="1"/>
  <c r="AL2" i="1"/>
  <c r="AH2" i="1"/>
  <c r="AO22" i="1" l="1"/>
  <c r="AH25" i="1" s="1"/>
  <c r="AO54" i="1"/>
  <c r="AH57" i="1" s="1"/>
  <c r="AO86" i="1"/>
  <c r="AH89" i="1" s="1"/>
  <c r="AO118" i="1"/>
  <c r="AH121" i="1" s="1"/>
  <c r="AO182" i="1"/>
  <c r="AO278" i="1"/>
  <c r="AO310" i="1"/>
  <c r="AH313" i="1" s="1"/>
  <c r="AO342" i="1"/>
  <c r="AH345" i="1" s="1"/>
  <c r="AO374" i="1"/>
  <c r="AH377" i="1" s="1"/>
  <c r="AO406" i="1"/>
  <c r="AH409" i="1" s="1"/>
  <c r="AO438" i="1"/>
  <c r="AH441" i="1" s="1"/>
  <c r="AO470" i="1"/>
  <c r="AH473" i="1" s="1"/>
  <c r="AO502" i="1"/>
  <c r="AH505" i="1" s="1"/>
  <c r="AO534" i="1"/>
  <c r="AH537" i="1" s="1"/>
  <c r="AO566" i="1"/>
  <c r="AH569" i="1" s="1"/>
  <c r="AO354" i="1"/>
  <c r="AH357" i="1" s="1"/>
  <c r="AO386" i="1"/>
  <c r="AH389" i="1" s="1"/>
  <c r="AO418" i="1"/>
  <c r="AH421" i="1" s="1"/>
  <c r="AO482" i="1"/>
  <c r="AH485" i="1" s="1"/>
  <c r="AO150" i="1"/>
  <c r="AH153" i="1" s="1"/>
  <c r="AO450" i="1"/>
  <c r="AH453" i="1" s="1"/>
  <c r="AO6" i="1"/>
  <c r="AH9" i="1" s="1"/>
  <c r="AO34" i="1"/>
  <c r="AH37" i="1" s="1"/>
  <c r="AO66" i="1"/>
  <c r="AH69" i="1" s="1"/>
  <c r="AO98" i="1"/>
  <c r="AH101" i="1" s="1"/>
  <c r="AO130" i="1"/>
  <c r="AH133" i="1" s="1"/>
  <c r="AO162" i="1"/>
  <c r="AH165" i="1" s="1"/>
  <c r="AO194" i="1"/>
  <c r="AH197" i="1" s="1"/>
  <c r="AO226" i="1"/>
  <c r="AH229" i="1" s="1"/>
  <c r="AO258" i="1"/>
  <c r="AH261" i="1" s="1"/>
  <c r="AO290" i="1"/>
  <c r="AH293" i="1" s="1"/>
  <c r="AO322" i="1"/>
  <c r="AH325" i="1" s="1"/>
  <c r="AO10" i="1"/>
  <c r="AH13" i="1" s="1"/>
  <c r="AO106" i="1"/>
  <c r="AH109" i="1" s="1"/>
  <c r="AO170" i="1"/>
  <c r="AH173" i="1" s="1"/>
  <c r="AO266" i="1"/>
  <c r="AH269" i="1" s="1"/>
  <c r="AO298" i="1"/>
  <c r="AH301" i="1" s="1"/>
  <c r="AO522" i="1"/>
  <c r="AH525" i="1" s="1"/>
  <c r="AO158" i="1"/>
  <c r="AH161" i="1" s="1"/>
  <c r="AO318" i="1"/>
  <c r="AH321" i="1" s="1"/>
  <c r="AO350" i="1"/>
  <c r="AH353" i="1" s="1"/>
  <c r="AO114" i="1"/>
  <c r="AH117" i="1" s="1"/>
  <c r="AO146" i="1"/>
  <c r="AH149" i="1" s="1"/>
  <c r="AO306" i="1"/>
  <c r="AH309" i="1" s="1"/>
  <c r="AO370" i="1"/>
  <c r="AH373" i="1" s="1"/>
  <c r="AO498" i="1"/>
  <c r="AH501" i="1" s="1"/>
  <c r="AO134" i="1"/>
  <c r="AH137" i="1" s="1"/>
  <c r="AO358" i="1"/>
  <c r="AH361" i="1" s="1"/>
  <c r="AO74" i="1"/>
  <c r="AH77" i="1" s="1"/>
  <c r="AO202" i="1"/>
  <c r="AH205" i="1" s="1"/>
  <c r="AO426" i="1"/>
  <c r="AH429" i="1" s="1"/>
  <c r="AO490" i="1"/>
  <c r="AH493" i="1" s="1"/>
  <c r="AO554" i="1"/>
  <c r="AH557" i="1" s="1"/>
  <c r="AO30" i="1"/>
  <c r="AH33" i="1" s="1"/>
  <c r="AO190" i="1"/>
  <c r="AH193" i="1" s="1"/>
  <c r="AO254" i="1"/>
  <c r="AH257" i="1" s="1"/>
  <c r="AO286" i="1"/>
  <c r="AH289" i="1" s="1"/>
  <c r="AO382" i="1"/>
  <c r="AH385" i="1" s="1"/>
  <c r="AO478" i="1"/>
  <c r="AH481" i="1" s="1"/>
  <c r="AO510" i="1"/>
  <c r="AH513" i="1" s="1"/>
  <c r="AO50" i="1"/>
  <c r="AH53" i="1" s="1"/>
  <c r="AO82" i="1"/>
  <c r="AH85" i="1" s="1"/>
  <c r="AO242" i="1"/>
  <c r="AH245" i="1" s="1"/>
  <c r="AO402" i="1"/>
  <c r="AH405" i="1" s="1"/>
  <c r="AO434" i="1"/>
  <c r="AH437" i="1" s="1"/>
  <c r="AO530" i="1"/>
  <c r="AH533" i="1" s="1"/>
  <c r="AO38" i="1"/>
  <c r="AH41" i="1" s="1"/>
  <c r="AO70" i="1"/>
  <c r="AH73" i="1" s="1"/>
  <c r="AO102" i="1"/>
  <c r="AH105" i="1" s="1"/>
  <c r="AO230" i="1"/>
  <c r="AH233" i="1" s="1"/>
  <c r="AO294" i="1"/>
  <c r="AH297" i="1" s="1"/>
  <c r="AO390" i="1"/>
  <c r="AH393" i="1" s="1"/>
  <c r="AO422" i="1"/>
  <c r="AH425" i="1" s="1"/>
  <c r="AO518" i="1"/>
  <c r="AH521" i="1" s="1"/>
  <c r="AO58" i="1"/>
  <c r="AH61" i="1" s="1"/>
  <c r="AO90" i="1"/>
  <c r="AH93" i="1" s="1"/>
  <c r="AO218" i="1"/>
  <c r="AH221" i="1" s="1"/>
  <c r="AO346" i="1"/>
  <c r="AH349" i="1" s="1"/>
  <c r="AO378" i="1"/>
  <c r="AH381" i="1" s="1"/>
  <c r="AO410" i="1"/>
  <c r="AH413" i="1" s="1"/>
  <c r="AO442" i="1"/>
  <c r="AH445" i="1" s="1"/>
  <c r="AO474" i="1"/>
  <c r="AH477" i="1" s="1"/>
  <c r="AO506" i="1"/>
  <c r="AH509" i="1" s="1"/>
  <c r="AO538" i="1"/>
  <c r="AH541" i="1" s="1"/>
  <c r="AO46" i="1"/>
  <c r="AH49" i="1" s="1"/>
  <c r="AO78" i="1"/>
  <c r="AH81" i="1" s="1"/>
  <c r="AO110" i="1"/>
  <c r="AH113" i="1" s="1"/>
  <c r="AO142" i="1"/>
  <c r="AH145" i="1" s="1"/>
  <c r="AO174" i="1"/>
  <c r="AH177" i="1" s="1"/>
  <c r="AO206" i="1"/>
  <c r="AH209" i="1" s="1"/>
  <c r="AO238" i="1"/>
  <c r="AH241" i="1" s="1"/>
  <c r="AO270" i="1"/>
  <c r="AH273" i="1" s="1"/>
  <c r="AO302" i="1"/>
  <c r="AH305" i="1" s="1"/>
  <c r="AO334" i="1"/>
  <c r="AH337" i="1" s="1"/>
  <c r="AO366" i="1"/>
  <c r="AH369" i="1" s="1"/>
  <c r="AO398" i="1"/>
  <c r="AH401" i="1" s="1"/>
  <c r="AO430" i="1"/>
  <c r="AH433" i="1" s="1"/>
  <c r="AO462" i="1"/>
  <c r="AH465" i="1" s="1"/>
  <c r="AO494" i="1"/>
  <c r="AH497" i="1" s="1"/>
  <c r="AO526" i="1"/>
  <c r="AH529" i="1" s="1"/>
  <c r="AO558" i="1"/>
  <c r="AH561" i="1" s="1"/>
  <c r="AO42" i="1"/>
  <c r="AH45" i="1" s="1"/>
  <c r="AO138" i="1"/>
  <c r="AH141" i="1" s="1"/>
  <c r="AO234" i="1"/>
  <c r="AH237" i="1" s="1"/>
  <c r="AO330" i="1"/>
  <c r="AH333" i="1" s="1"/>
  <c r="AO458" i="1"/>
  <c r="AH461" i="1" s="1"/>
  <c r="AO94" i="1"/>
  <c r="AH97" i="1" s="1"/>
  <c r="AO222" i="1"/>
  <c r="AH225" i="1" s="1"/>
  <c r="AO414" i="1"/>
  <c r="AH417" i="1" s="1"/>
  <c r="AO446" i="1"/>
  <c r="AH449" i="1" s="1"/>
  <c r="AO542" i="1"/>
  <c r="AH545" i="1" s="1"/>
  <c r="AO18" i="1"/>
  <c r="AH21" i="1" s="1"/>
  <c r="AO178" i="1"/>
  <c r="AH181" i="1" s="1"/>
  <c r="AO210" i="1"/>
  <c r="AH213" i="1" s="1"/>
  <c r="AO274" i="1"/>
  <c r="AH277" i="1" s="1"/>
  <c r="AO338" i="1"/>
  <c r="AH341" i="1" s="1"/>
  <c r="AO466" i="1"/>
  <c r="AH469" i="1" s="1"/>
  <c r="AO562" i="1"/>
  <c r="AH565" i="1" s="1"/>
  <c r="AO166" i="1"/>
  <c r="AH169" i="1" s="1"/>
  <c r="AO326" i="1"/>
  <c r="AH329" i="1" s="1"/>
  <c r="AO454" i="1"/>
  <c r="AH457" i="1" s="1"/>
  <c r="AO486" i="1"/>
  <c r="AH489" i="1" s="1"/>
  <c r="AO550" i="1"/>
  <c r="AH553" i="1" s="1"/>
  <c r="AO26" i="1"/>
  <c r="AH29" i="1" s="1"/>
  <c r="AO122" i="1"/>
  <c r="AH125" i="1" s="1"/>
  <c r="AO250" i="1"/>
  <c r="AH253" i="1" s="1"/>
  <c r="AO282" i="1"/>
  <c r="AH285" i="1" s="1"/>
  <c r="AO314" i="1"/>
  <c r="AH317" i="1" s="1"/>
  <c r="AO2" i="1"/>
  <c r="AH5" i="1" s="1"/>
  <c r="AO514" i="1"/>
  <c r="AH517" i="1" s="1"/>
  <c r="AO546" i="1"/>
  <c r="AH549" i="1" s="1"/>
  <c r="AO394" i="1"/>
  <c r="AH397" i="1" s="1"/>
  <c r="AO362" i="1"/>
  <c r="AH365" i="1" s="1"/>
  <c r="AO214" i="1"/>
  <c r="AH217" i="1" s="1"/>
  <c r="AO246" i="1"/>
  <c r="AH249" i="1" s="1"/>
  <c r="AO198" i="1"/>
  <c r="AH201" i="1" s="1"/>
  <c r="AO262" i="1"/>
  <c r="AH265" i="1" s="1"/>
  <c r="AO154" i="1"/>
  <c r="AH157" i="1" s="1"/>
  <c r="AO186" i="1"/>
  <c r="AH189" i="1" s="1"/>
  <c r="AO126" i="1"/>
  <c r="AH129" i="1" s="1"/>
  <c r="AO62" i="1"/>
  <c r="AH65" i="1" s="1"/>
  <c r="AO14" i="1"/>
  <c r="AH17" i="1" s="1"/>
  <c r="AH281" i="1"/>
  <c r="AH185" i="1"/>
  <c r="E61" i="2"/>
  <c r="D61" i="2"/>
  <c r="C61" i="2"/>
  <c r="E60" i="2"/>
  <c r="D60" i="2"/>
  <c r="C60" i="2"/>
  <c r="E59" i="2"/>
  <c r="D59" i="2"/>
  <c r="C59" i="2"/>
  <c r="E31" i="2"/>
  <c r="D31" i="2"/>
  <c r="C31" i="2"/>
  <c r="E30" i="2"/>
  <c r="D30" i="2"/>
  <c r="C30" i="2"/>
  <c r="E29" i="2"/>
  <c r="D29" i="2"/>
  <c r="C29" i="2"/>
  <c r="E22" i="2"/>
  <c r="D22" i="2"/>
  <c r="C22" i="2"/>
  <c r="E21" i="2"/>
  <c r="D21" i="2"/>
  <c r="C21" i="2"/>
  <c r="E20" i="2"/>
  <c r="D20" i="2"/>
  <c r="C20" i="2"/>
  <c r="E73" i="2"/>
  <c r="D73" i="2"/>
  <c r="C73" i="2"/>
  <c r="E72" i="2"/>
  <c r="D72" i="2"/>
  <c r="C72" i="2"/>
  <c r="E70" i="2"/>
  <c r="D70" i="2"/>
  <c r="C70" i="2"/>
  <c r="E69" i="2"/>
  <c r="D69" i="2"/>
  <c r="C69" i="2"/>
  <c r="E66" i="2"/>
  <c r="D66" i="2"/>
  <c r="E65" i="2"/>
  <c r="D65" i="2"/>
  <c r="C66" i="2"/>
  <c r="C65" i="2"/>
  <c r="B35" i="3" l="1"/>
  <c r="B36" i="3" s="1"/>
  <c r="C36" i="3"/>
  <c r="B37" i="3" l="1"/>
  <c r="B17" i="2"/>
  <c r="B18" i="2"/>
  <c r="B23" i="2"/>
  <c r="B24" i="2"/>
  <c r="B26" i="2"/>
  <c r="B27" i="2"/>
  <c r="B32" i="2"/>
  <c r="B33" i="2"/>
  <c r="B35" i="2"/>
  <c r="B36" i="2"/>
  <c r="B38" i="2"/>
  <c r="B39" i="2"/>
  <c r="B41" i="2"/>
  <c r="B42" i="2"/>
  <c r="B44" i="2"/>
  <c r="B45" i="2"/>
  <c r="B47" i="2"/>
  <c r="B48" i="2"/>
  <c r="B50" i="2"/>
  <c r="B51" i="2"/>
  <c r="B53" i="2"/>
  <c r="B54" i="2"/>
  <c r="B56" i="2"/>
  <c r="B57" i="2"/>
  <c r="B15" i="2"/>
  <c r="B14" i="2"/>
  <c r="B12" i="2"/>
  <c r="B11" i="2"/>
  <c r="B6" i="2"/>
  <c r="B5" i="2"/>
  <c r="C63" i="2"/>
  <c r="D63" i="2"/>
  <c r="E63" i="2"/>
  <c r="C62" i="2"/>
  <c r="D62" i="2"/>
  <c r="E62" i="2"/>
  <c r="E7" i="2"/>
  <c r="E11" i="2"/>
  <c r="E12" i="2"/>
  <c r="E13" i="2"/>
  <c r="E14" i="2"/>
  <c r="E15" i="2"/>
  <c r="E16" i="2"/>
  <c r="E17" i="2"/>
  <c r="E18" i="2"/>
  <c r="E19" i="2"/>
  <c r="E23" i="2"/>
  <c r="E24" i="2"/>
  <c r="E25" i="2"/>
  <c r="E26" i="2"/>
  <c r="E27" i="2"/>
  <c r="E28" i="2"/>
  <c r="E32" i="2"/>
  <c r="E33" i="2"/>
  <c r="E34" i="2"/>
  <c r="E35" i="2"/>
  <c r="E36" i="2"/>
  <c r="E37" i="2"/>
  <c r="E38" i="2"/>
  <c r="E39" i="2"/>
  <c r="E40" i="2"/>
  <c r="E41" i="2"/>
  <c r="E42" i="2"/>
  <c r="E43" i="2"/>
  <c r="E44" i="2"/>
  <c r="E45" i="2"/>
  <c r="E46" i="2"/>
  <c r="E47" i="2"/>
  <c r="E48" i="2"/>
  <c r="E49" i="2"/>
  <c r="E50" i="2"/>
  <c r="E51" i="2"/>
  <c r="E52" i="2"/>
  <c r="E53" i="2"/>
  <c r="E54" i="2"/>
  <c r="E55" i="2"/>
  <c r="E56" i="2"/>
  <c r="E57" i="2"/>
  <c r="E58" i="2"/>
  <c r="E6" i="2"/>
  <c r="D7" i="2"/>
  <c r="D11" i="2"/>
  <c r="D12" i="2"/>
  <c r="D13" i="2"/>
  <c r="D14" i="2"/>
  <c r="D15" i="2"/>
  <c r="D16" i="2"/>
  <c r="D17" i="2"/>
  <c r="D18" i="2"/>
  <c r="D19" i="2"/>
  <c r="D23" i="2"/>
  <c r="D24" i="2"/>
  <c r="D25" i="2"/>
  <c r="D26" i="2"/>
  <c r="D27" i="2"/>
  <c r="D28" i="2"/>
  <c r="D32" i="2"/>
  <c r="D33" i="2"/>
  <c r="D34" i="2"/>
  <c r="D35" i="2"/>
  <c r="D36" i="2"/>
  <c r="D37" i="2"/>
  <c r="D38" i="2"/>
  <c r="D39" i="2"/>
  <c r="D40" i="2"/>
  <c r="D41" i="2"/>
  <c r="D42" i="2"/>
  <c r="D43" i="2"/>
  <c r="D44" i="2"/>
  <c r="D45" i="2"/>
  <c r="D46" i="2"/>
  <c r="D47" i="2"/>
  <c r="D48" i="2"/>
  <c r="D49" i="2"/>
  <c r="D50" i="2"/>
  <c r="D51" i="2"/>
  <c r="D52" i="2"/>
  <c r="D53" i="2"/>
  <c r="D54" i="2"/>
  <c r="D55" i="2"/>
  <c r="D56" i="2"/>
  <c r="D57" i="2"/>
  <c r="D58" i="2"/>
  <c r="D6" i="2"/>
  <c r="C11" i="2"/>
  <c r="C12" i="2"/>
  <c r="C13" i="2"/>
  <c r="C14" i="2"/>
  <c r="C15" i="2"/>
  <c r="C16" i="2"/>
  <c r="C17" i="2"/>
  <c r="C18" i="2"/>
  <c r="C19" i="2"/>
  <c r="C23" i="2"/>
  <c r="C24" i="2"/>
  <c r="C25" i="2"/>
  <c r="C26" i="2"/>
  <c r="C27" i="2"/>
  <c r="C28" i="2"/>
  <c r="C32" i="2"/>
  <c r="C33" i="2"/>
  <c r="C34" i="2"/>
  <c r="C35" i="2"/>
  <c r="C36" i="2"/>
  <c r="C37" i="2"/>
  <c r="C38" i="2"/>
  <c r="C39" i="2"/>
  <c r="C40" i="2"/>
  <c r="C41" i="2"/>
  <c r="C42" i="2"/>
  <c r="C43" i="2"/>
  <c r="C44" i="2"/>
  <c r="C45" i="2"/>
  <c r="C46" i="2"/>
  <c r="C47" i="2"/>
  <c r="C48" i="2"/>
  <c r="C49" i="2"/>
  <c r="C50" i="2"/>
  <c r="C51" i="2"/>
  <c r="C52" i="2"/>
  <c r="C53" i="2"/>
  <c r="C54" i="2"/>
  <c r="C55" i="2"/>
  <c r="C56" i="2"/>
  <c r="C57" i="2"/>
  <c r="C58" i="2"/>
  <c r="C7" i="2"/>
  <c r="C6" i="2"/>
  <c r="E5" i="2"/>
  <c r="D5" i="2"/>
  <c r="C5" i="2"/>
  <c r="C35" i="3"/>
  <c r="B38" i="3" l="1"/>
  <c r="C37" i="3"/>
  <c r="C38" i="3"/>
  <c r="B39" i="3" l="1"/>
  <c r="C39" i="3"/>
  <c r="C15" i="3" l="1"/>
  <c r="B3" i="3"/>
  <c r="C6" i="3"/>
  <c r="C11" i="3"/>
  <c r="C5" i="3"/>
  <c r="B6" i="3"/>
  <c r="C9" i="3"/>
  <c r="B12" i="3"/>
  <c r="B13" i="3"/>
  <c r="B7" i="3"/>
  <c r="C19" i="3"/>
  <c r="C12" i="3"/>
  <c r="B18" i="3"/>
  <c r="B15" i="3"/>
  <c r="B8" i="3"/>
  <c r="C8" i="3"/>
  <c r="B11" i="3"/>
  <c r="C13" i="3"/>
  <c r="C3" i="3"/>
  <c r="C4" i="3"/>
  <c r="C2" i="3"/>
  <c r="B16" i="3"/>
  <c r="B9" i="3"/>
  <c r="B5" i="3"/>
  <c r="C18" i="3"/>
  <c r="C17" i="3"/>
  <c r="B10" i="3"/>
  <c r="B20" i="3"/>
  <c r="B19" i="3"/>
  <c r="C20" i="3"/>
  <c r="B17" i="3"/>
  <c r="C7" i="3"/>
  <c r="B14" i="3"/>
  <c r="C16" i="3"/>
  <c r="B4" i="3"/>
  <c r="C10" i="3"/>
  <c r="C14" i="3"/>
  <c r="B40" i="3"/>
  <c r="B2" i="3"/>
  <c r="C40" i="3"/>
  <c r="B41" i="3" l="1"/>
  <c r="C41" i="3"/>
  <c r="B42" i="3" l="1"/>
  <c r="C42" i="3"/>
  <c r="B43" i="3" l="1"/>
  <c r="C43" i="3"/>
  <c r="B44" i="3" l="1"/>
  <c r="C44" i="3"/>
  <c r="B45" i="3" l="1"/>
  <c r="C45" i="3"/>
  <c r="B46" i="3" l="1"/>
  <c r="C46" i="3"/>
  <c r="B47" i="3" l="1"/>
  <c r="C47" i="3"/>
  <c r="B48" i="3" l="1"/>
  <c r="C48" i="3"/>
</calcChain>
</file>

<file path=xl/sharedStrings.xml><?xml version="1.0" encoding="utf-8"?>
<sst xmlns="http://schemas.openxmlformats.org/spreadsheetml/2006/main" count="7783" uniqueCount="1072">
  <si>
    <t>CFU per Sample</t>
  </si>
  <si>
    <t>MEAN:</t>
  </si>
  <si>
    <t>Location</t>
  </si>
  <si>
    <t>Sample Type</t>
  </si>
  <si>
    <t>Procedural blank (CFU)</t>
  </si>
  <si>
    <t>Test coupons (CFU)</t>
  </si>
  <si>
    <t xml:space="preserve">Log Reduction </t>
  </si>
  <si>
    <t>Rep 1</t>
  </si>
  <si>
    <t>Rep 2</t>
  </si>
  <si>
    <t>Rep 3</t>
  </si>
  <si>
    <t>Average</t>
  </si>
  <si>
    <t>Stdev</t>
  </si>
  <si>
    <t>Used (mL)</t>
  </si>
  <si>
    <t>Master Bedroom Floor</t>
  </si>
  <si>
    <t>Carpet</t>
  </si>
  <si>
    <t>Master Bathroom Floor</t>
  </si>
  <si>
    <t>Steel</t>
  </si>
  <si>
    <t>BIs</t>
  </si>
  <si>
    <t>Bathroom Sink</t>
  </si>
  <si>
    <t>Center of Den</t>
  </si>
  <si>
    <t>Corner Bedroom Floor</t>
  </si>
  <si>
    <t>Middle Bedroom Floor</t>
  </si>
  <si>
    <t>Kitchen Floor</t>
  </si>
  <si>
    <t>Living Room / Dinning Area Floor</t>
  </si>
  <si>
    <t>Crawl space under corner bedroom</t>
  </si>
  <si>
    <t>Crawlspace under kitchen</t>
  </si>
  <si>
    <t>Crawlspace under Den</t>
  </si>
  <si>
    <t>Attic over Master Bath</t>
  </si>
  <si>
    <t>Center of attic</t>
  </si>
  <si>
    <t>Attic over Den</t>
  </si>
  <si>
    <t>Bis 1,2,3</t>
  </si>
  <si>
    <t>Test ID</t>
  </si>
  <si>
    <t>C-A</t>
  </si>
  <si>
    <t>C-B</t>
  </si>
  <si>
    <t>C-C</t>
  </si>
  <si>
    <t>C-D</t>
  </si>
  <si>
    <t>C-E</t>
  </si>
  <si>
    <t>C-F</t>
  </si>
  <si>
    <t>C-G</t>
  </si>
  <si>
    <t>C-H</t>
  </si>
  <si>
    <t>C-I</t>
  </si>
  <si>
    <t>C-J</t>
  </si>
  <si>
    <t>C-K</t>
  </si>
  <si>
    <t>C-L</t>
  </si>
  <si>
    <t>C-M</t>
  </si>
  <si>
    <t>C-N</t>
  </si>
  <si>
    <t>C-O</t>
  </si>
  <si>
    <t>Z-A</t>
  </si>
  <si>
    <t>Z-B</t>
  </si>
  <si>
    <t>Z-C</t>
  </si>
  <si>
    <t>Z-D</t>
  </si>
  <si>
    <t>Z-E</t>
  </si>
  <si>
    <t>Z-F</t>
  </si>
  <si>
    <t>Z-G</t>
  </si>
  <si>
    <t>Z-H</t>
  </si>
  <si>
    <t>Z-I</t>
  </si>
  <si>
    <t>Z-J</t>
  </si>
  <si>
    <t>Z-K</t>
  </si>
  <si>
    <t>Z-L</t>
  </si>
  <si>
    <t>Z-M</t>
  </si>
  <si>
    <t>Z-N</t>
  </si>
  <si>
    <t>Z-O</t>
  </si>
  <si>
    <t>&lt;- Use format"150-#-"</t>
  </si>
  <si>
    <t>carpet</t>
  </si>
  <si>
    <t>steel</t>
  </si>
  <si>
    <t>BI growth</t>
  </si>
  <si>
    <t>Positive 1</t>
  </si>
  <si>
    <t>Positive 2</t>
  </si>
  <si>
    <t>Negative 1</t>
  </si>
  <si>
    <t>Negative 2</t>
  </si>
  <si>
    <t>C-P1</t>
  </si>
  <si>
    <t>Z-P1</t>
  </si>
  <si>
    <t>C-P2</t>
  </si>
  <si>
    <t>Z-P2</t>
  </si>
  <si>
    <t>C-XP1</t>
  </si>
  <si>
    <t>Z-XP1</t>
  </si>
  <si>
    <t>C-XP2</t>
  </si>
  <si>
    <t>Z-XP2</t>
  </si>
  <si>
    <t>C-Db</t>
  </si>
  <si>
    <t>Z-Db</t>
  </si>
  <si>
    <t>C-Hb</t>
  </si>
  <si>
    <t>Z-Hb</t>
  </si>
  <si>
    <t>Garage (positive)</t>
  </si>
  <si>
    <t>Filter count</t>
  </si>
  <si>
    <t>Filter volume (mL)</t>
  </si>
  <si>
    <t>CFU</t>
  </si>
  <si>
    <t>Average filter counts/mL</t>
  </si>
  <si>
    <t>Average replate counts/mL</t>
  </si>
  <si>
    <t>Mean replate (CFU/mL)</t>
  </si>
  <si>
    <t>Accepted value</t>
  </si>
  <si>
    <t>Sample volume (mL)</t>
  </si>
  <si>
    <t>Replate 1 counts</t>
  </si>
  <si>
    <t>Replate 1 volume</t>
  </si>
  <si>
    <t>Replate 1 dilution</t>
  </si>
  <si>
    <t>Replate 1 CFU</t>
  </si>
  <si>
    <t>Site ID</t>
  </si>
  <si>
    <t>Coupon Locations</t>
  </si>
  <si>
    <t>A</t>
  </si>
  <si>
    <t>B</t>
  </si>
  <si>
    <t>C</t>
  </si>
  <si>
    <t>D</t>
  </si>
  <si>
    <t>E</t>
  </si>
  <si>
    <t>F</t>
  </si>
  <si>
    <t>G</t>
  </si>
  <si>
    <t>H</t>
  </si>
  <si>
    <t>I</t>
  </si>
  <si>
    <t>J</t>
  </si>
  <si>
    <t>K</t>
  </si>
  <si>
    <t>L</t>
  </si>
  <si>
    <t>M</t>
  </si>
  <si>
    <t>N</t>
  </si>
  <si>
    <t>O</t>
  </si>
  <si>
    <t>A/C supply vent living room</t>
  </si>
  <si>
    <t>BI Locations</t>
  </si>
  <si>
    <t>Site A2</t>
  </si>
  <si>
    <t>Master Bedroom Corner</t>
  </si>
  <si>
    <t>Site A3</t>
  </si>
  <si>
    <t>Master Bedroom Closet</t>
  </si>
  <si>
    <t>Site B2</t>
  </si>
  <si>
    <t>In medicine cabinet</t>
  </si>
  <si>
    <t>Site B3</t>
  </si>
  <si>
    <t>Soap Holder in Master Bath</t>
  </si>
  <si>
    <t>Site C2</t>
  </si>
  <si>
    <t>On the sink</t>
  </si>
  <si>
    <t>Site C3</t>
  </si>
  <si>
    <t>Above Shower</t>
  </si>
  <si>
    <t>Site D2</t>
  </si>
  <si>
    <t>Above outside door</t>
  </si>
  <si>
    <t>Site D3</t>
  </si>
  <si>
    <t>In front of fireplace</t>
  </si>
  <si>
    <t>Site E2</t>
  </si>
  <si>
    <t>Behind curtain</t>
  </si>
  <si>
    <t>Site E3</t>
  </si>
  <si>
    <t>Corner Bedroom Ceiling</t>
  </si>
  <si>
    <t>Site F2</t>
  </si>
  <si>
    <t>Behind table on floor</t>
  </si>
  <si>
    <t>Site F3</t>
  </si>
  <si>
    <t>Top corner</t>
  </si>
  <si>
    <t>Site G2</t>
  </si>
  <si>
    <t>Inside cabinet</t>
  </si>
  <si>
    <t>Site G3</t>
  </si>
  <si>
    <t>Inside hall closet</t>
  </si>
  <si>
    <t>Site H2</t>
  </si>
  <si>
    <t>High on livingroom wall</t>
  </si>
  <si>
    <t>Site H3</t>
  </si>
  <si>
    <t>In entrance closet</t>
  </si>
  <si>
    <t>Site I2</t>
  </si>
  <si>
    <t>On east wall vent</t>
  </si>
  <si>
    <t>Site I3</t>
  </si>
  <si>
    <t>On northeast vent</t>
  </si>
  <si>
    <t>Site J2</t>
  </si>
  <si>
    <t>On joist under entrance</t>
  </si>
  <si>
    <t>Site J3</t>
  </si>
  <si>
    <t>On center vent south side</t>
  </si>
  <si>
    <t>Site K2</t>
  </si>
  <si>
    <t>On joist under living room</t>
  </si>
  <si>
    <t>Site K3</t>
  </si>
  <si>
    <t>On vent under den</t>
  </si>
  <si>
    <t xml:space="preserve">Site L2 </t>
  </si>
  <si>
    <t>In Attic Over Master Bedroom Under Insulation</t>
  </si>
  <si>
    <t>Site L3</t>
  </si>
  <si>
    <t>In Attic over corner bedroom</t>
  </si>
  <si>
    <t xml:space="preserve">Site M2 </t>
  </si>
  <si>
    <t>On truss over bathroom</t>
  </si>
  <si>
    <t>Site M3</t>
  </si>
  <si>
    <t>On truss over kitchen</t>
  </si>
  <si>
    <t>Site N2</t>
  </si>
  <si>
    <t>On truss over den</t>
  </si>
  <si>
    <t>Site N3</t>
  </si>
  <si>
    <t>on truss over dining room</t>
  </si>
  <si>
    <t>Site O2</t>
  </si>
  <si>
    <t>On living room supply vent</t>
  </si>
  <si>
    <t>Site O3</t>
  </si>
  <si>
    <t>C-Ab</t>
  </si>
  <si>
    <t>Z-Ab</t>
  </si>
  <si>
    <t>Between couch cushions</t>
  </si>
  <si>
    <t>Qualitative Bis</t>
  </si>
  <si>
    <t>BI-A-4</t>
  </si>
  <si>
    <t>BI-D-4</t>
  </si>
  <si>
    <t>BI-H-4</t>
  </si>
  <si>
    <t>BI-H-5</t>
  </si>
  <si>
    <t>BI-H-6</t>
  </si>
  <si>
    <t>BI-H-7</t>
  </si>
  <si>
    <t>BI-H-8</t>
  </si>
  <si>
    <t>BI-H-9</t>
  </si>
  <si>
    <t>BI-H-15</t>
  </si>
  <si>
    <t>Under rug</t>
  </si>
  <si>
    <t>under one piece of paper</t>
  </si>
  <si>
    <t>Plate No</t>
  </si>
  <si>
    <t>Plate ID</t>
  </si>
  <si>
    <t>Dilution</t>
  </si>
  <si>
    <t>Total Count</t>
  </si>
  <si>
    <t>Count Used</t>
  </si>
  <si>
    <t>Flag</t>
  </si>
  <si>
    <t>Red</t>
  </si>
  <si>
    <t>Blue</t>
  </si>
  <si>
    <t>Violet</t>
  </si>
  <si>
    <t>White</t>
  </si>
  <si>
    <t>Yellow</t>
  </si>
  <si>
    <t>Green</t>
  </si>
  <si>
    <t>Other</t>
  </si>
  <si>
    <t>Avg Diam</t>
  </si>
  <si>
    <t>User ID</t>
  </si>
  <si>
    <t>Date/Time</t>
  </si>
  <si>
    <t>Source</t>
  </si>
  <si>
    <t>Input</t>
  </si>
  <si>
    <t>Min Size</t>
  </si>
  <si>
    <t>Max Size</t>
  </si>
  <si>
    <t>Plater</t>
  </si>
  <si>
    <t>Mode</t>
  </si>
  <si>
    <t>Shutter</t>
  </si>
  <si>
    <t>Light</t>
  </si>
  <si>
    <t>Light Col</t>
  </si>
  <si>
    <t>Reduced Rgn</t>
  </si>
  <si>
    <t>Plate Size</t>
  </si>
  <si>
    <t>Grid</t>
  </si>
  <si>
    <t>Grid Area</t>
  </si>
  <si>
    <t>Samp Volume</t>
  </si>
  <si>
    <t>Area Mult</t>
  </si>
  <si>
    <t>Low Count</t>
  </si>
  <si>
    <t>High Count</t>
  </si>
  <si>
    <t>Admin</t>
  </si>
  <si>
    <t>Spiral</t>
  </si>
  <si>
    <t>Video</t>
  </si>
  <si>
    <t>Autoplate</t>
  </si>
  <si>
    <t>50 Exponential</t>
  </si>
  <si>
    <t>Top</t>
  </si>
  <si>
    <t>True</t>
  </si>
  <si>
    <t>False</t>
  </si>
  <si>
    <t>100 mm</t>
  </si>
  <si>
    <t>C.V.%:</t>
  </si>
  <si>
    <t>1/75</t>
  </si>
  <si>
    <t xml:space="preserve">1802 </t>
  </si>
  <si>
    <t>1/60</t>
  </si>
  <si>
    <t>1/45</t>
  </si>
  <si>
    <t>1/100</t>
  </si>
  <si>
    <t>1/125</t>
  </si>
  <si>
    <t>EB</t>
  </si>
  <si>
    <t>LB</t>
  </si>
  <si>
    <t>LC</t>
  </si>
  <si>
    <t>LD</t>
  </si>
  <si>
    <t>Middle Bedroom Closet</t>
  </si>
  <si>
    <t>Entry Closet</t>
  </si>
  <si>
    <t>C-Fb</t>
  </si>
  <si>
    <t>Z-Fb</t>
  </si>
  <si>
    <t>Middle Bedroom Closet (b)</t>
  </si>
  <si>
    <t>Master Bedroom Closet (b)</t>
  </si>
  <si>
    <t>BI-A-5</t>
  </si>
  <si>
    <t>BI-A-6</t>
  </si>
  <si>
    <t>Master Bedroom Pants Pocket</t>
  </si>
  <si>
    <t>BI-A-7</t>
  </si>
  <si>
    <t>BI-A-8</t>
  </si>
  <si>
    <t>BI-A-9</t>
  </si>
  <si>
    <t>Master Bedroom Window East Wall</t>
  </si>
  <si>
    <t>BI-D-5</t>
  </si>
  <si>
    <t>BI-D-6</t>
  </si>
  <si>
    <t>BI-D-7</t>
  </si>
  <si>
    <t>BI-D-8</t>
  </si>
  <si>
    <t>BI-D-9</t>
  </si>
  <si>
    <t>Den Behind Switch Plate on outside wall</t>
  </si>
  <si>
    <t>Den Deck Door Jam</t>
  </si>
  <si>
    <t>BI-H-10</t>
  </si>
  <si>
    <t>BI-H-11</t>
  </si>
  <si>
    <t>BI-H-12</t>
  </si>
  <si>
    <t>BI-H-13</t>
  </si>
  <si>
    <t>BI-H-14</t>
  </si>
  <si>
    <t>Dining room Behind Light Switch Plate</t>
  </si>
  <si>
    <t>Inside Coat Pocket in Entry Closet</t>
  </si>
  <si>
    <t>Front Door Jam</t>
  </si>
  <si>
    <t>Outside Wall of Den (b)</t>
  </si>
  <si>
    <t>Inside Closed Text  Book</t>
  </si>
  <si>
    <t>Den (b)</t>
  </si>
  <si>
    <t>Den</t>
  </si>
  <si>
    <t xml:space="preserve">Master Bedroom Closet </t>
  </si>
  <si>
    <t>EA</t>
  </si>
  <si>
    <t>ED</t>
  </si>
  <si>
    <t>LA</t>
  </si>
  <si>
    <t>-1.#IO</t>
  </si>
  <si>
    <t xml:space="preserve">1767 </t>
  </si>
  <si>
    <t>BI-H-16</t>
  </si>
  <si>
    <t>BI-H-17</t>
  </si>
  <si>
    <t>BI-H-18</t>
  </si>
  <si>
    <t>BI-H-19</t>
  </si>
  <si>
    <t>BI-H-20</t>
  </si>
  <si>
    <t>BI-H-21</t>
  </si>
  <si>
    <t>BI-H-22</t>
  </si>
  <si>
    <t>BI-H-23</t>
  </si>
  <si>
    <t>BI-H-24</t>
  </si>
  <si>
    <t>BI-H-25</t>
  </si>
  <si>
    <t>BI-H-26</t>
  </si>
  <si>
    <t>BI-H-27</t>
  </si>
  <si>
    <t>BI-H-28</t>
  </si>
  <si>
    <t>BI-H-29</t>
  </si>
  <si>
    <t>BI-H-30</t>
  </si>
  <si>
    <t>BI-H-31</t>
  </si>
  <si>
    <t>BI-H-32</t>
  </si>
  <si>
    <t>BI-H-33</t>
  </si>
  <si>
    <t>BI-F-4</t>
  </si>
  <si>
    <t>BI-F-5</t>
  </si>
  <si>
    <t>BI-F-6</t>
  </si>
  <si>
    <t>BI-F-7</t>
  </si>
  <si>
    <t>BI-F-8</t>
  </si>
  <si>
    <t>BI-F-9</t>
  </si>
  <si>
    <t>BI-F-10</t>
  </si>
  <si>
    <t>BI-F-11</t>
  </si>
  <si>
    <t>BI-F-12</t>
  </si>
  <si>
    <t>BI-F-13</t>
  </si>
  <si>
    <t>BI-F-14</t>
  </si>
  <si>
    <t>BI-F-15</t>
  </si>
  <si>
    <t>BI-G-4</t>
  </si>
  <si>
    <t>BI-G-5</t>
  </si>
  <si>
    <t>BI-G-6</t>
  </si>
  <si>
    <t>BI-G-7</t>
  </si>
  <si>
    <t>BI-G-8</t>
  </si>
  <si>
    <t>BI-G-9</t>
  </si>
  <si>
    <t>BI-G-10</t>
  </si>
  <si>
    <t>BI-G-11</t>
  </si>
  <si>
    <t>BI-G-12</t>
  </si>
  <si>
    <t>Couch in Living Room</t>
  </si>
  <si>
    <t>Under Rug Living Room</t>
  </si>
  <si>
    <t>Under One Piece of Paper</t>
  </si>
  <si>
    <t>Under Five Pieces of Paper</t>
  </si>
  <si>
    <t>Under Ten Pieces of Paper</t>
  </si>
  <si>
    <t>Under Door Mat Entry</t>
  </si>
  <si>
    <t>Pillow Case Middle Bedroom</t>
  </si>
  <si>
    <t>Between Sheets</t>
  </si>
  <si>
    <t>Light Fixture</t>
  </si>
  <si>
    <t>Under Comforter</t>
  </si>
  <si>
    <t>Linen Closet at End of Hall</t>
  </si>
  <si>
    <t>Closed Drawer Kitchen</t>
  </si>
  <si>
    <t>Open Drawer Kitchen</t>
  </si>
  <si>
    <t>150-5-C-AB-1</t>
  </si>
  <si>
    <t>Tue Mar 29 2016 11:01:19</t>
  </si>
  <si>
    <t>Tue Mar 29 2016 11:01:45</t>
  </si>
  <si>
    <t>Tue Mar 29 2016 11:02:02</t>
  </si>
  <si>
    <t>150-5-C-AB-2</t>
  </si>
  <si>
    <t>Tue Mar 29 2016 11:02:50</t>
  </si>
  <si>
    <t>Tue Mar 29 2016 11:03:12</t>
  </si>
  <si>
    <t>Tue Mar 29 2016 11:03:39</t>
  </si>
  <si>
    <t>150-5-C-AB-3</t>
  </si>
  <si>
    <t>Tue Mar 29 2016 11:04:29</t>
  </si>
  <si>
    <t>Tue Mar 29 2016 11:04:56</t>
  </si>
  <si>
    <t>Tue Mar 29 2016 11:05:27</t>
  </si>
  <si>
    <t>150-5-C-DB-1</t>
  </si>
  <si>
    <t>Tue Mar 29 2016 11:25:42</t>
  </si>
  <si>
    <t>Tue Mar 29 2016 11:28:47</t>
  </si>
  <si>
    <t>Tue Mar 29 2016 11:29:01</t>
  </si>
  <si>
    <t>150-5-C-DB-2</t>
  </si>
  <si>
    <t>Tue Mar 29 2016 11:29:40</t>
  </si>
  <si>
    <t>Tue Mar 29 2016 11:29:52</t>
  </si>
  <si>
    <t>Tue Mar 29 2016 11:30:04</t>
  </si>
  <si>
    <t>150-5-C-DB-3</t>
  </si>
  <si>
    <t>Tue Mar 29 2016 11:58:11</t>
  </si>
  <si>
    <t>Tue Mar 29 2016 11:58:26</t>
  </si>
  <si>
    <t>Tue Mar 29 2016 11:58:38</t>
  </si>
  <si>
    <t>150-5-C-FB-1</t>
  </si>
  <si>
    <t>Tue Mar 29 2016 11:59:19</t>
  </si>
  <si>
    <t>Tue Mar 29 2016 12:00:51</t>
  </si>
  <si>
    <t>Tue Mar 29 2016 12:01:21</t>
  </si>
  <si>
    <t>150-5-C-FB-2</t>
  </si>
  <si>
    <t>Tue Mar 29 2016 12:06:36</t>
  </si>
  <si>
    <t>Tue Mar 29 2016 12:07:27</t>
  </si>
  <si>
    <t>Tue Mar 29 2016 12:08:50</t>
  </si>
  <si>
    <t>150-5-C-FB-3</t>
  </si>
  <si>
    <t>Tue Mar 29 2016 12:09:21</t>
  </si>
  <si>
    <t>Tue Mar 29 2016 12:09:34</t>
  </si>
  <si>
    <t>Tue Mar 29 2016 12:09:47</t>
  </si>
  <si>
    <t>150-5-C-HB-1</t>
  </si>
  <si>
    <t>Tue Mar 29 2016 11:21:58</t>
  </si>
  <si>
    <t>Tue Mar 29 2016 11:22:14</t>
  </si>
  <si>
    <t>Tue Mar 29 2016 11:22:34</t>
  </si>
  <si>
    <t>150-5-C-HB-2</t>
  </si>
  <si>
    <t>Tue Mar 29 2016 11:23:17</t>
  </si>
  <si>
    <t>Tue Mar 29 2016 11:23:31</t>
  </si>
  <si>
    <t>Tue Mar 29 2016 11:23:44</t>
  </si>
  <si>
    <t>150-5-C-HB-3</t>
  </si>
  <si>
    <t>Tue Mar 29 2016 11:24:20</t>
  </si>
  <si>
    <t>Tue Mar 29 2016 11:24:55</t>
  </si>
  <si>
    <t>Tue Mar 29 2016 11:25:11</t>
  </si>
  <si>
    <t>150-5-Z-AB-1</t>
  </si>
  <si>
    <t>Tue Mar 29 2016 12:10:22</t>
  </si>
  <si>
    <t>Tue Mar 29 2016 12:10:37</t>
  </si>
  <si>
    <t>Tue Mar 29 2016 12:10:52</t>
  </si>
  <si>
    <t>150-5-Z-AB-2</t>
  </si>
  <si>
    <t>Tue Mar 29 2016 12:11:25</t>
  </si>
  <si>
    <t>Tue Mar 29 2016 12:11:38</t>
  </si>
  <si>
    <t>Tue Mar 29 2016 12:11:53</t>
  </si>
  <si>
    <t>150-5-Z-AB-3</t>
  </si>
  <si>
    <t>Tue Mar 29 2016 12:12:48</t>
  </si>
  <si>
    <t>Tue Mar 29 2016 12:13:00</t>
  </si>
  <si>
    <t>Tue Mar 29 2016 12:13:14</t>
  </si>
  <si>
    <t>150-5-Z-DB-1</t>
  </si>
  <si>
    <t>Tue Mar 29 2016 11:13:41</t>
  </si>
  <si>
    <t>Tue Mar 29 2016 11:13:54</t>
  </si>
  <si>
    <t>Tue Mar 29 2016 11:14:08</t>
  </si>
  <si>
    <t>150-5-Z-DB-2</t>
  </si>
  <si>
    <t>Tue Mar 29 2016 11:14:43</t>
  </si>
  <si>
    <t>Tue Mar 29 2016 11:14:56</t>
  </si>
  <si>
    <t>Tue Mar 29 2016 11:15:08</t>
  </si>
  <si>
    <t>150-5-Z-DB-3</t>
  </si>
  <si>
    <t>Tue Mar 29 2016 11:15:31</t>
  </si>
  <si>
    <t>Tue Mar 29 2016 11:15:44</t>
  </si>
  <si>
    <t>Tue Mar 29 2016 11:16:08</t>
  </si>
  <si>
    <t>150-5-Z-FB-1</t>
  </si>
  <si>
    <t>Tue Mar 29 2016 11:17:05</t>
  </si>
  <si>
    <t>Tue Mar 29 2016 11:17:23</t>
  </si>
  <si>
    <t>Tue Mar 29 2016 11:17:36</t>
  </si>
  <si>
    <t>150-5-Z-FB-2</t>
  </si>
  <si>
    <t>Tue Mar 29 2016 11:19:46</t>
  </si>
  <si>
    <t>Tue Mar 29 2016 11:19:59</t>
  </si>
  <si>
    <t>Tue Mar 29 2016 11:20:13</t>
  </si>
  <si>
    <t>150-5-Z-FB-3</t>
  </si>
  <si>
    <t>Tue Mar 29 2016 11:20:42</t>
  </si>
  <si>
    <t>Tue Mar 29 2016 11:20:53</t>
  </si>
  <si>
    <t>Tue Mar 29 2016 11:21:09</t>
  </si>
  <si>
    <t>150-5-Z-HB-1</t>
  </si>
  <si>
    <t>Tue Mar 29 2016 11:08:25</t>
  </si>
  <si>
    <t>Tue Mar 29 2016 11:08:41</t>
  </si>
  <si>
    <t>Tue Mar 29 2016 11:08:53</t>
  </si>
  <si>
    <t>150-5-Z-HB-2</t>
  </si>
  <si>
    <t>Tue Mar 29 2016 11:09:20</t>
  </si>
  <si>
    <t>Tue Mar 29 2016 11:11:55</t>
  </si>
  <si>
    <t>Tue Mar 29 2016 11:12:16</t>
  </si>
  <si>
    <t>150-5-Z-HB-3</t>
  </si>
  <si>
    <t>Tue Mar 29 2016 11:12:42</t>
  </si>
  <si>
    <t>Tue Mar 29 2016 11:12:53</t>
  </si>
  <si>
    <t>Tue Mar 29 2016 11:13:10</t>
  </si>
  <si>
    <t>150-5-</t>
  </si>
  <si>
    <t>Entry Closet (b)</t>
  </si>
  <si>
    <t>under five pieces of paper</t>
  </si>
  <si>
    <t xml:space="preserve">Master Bedroom </t>
  </si>
  <si>
    <t xml:space="preserve">Master Bathroom </t>
  </si>
  <si>
    <t xml:space="preserve">Bathroom </t>
  </si>
  <si>
    <t>Corner Bedroom</t>
  </si>
  <si>
    <t>Middle Bedroom</t>
  </si>
  <si>
    <t>Kitchen</t>
  </si>
  <si>
    <t xml:space="preserve">Living Room / Dinning Area </t>
  </si>
  <si>
    <t>150-5-C-A-1</t>
  </si>
  <si>
    <t>Thu Mar 31 2016 09:52:10</t>
  </si>
  <si>
    <t>Thu Mar 31 2016 09:52:21</t>
  </si>
  <si>
    <t>Thu Mar 31 2016 09:52:30</t>
  </si>
  <si>
    <t>150-5-C-A-2</t>
  </si>
  <si>
    <t>Thu Mar 31 2016 09:52:46</t>
  </si>
  <si>
    <t>Thu Mar 31 2016 09:52:54</t>
  </si>
  <si>
    <t>Thu Mar 31 2016 09:53:02</t>
  </si>
  <si>
    <t>150-5-C-A-3</t>
  </si>
  <si>
    <t>Thu Mar 31 2016 09:53:20</t>
  </si>
  <si>
    <t>Thu Mar 31 2016 09:53:31</t>
  </si>
  <si>
    <t>Thu Mar 31 2016 09:53:42</t>
  </si>
  <si>
    <t>Thu Mar 31 2016 09:54:35</t>
  </si>
  <si>
    <t>Thu Mar 31 2016 09:54:43</t>
  </si>
  <si>
    <t>Thu Mar 31 2016 09:54:53</t>
  </si>
  <si>
    <t>Thu Mar 31 2016 09:55:12</t>
  </si>
  <si>
    <t>Thu Mar 31 2016 09:55:20</t>
  </si>
  <si>
    <t>Thu Mar 31 2016 09:55:35</t>
  </si>
  <si>
    <t>Thu Mar 31 2016 09:55:57</t>
  </si>
  <si>
    <t>Thu Mar 31 2016 09:56:08</t>
  </si>
  <si>
    <t>Thu Mar 31 2016 09:56:19</t>
  </si>
  <si>
    <t>Thu Mar 31 2016 09:56:41</t>
  </si>
  <si>
    <t>Thu Mar 31 2016 09:56:49</t>
  </si>
  <si>
    <t>Thu Mar 31 2016 09:56:58</t>
  </si>
  <si>
    <t>Thu Mar 31 2016 09:57:23</t>
  </si>
  <si>
    <t>Thu Mar 31 2016 09:57:33</t>
  </si>
  <si>
    <t>Thu Mar 31 2016 09:57:43</t>
  </si>
  <si>
    <t>Thu Mar 31 2016 09:57:55</t>
  </si>
  <si>
    <t>Thu Mar 31 2016 09:58:02</t>
  </si>
  <si>
    <t>Thu Mar 31 2016 09:58:13</t>
  </si>
  <si>
    <t>Thu Mar 31 2016 09:58:38</t>
  </si>
  <si>
    <t>Thu Mar 31 2016 09:58:45</t>
  </si>
  <si>
    <t>Thu Mar 31 2016 09:58:55</t>
  </si>
  <si>
    <t>Thu Mar 31 2016 09:59:20</t>
  </si>
  <si>
    <t>Thu Mar 31 2016 09:59:28</t>
  </si>
  <si>
    <t>Thu Mar 31 2016 09:59:35</t>
  </si>
  <si>
    <t>Thu Mar 31 2016 09:59:52</t>
  </si>
  <si>
    <t>Thu Mar 31 2016 09:59:59</t>
  </si>
  <si>
    <t>Thu Mar 31 2016 10:00:09</t>
  </si>
  <si>
    <t>Thu Mar 31 2016 10:00:50</t>
  </si>
  <si>
    <t>Thu Mar 31 2016 10:00:57</t>
  </si>
  <si>
    <t>Thu Mar 31 2016 10:01:05</t>
  </si>
  <si>
    <t>Thu Mar 31 2016 10:01:23</t>
  </si>
  <si>
    <t>Thu Mar 31 2016 10:01:32</t>
  </si>
  <si>
    <t>Thu Mar 31 2016 10:01:40</t>
  </si>
  <si>
    <t>Thu Mar 31 2016 10:02:03</t>
  </si>
  <si>
    <t>Thu Mar 31 2016 10:02:18</t>
  </si>
  <si>
    <t>Thu Mar 31 2016 10:02:41</t>
  </si>
  <si>
    <t>Thu Mar 31 2016 10:03:19</t>
  </si>
  <si>
    <t>Thu Mar 31 2016 10:03:32</t>
  </si>
  <si>
    <t>Thu Mar 31 2016 10:03:45</t>
  </si>
  <si>
    <t>Thu Mar 31 2016 10:04:04</t>
  </si>
  <si>
    <t>Thu Mar 31 2016 10:04:13</t>
  </si>
  <si>
    <t>Thu Mar 31 2016 10:04:20</t>
  </si>
  <si>
    <t>Thu Mar 31 2016 10:04:32</t>
  </si>
  <si>
    <t>Thu Mar 31 2016 10:04:38</t>
  </si>
  <si>
    <t>Thu Mar 31 2016 10:05:01</t>
  </si>
  <si>
    <t>Thu Mar 31 2016 10:06:28</t>
  </si>
  <si>
    <t>Thu Mar 31 2016 10:06:36</t>
  </si>
  <si>
    <t>Thu Mar 31 2016 10:06:44</t>
  </si>
  <si>
    <t>Thu Mar 31 2016 10:07:07</t>
  </si>
  <si>
    <t>Thu Mar 31 2016 10:07:27</t>
  </si>
  <si>
    <t>Thu Mar 31 2016 10:07:35</t>
  </si>
  <si>
    <t>Thu Mar 31 2016 10:07:48</t>
  </si>
  <si>
    <t>Thu Mar 31 2016 10:07:57</t>
  </si>
  <si>
    <t>Thu Mar 31 2016 10:08:08</t>
  </si>
  <si>
    <t>Thu Mar 31 2016 10:08:36</t>
  </si>
  <si>
    <t>Thu Mar 31 2016 10:08:45</t>
  </si>
  <si>
    <t>Thu Mar 31 2016 10:08:55</t>
  </si>
  <si>
    <t>Thu Mar 31 2016 10:09:11</t>
  </si>
  <si>
    <t>Thu Mar 31 2016 10:09:20</t>
  </si>
  <si>
    <t>Thu Mar 31 2016 10:09:32</t>
  </si>
  <si>
    <t>Thu Mar 31 2016 10:09:48</t>
  </si>
  <si>
    <t>Thu Mar 31 2016 10:10:00</t>
  </si>
  <si>
    <t>Thu Mar 31 2016 10:10:13</t>
  </si>
  <si>
    <t>Thu Mar 31 2016 10:10:40</t>
  </si>
  <si>
    <t>Thu Mar 31 2016 10:10:49</t>
  </si>
  <si>
    <t>Thu Mar 31 2016 10:10:59</t>
  </si>
  <si>
    <t>Thu Mar 31 2016 10:11:48</t>
  </si>
  <si>
    <t>Thu Mar 31 2016 10:11:58</t>
  </si>
  <si>
    <t>Thu Mar 31 2016 10:12:25</t>
  </si>
  <si>
    <t>Thu Mar 31 2016 10:12:47</t>
  </si>
  <si>
    <t>Thu Mar 31 2016 10:12:58</t>
  </si>
  <si>
    <t>Thu Mar 31 2016 10:13:15</t>
  </si>
  <si>
    <t>Thu Mar 31 2016 10:13:42</t>
  </si>
  <si>
    <t>Thu Mar 31 2016 10:14:02</t>
  </si>
  <si>
    <t>Thu Mar 31 2016 10:14:10</t>
  </si>
  <si>
    <t>Thu Mar 31 2016 10:14:34</t>
  </si>
  <si>
    <t>Thu Mar 31 2016 10:14:42</t>
  </si>
  <si>
    <t>Thu Mar 31 2016 10:14:53</t>
  </si>
  <si>
    <t>Thu Mar 31 2016 10:15:06</t>
  </si>
  <si>
    <t>Thu Mar 31 2016 10:15:15</t>
  </si>
  <si>
    <t>Thu Mar 31 2016 10:15:23</t>
  </si>
  <si>
    <t>Thu Mar 31 2016 10:16:47</t>
  </si>
  <si>
    <t>Thu Mar 31 2016 10:16:57</t>
  </si>
  <si>
    <t>Thu Mar 31 2016 10:17:06</t>
  </si>
  <si>
    <t>Thu Mar 31 2016 10:17:25</t>
  </si>
  <si>
    <t>Thu Mar 31 2016 10:17:32</t>
  </si>
  <si>
    <t>Thu Mar 31 2016 10:17:40</t>
  </si>
  <si>
    <t>Thu Mar 31 2016 10:17:55</t>
  </si>
  <si>
    <t>Thu Mar 31 2016 10:18:04</t>
  </si>
  <si>
    <t>Thu Mar 31 2016 10:18:12</t>
  </si>
  <si>
    <t>Thu Mar 31 2016 10:18:40</t>
  </si>
  <si>
    <t>Thu Mar 31 2016 10:18:49</t>
  </si>
  <si>
    <t>Thu Mar 31 2016 10:18:57</t>
  </si>
  <si>
    <t>Thu Mar 31 2016 10:19:14</t>
  </si>
  <si>
    <t>Thu Mar 31 2016 10:19:23</t>
  </si>
  <si>
    <t>Thu Mar 31 2016 10:19:32</t>
  </si>
  <si>
    <t>Thu Mar 31 2016 10:19:45</t>
  </si>
  <si>
    <t>Thu Mar 31 2016 10:19:53</t>
  </si>
  <si>
    <t>Thu Mar 31 2016 10:20:07</t>
  </si>
  <si>
    <t>Thu Mar 31 2016 10:20:50</t>
  </si>
  <si>
    <t>Thu Mar 31 2016 10:20:57</t>
  </si>
  <si>
    <t>Thu Mar 31 2016 10:21:07</t>
  </si>
  <si>
    <t>Thu Mar 31 2016 10:21:30</t>
  </si>
  <si>
    <t>Thu Mar 31 2016 10:21:44</t>
  </si>
  <si>
    <t>Thu Mar 31 2016 10:21:52</t>
  </si>
  <si>
    <t>Thu Mar 31 2016 10:22:05</t>
  </si>
  <si>
    <t>Thu Mar 31 2016 10:22:14</t>
  </si>
  <si>
    <t>Thu Mar 31 2016 10:22:23</t>
  </si>
  <si>
    <t>150-5-C-N-1</t>
  </si>
  <si>
    <t>Thu Mar 31 2016 08:08:25</t>
  </si>
  <si>
    <t xml:space="preserve">1581 </t>
  </si>
  <si>
    <t>Thu Mar 31 2016 08:09:16</t>
  </si>
  <si>
    <t xml:space="preserve">1791 </t>
  </si>
  <si>
    <t>Thu Mar 31 2016 08:09:53</t>
  </si>
  <si>
    <t xml:space="preserve">1825 </t>
  </si>
  <si>
    <t>150-5-C-N-2</t>
  </si>
  <si>
    <t>Thu Mar 31 2016 08:10:29</t>
  </si>
  <si>
    <t xml:space="preserve">1841 </t>
  </si>
  <si>
    <t>Thu Mar 31 2016 08:10:48</t>
  </si>
  <si>
    <t xml:space="preserve">1830 </t>
  </si>
  <si>
    <t>Thu Mar 31 2016 08:11:04</t>
  </si>
  <si>
    <t xml:space="preserve">1847 </t>
  </si>
  <si>
    <t>150-5-C-N-3</t>
  </si>
  <si>
    <t>Thu Mar 31 2016 08:14:34</t>
  </si>
  <si>
    <t xml:space="preserve">1808 </t>
  </si>
  <si>
    <t>Thu Mar 31 2016 08:16:32</t>
  </si>
  <si>
    <t>Thu Mar 31 2016 08:16:57</t>
  </si>
  <si>
    <t>Thu Mar 31 2016 10:22:54</t>
  </si>
  <si>
    <t>Thu Mar 31 2016 10:23:02</t>
  </si>
  <si>
    <t>Thu Mar 31 2016 10:23:12</t>
  </si>
  <si>
    <t>Thu Mar 31 2016 10:23:35</t>
  </si>
  <si>
    <t>Thu Mar 31 2016 10:23:43</t>
  </si>
  <si>
    <t>Thu Mar 31 2016 10:23:54</t>
  </si>
  <si>
    <t>Thu Mar 31 2016 10:24:07</t>
  </si>
  <si>
    <t>Thu Mar 31 2016 10:24:14</t>
  </si>
  <si>
    <t>Thu Mar 31 2016 10:24:22</t>
  </si>
  <si>
    <t>Thu Mar 31 2016 10:24:48</t>
  </si>
  <si>
    <t>Thu Mar 31 2016 10:24:55</t>
  </si>
  <si>
    <t>Thu Mar 31 2016 10:25:03</t>
  </si>
  <si>
    <t>Thu Mar 31 2016 10:25:15</t>
  </si>
  <si>
    <t>Thu Mar 31 2016 10:25:27</t>
  </si>
  <si>
    <t>Thu Mar 31 2016 10:25:35</t>
  </si>
  <si>
    <t>Thu Mar 31 2016 10:25:48</t>
  </si>
  <si>
    <t>Thu Mar 31 2016 10:25:56</t>
  </si>
  <si>
    <t>Thu Mar 31 2016 10:26:06</t>
  </si>
  <si>
    <t>Thu Mar 31 2016 10:26:53</t>
  </si>
  <si>
    <t>Thu Mar 31 2016 10:27:05</t>
  </si>
  <si>
    <t>Thu Mar 31 2016 10:27:23</t>
  </si>
  <si>
    <t>Thu Mar 31 2016 10:27:40</t>
  </si>
  <si>
    <t>Thu Mar 31 2016 10:27:50</t>
  </si>
  <si>
    <t>Thu Mar 31 2016 10:28:00</t>
  </si>
  <si>
    <t>Thu Mar 31 2016 10:28:12</t>
  </si>
  <si>
    <t>Thu Mar 31 2016 10:28:19</t>
  </si>
  <si>
    <t>Thu Mar 31 2016 10:28:27</t>
  </si>
  <si>
    <t>Thu Mar 31 2016 10:28:51</t>
  </si>
  <si>
    <t>Thu Mar 31 2016 10:29:30</t>
  </si>
  <si>
    <t>Thu Mar 31 2016 10:29:37</t>
  </si>
  <si>
    <t>Thu Mar 31 2016 10:29:51</t>
  </si>
  <si>
    <t>Thu Mar 31 2016 10:29:58</t>
  </si>
  <si>
    <t>Thu Mar 31 2016 10:30:14</t>
  </si>
  <si>
    <t>Thu Mar 31 2016 10:30:28</t>
  </si>
  <si>
    <t>Thu Mar 31 2016 10:30:40</t>
  </si>
  <si>
    <t>Thu Mar 31 2016 10:30:51</t>
  </si>
  <si>
    <t>Thu Mar 31 2016 10:31:18</t>
  </si>
  <si>
    <t>Thu Mar 31 2016 10:31:27</t>
  </si>
  <si>
    <t>Thu Mar 31 2016 10:31:34</t>
  </si>
  <si>
    <t>Thu Mar 31 2016 10:31:49</t>
  </si>
  <si>
    <t>Thu Mar 31 2016 10:31:56</t>
  </si>
  <si>
    <t>Thu Mar 31 2016 10:32:07</t>
  </si>
  <si>
    <t>Thu Mar 31 2016 10:32:17</t>
  </si>
  <si>
    <t>Thu Mar 31 2016 10:32:27</t>
  </si>
  <si>
    <t>Thu Mar 31 2016 10:32:36</t>
  </si>
  <si>
    <t>Thu Mar 31 2016 10:33:01</t>
  </si>
  <si>
    <t>Thu Mar 31 2016 10:33:08</t>
  </si>
  <si>
    <t>Thu Mar 31 2016 10:33:19</t>
  </si>
  <si>
    <t>Thu Mar 31 2016 10:33:36</t>
  </si>
  <si>
    <t>Thu Mar 31 2016 10:33:45</t>
  </si>
  <si>
    <t>Thu Mar 31 2016 10:33:55</t>
  </si>
  <si>
    <t>Thu Mar 31 2016 10:34:09</t>
  </si>
  <si>
    <t>Thu Mar 31 2016 10:34:18</t>
  </si>
  <si>
    <t>Thu Mar 31 2016 10:34:31</t>
  </si>
  <si>
    <t>Thu Mar 31 2016 10:34:53</t>
  </si>
  <si>
    <t>Thu Mar 31 2016 10:35:02</t>
  </si>
  <si>
    <t>Thu Mar 31 2016 10:35:10</t>
  </si>
  <si>
    <t>Thu Mar 31 2016 10:35:35</t>
  </si>
  <si>
    <t>Thu Mar 31 2016 10:35:42</t>
  </si>
  <si>
    <t>Thu Mar 31 2016 10:35:51</t>
  </si>
  <si>
    <t>Thu Mar 31 2016 10:36:04</t>
  </si>
  <si>
    <t>Thu Mar 31 2016 10:36:19</t>
  </si>
  <si>
    <t>Thu Mar 31 2016 10:36:26</t>
  </si>
  <si>
    <t>Thu Mar 31 2016 10:37:00</t>
  </si>
  <si>
    <t>Thu Mar 31 2016 10:37:06</t>
  </si>
  <si>
    <t>Thu Mar 31 2016 10:37:16</t>
  </si>
  <si>
    <t>Thu Mar 31 2016 10:37:33</t>
  </si>
  <si>
    <t>Thu Mar 31 2016 10:37:43</t>
  </si>
  <si>
    <t>Thu Mar 31 2016 10:37:53</t>
  </si>
  <si>
    <t>Thu Mar 31 2016 10:38:05</t>
  </si>
  <si>
    <t>Thu Mar 31 2016 10:38:16</t>
  </si>
  <si>
    <t>Thu Mar 31 2016 10:38:25</t>
  </si>
  <si>
    <t>Thu Mar 31 2016 10:39:27</t>
  </si>
  <si>
    <t>Thu Mar 31 2016 10:39:37</t>
  </si>
  <si>
    <t>Thu Mar 31 2016 10:39:45</t>
  </si>
  <si>
    <t>Thu Mar 31 2016 10:40:01</t>
  </si>
  <si>
    <t>Thu Mar 31 2016 10:40:10</t>
  </si>
  <si>
    <t>Thu Mar 31 2016 10:40:18</t>
  </si>
  <si>
    <t>Thu Mar 31 2016 10:40:31</t>
  </si>
  <si>
    <t>Thu Mar 31 2016 10:40:45</t>
  </si>
  <si>
    <t>Thu Mar 31 2016 10:40:48</t>
  </si>
  <si>
    <t>Thu Mar 31 2016 10:41:10</t>
  </si>
  <si>
    <t>Thu Mar 31 2016 10:41:22</t>
  </si>
  <si>
    <t>Thu Mar 31 2016 10:41:30</t>
  </si>
  <si>
    <t>Thu Mar 31 2016 10:41:44</t>
  </si>
  <si>
    <t>Thu Mar 31 2016 10:42:00</t>
  </si>
  <si>
    <t>Thu Mar 31 2016 10:42:08</t>
  </si>
  <si>
    <t>Thu Mar 31 2016 10:42:18</t>
  </si>
  <si>
    <t>Thu Mar 31 2016 10:42:30</t>
  </si>
  <si>
    <t>Thu Mar 31 2016 10:42:38</t>
  </si>
  <si>
    <t>Thu Mar 31 2016 10:43:03</t>
  </si>
  <si>
    <t>Thu Mar 31 2016 10:43:10</t>
  </si>
  <si>
    <t>Thu Mar 31 2016 10:43:19</t>
  </si>
  <si>
    <t>Thu Mar 31 2016 10:43:31</t>
  </si>
  <si>
    <t>Thu Mar 31 2016 10:43:41</t>
  </si>
  <si>
    <t>Thu Mar 31 2016 10:43:48</t>
  </si>
  <si>
    <t>Thu Mar 31 2016 10:44:01</t>
  </si>
  <si>
    <t>Thu Mar 31 2016 10:44:09</t>
  </si>
  <si>
    <t>Thu Mar 31 2016 10:44:21</t>
  </si>
  <si>
    <t>Thu Mar 31 2016 10:44:50</t>
  </si>
  <si>
    <t>Thu Mar 31 2016 10:45:00</t>
  </si>
  <si>
    <t>Thu Mar 31 2016 10:45:07</t>
  </si>
  <si>
    <t>Thu Mar 31 2016 10:45:20</t>
  </si>
  <si>
    <t>Thu Mar 31 2016 10:45:28</t>
  </si>
  <si>
    <t>Thu Mar 31 2016 10:45:38</t>
  </si>
  <si>
    <t>Thu Mar 31 2016 10:45:51</t>
  </si>
  <si>
    <t>Thu Mar 31 2016 10:46:01</t>
  </si>
  <si>
    <t>Thu Mar 31 2016 10:46:08</t>
  </si>
  <si>
    <t>Thu Mar 31 2016 10:46:30</t>
  </si>
  <si>
    <t>Thu Mar 31 2016 10:46:40</t>
  </si>
  <si>
    <t>Thu Mar 31 2016 10:46:57</t>
  </si>
  <si>
    <t>Thu Mar 31 2016 10:47:17</t>
  </si>
  <si>
    <t>Thu Mar 31 2016 10:47:25</t>
  </si>
  <si>
    <t>Thu Mar 31 2016 10:47:32</t>
  </si>
  <si>
    <t>Thu Mar 31 2016 10:47:46</t>
  </si>
  <si>
    <t>Thu Mar 31 2016 10:47:54</t>
  </si>
  <si>
    <t>Thu Mar 31 2016 10:48:02</t>
  </si>
  <si>
    <t>Thu Mar 31 2016 10:48:31</t>
  </si>
  <si>
    <t>Thu Mar 31 2016 10:48:40</t>
  </si>
  <si>
    <t>Thu Mar 31 2016 10:48:47</t>
  </si>
  <si>
    <t>Thu Mar 31 2016 10:48:59</t>
  </si>
  <si>
    <t>Thu Mar 31 2016 10:49:08</t>
  </si>
  <si>
    <t>Thu Mar 31 2016 10:49:16</t>
  </si>
  <si>
    <t>Thu Mar 31 2016 10:49:29</t>
  </si>
  <si>
    <t>Thu Mar 31 2016 10:49:36</t>
  </si>
  <si>
    <t>Thu Mar 31 2016 10:49:44</t>
  </si>
  <si>
    <t>Thu Mar 31 2016 10:50:43</t>
  </si>
  <si>
    <t xml:space="preserve">1879 </t>
  </si>
  <si>
    <t>Thu Mar 31 2016 10:50:52</t>
  </si>
  <si>
    <t xml:space="preserve">1920 </t>
  </si>
  <si>
    <t>Thu Mar 31 2016 10:51:03</t>
  </si>
  <si>
    <t xml:space="preserve">1936 </t>
  </si>
  <si>
    <t>Thu Mar 31 2016 10:51:25</t>
  </si>
  <si>
    <t xml:space="preserve">1981 </t>
  </si>
  <si>
    <t>Thu Mar 31 2016 10:51:31</t>
  </si>
  <si>
    <t xml:space="preserve">2062 </t>
  </si>
  <si>
    <t>Thu Mar 31 2016 10:51:39</t>
  </si>
  <si>
    <t xml:space="preserve">1953 </t>
  </si>
  <si>
    <t>Thu Mar 31 2016 10:51:50</t>
  </si>
  <si>
    <t xml:space="preserve">1941 </t>
  </si>
  <si>
    <t>Thu Mar 31 2016 10:52:03</t>
  </si>
  <si>
    <t>Thu Mar 31 2016 10:52:16</t>
  </si>
  <si>
    <t>Thu Mar 31 2016 10:52:50</t>
  </si>
  <si>
    <t>Thu Mar 31 2016 10:52:57</t>
  </si>
  <si>
    <t>Thu Mar 31 2016 10:53:06</t>
  </si>
  <si>
    <t>Thu Mar 31 2016 10:53:21</t>
  </si>
  <si>
    <t>Thu Mar 31 2016 10:53:28</t>
  </si>
  <si>
    <t>Thu Mar 31 2016 10:53:35</t>
  </si>
  <si>
    <t>Thu Mar 31 2016 10:53:50</t>
  </si>
  <si>
    <t>Thu Mar 31 2016 10:53:57</t>
  </si>
  <si>
    <t>Thu Mar 31 2016 10:54:08</t>
  </si>
  <si>
    <t>150-5-C-P1-1</t>
  </si>
  <si>
    <t>Thu Mar 31 2016 07:46:16</t>
  </si>
  <si>
    <t>Thu Mar 31 2016 07:46:41</t>
  </si>
  <si>
    <t xml:space="preserve">1111 </t>
  </si>
  <si>
    <t>Thu Mar 31 2016 07:47:04</t>
  </si>
  <si>
    <t xml:space="preserve">1891 </t>
  </si>
  <si>
    <t>150-5-C-P1-2</t>
  </si>
  <si>
    <t>Thu Mar 31 2016 07:47:49</t>
  </si>
  <si>
    <t xml:space="preserve">1821 </t>
  </si>
  <si>
    <t>Thu Mar 31 2016 07:48:05</t>
  </si>
  <si>
    <t xml:space="preserve">1805 </t>
  </si>
  <si>
    <t>Thu Mar 31 2016 07:48:22</t>
  </si>
  <si>
    <t>150-5-C-P1-3</t>
  </si>
  <si>
    <t>Thu Mar 31 2016 07:48:49</t>
  </si>
  <si>
    <t xml:space="preserve">1858 </t>
  </si>
  <si>
    <t>Thu Mar 31 2016 07:49:04</t>
  </si>
  <si>
    <t>Thu Mar 31 2016 07:49:20</t>
  </si>
  <si>
    <t xml:space="preserve">1838 </t>
  </si>
  <si>
    <t>150-5-C-P2-1</t>
  </si>
  <si>
    <t>Thu Mar 31 2016 07:50:39</t>
  </si>
  <si>
    <t xml:space="preserve">1832 </t>
  </si>
  <si>
    <t>Thu Mar 31 2016 07:50:58</t>
  </si>
  <si>
    <t xml:space="preserve">1886 </t>
  </si>
  <si>
    <t>Thu Mar 31 2016 07:51:35</t>
  </si>
  <si>
    <t xml:space="preserve">1778 </t>
  </si>
  <si>
    <t>150-5-C-P2-2</t>
  </si>
  <si>
    <t>Thu Mar 31 2016 07:52:10</t>
  </si>
  <si>
    <t>Thu Mar 31 2016 07:52:33</t>
  </si>
  <si>
    <t xml:space="preserve">1816 </t>
  </si>
  <si>
    <t>Thu Mar 31 2016 07:52:50</t>
  </si>
  <si>
    <t xml:space="preserve">1875 </t>
  </si>
  <si>
    <t>150-5-C-P2-3</t>
  </si>
  <si>
    <t>Thu Mar 31 2016 07:53:21</t>
  </si>
  <si>
    <t>Thu Mar 31 2016 07:54:05</t>
  </si>
  <si>
    <t>Thu Mar 31 2016 07:54:37</t>
  </si>
  <si>
    <t xml:space="preserve">1800 </t>
  </si>
  <si>
    <t>150-5-Z-P1-1</t>
  </si>
  <si>
    <t>Thu Mar 31 2016 07:55:47</t>
  </si>
  <si>
    <t xml:space="preserve">1864 </t>
  </si>
  <si>
    <t>Thu Mar 31 2016 07:56:08</t>
  </si>
  <si>
    <t xml:space="preserve">1774 </t>
  </si>
  <si>
    <t>Thu Mar 31 2016 07:57:12</t>
  </si>
  <si>
    <t xml:space="preserve">1740 </t>
  </si>
  <si>
    <t>150-5-Z-P1-2</t>
  </si>
  <si>
    <t>Thu Mar 31 2016 07:57:53</t>
  </si>
  <si>
    <t xml:space="preserve">1786 </t>
  </si>
  <si>
    <t>Thu Mar 31 2016 07:59:44</t>
  </si>
  <si>
    <t>Thu Mar 31 2016 08:00:29</t>
  </si>
  <si>
    <t>150-5-Z-P1-3</t>
  </si>
  <si>
    <t>Thu Mar 31 2016 08:01:10</t>
  </si>
  <si>
    <t xml:space="preserve">1797 </t>
  </si>
  <si>
    <t>Thu Mar 31 2016 08:01:35</t>
  </si>
  <si>
    <t xml:space="preserve">1853 </t>
  </si>
  <si>
    <t>Thu Mar 31 2016 08:02:01</t>
  </si>
  <si>
    <t>150-5-Z-P2-1</t>
  </si>
  <si>
    <t>Thu Mar 31 2016 08:02:42</t>
  </si>
  <si>
    <t>Thu Mar 31 2016 08:02:58</t>
  </si>
  <si>
    <t xml:space="preserve">1789 </t>
  </si>
  <si>
    <t>Thu Mar 31 2016 08:03:14</t>
  </si>
  <si>
    <t>150-5-Z-P2-2</t>
  </si>
  <si>
    <t>Thu Mar 31 2016 08:03:44</t>
  </si>
  <si>
    <t>Thu Mar 31 2016 08:04:01</t>
  </si>
  <si>
    <t xml:space="preserve">1772 </t>
  </si>
  <si>
    <t>Thu Mar 31 2016 08:04:26</t>
  </si>
  <si>
    <t>150-5-Z-P2-3</t>
  </si>
  <si>
    <t>Thu Mar 31 2016 08:04:59</t>
  </si>
  <si>
    <t>Thu Mar 31 2016 08:05:21</t>
  </si>
  <si>
    <t>Thu Mar 31 2016 08:06:45</t>
  </si>
  <si>
    <t>Thu Mar 31 2016 09:19:45</t>
  </si>
  <si>
    <t>Thu Mar 31 2016 09:20:01</t>
  </si>
  <si>
    <t>Thu Mar 31 2016 09:20:10</t>
  </si>
  <si>
    <t>150-5-C-XP1-2</t>
  </si>
  <si>
    <t>Thu Mar 31 2016 09:20:48</t>
  </si>
  <si>
    <t>Thu Mar 31 2016 09:20:57</t>
  </si>
  <si>
    <t>Thu Mar 31 2016 09:21:07</t>
  </si>
  <si>
    <t>150-5-C-XP1-3</t>
  </si>
  <si>
    <t>Thu Mar 31 2016 09:21:20</t>
  </si>
  <si>
    <t>Thu Mar 31 2016 09:21:29</t>
  </si>
  <si>
    <t>Thu Mar 31 2016 09:21:37</t>
  </si>
  <si>
    <t>150-5-C-XP2-1</t>
  </si>
  <si>
    <t>Thu Mar 31 2016 09:22:11</t>
  </si>
  <si>
    <t>Thu Mar 31 2016 09:22:26</t>
  </si>
  <si>
    <t>1/350</t>
  </si>
  <si>
    <t>Thu Mar 31 2016 09:22:35</t>
  </si>
  <si>
    <t>150-5-C-XP2-2</t>
  </si>
  <si>
    <t>Thu Mar 31 2016 09:22:56</t>
  </si>
  <si>
    <t>Thu Mar 31 2016 09:23:04</t>
  </si>
  <si>
    <t>Thu Mar 31 2016 09:23:16</t>
  </si>
  <si>
    <t>150-5-C-XP2-3</t>
  </si>
  <si>
    <t>Thu Mar 31 2016 09:23:30</t>
  </si>
  <si>
    <t>Thu Mar 31 2016 09:23:38</t>
  </si>
  <si>
    <t>Thu Mar 31 2016 09:23:47</t>
  </si>
  <si>
    <t>150-5-Z-XP1-1</t>
  </si>
  <si>
    <t>Thu Mar 31 2016 09:24:19</t>
  </si>
  <si>
    <t>Thu Mar 31 2016 09:24:29</t>
  </si>
  <si>
    <t>Thu Mar 31 2016 09:24:48</t>
  </si>
  <si>
    <t>150-5-Z-XP1-2</t>
  </si>
  <si>
    <t>Thu Mar 31 2016 09:25:05</t>
  </si>
  <si>
    <t>Thu Mar 31 2016 09:25:15</t>
  </si>
  <si>
    <t>Thu Mar 31 2016 09:25:26</t>
  </si>
  <si>
    <t>150-5-Z-XP1-3</t>
  </si>
  <si>
    <t>Thu Mar 31 2016 09:26:18</t>
  </si>
  <si>
    <t>Thu Mar 31 2016 09:26:25</t>
  </si>
  <si>
    <t>Thu Mar 31 2016 09:26:38</t>
  </si>
  <si>
    <t>150-5-Z-XP2-1</t>
  </si>
  <si>
    <t>Thu Mar 31 2016 09:27:44</t>
  </si>
  <si>
    <t>Thu Mar 31 2016 09:27:53</t>
  </si>
  <si>
    <t>Thu Mar 31 2016 09:28:01</t>
  </si>
  <si>
    <t>150-5-Z-XP2-2</t>
  </si>
  <si>
    <t>Thu Mar 31 2016 09:28:13</t>
  </si>
  <si>
    <t>Thu Mar 31 2016 09:28:23</t>
  </si>
  <si>
    <t>Thu Mar 31 2016 09:28:35</t>
  </si>
  <si>
    <t>150-5-Z-XP2-3</t>
  </si>
  <si>
    <t>Thu Mar 31 2016 09:28:47</t>
  </si>
  <si>
    <t>Thu Mar 31 2016 09:28:57</t>
  </si>
  <si>
    <t>Thu Mar 31 2016 09:29:09</t>
  </si>
  <si>
    <t>150-5-C-XA-1</t>
  </si>
  <si>
    <t>Thu Mar 31 2016 09:30:02</t>
  </si>
  <si>
    <t>Thu Mar 31 2016 09:30:11</t>
  </si>
  <si>
    <t>Thu Mar 31 2016 09:30:20</t>
  </si>
  <si>
    <t>150-5-C-XB-1</t>
  </si>
  <si>
    <t>Thu Mar 31 2016 09:30:35</t>
  </si>
  <si>
    <t>Thu Mar 31 2016 09:30:44</t>
  </si>
  <si>
    <t>Thu Mar 31 2016 09:30:53</t>
  </si>
  <si>
    <t>150-5-C-XC-1</t>
  </si>
  <si>
    <t>Thu Mar 31 2016 09:31:11</t>
  </si>
  <si>
    <t>Thu Mar 31 2016 09:31:22</t>
  </si>
  <si>
    <t>Thu Mar 31 2016 09:31:30</t>
  </si>
  <si>
    <t>150-5-C-XD-1</t>
  </si>
  <si>
    <t>Thu Mar 31 2016 09:31:51</t>
  </si>
  <si>
    <t>Thu Mar 31 2016 09:31:59</t>
  </si>
  <si>
    <t>Thu Mar 31 2016 09:32:10</t>
  </si>
  <si>
    <t>150-5-C-XE-1</t>
  </si>
  <si>
    <t>Thu Mar 31 2016 09:32:37</t>
  </si>
  <si>
    <t>Thu Mar 31 2016 09:32:46</t>
  </si>
  <si>
    <t>Thu Mar 31 2016 09:33:08</t>
  </si>
  <si>
    <t>150-5-C-XF-1</t>
  </si>
  <si>
    <t>Thu Mar 31 2016 09:33:26</t>
  </si>
  <si>
    <t>Thu Mar 31 2016 09:33:35</t>
  </si>
  <si>
    <t>Thu Mar 31 2016 09:33:46</t>
  </si>
  <si>
    <t>150-5-C-XG-1</t>
  </si>
  <si>
    <t>Thu Mar 31 2016 09:34:50</t>
  </si>
  <si>
    <t>Thu Mar 31 2016 09:35:00</t>
  </si>
  <si>
    <t>Thu Mar 31 2016 09:35:08</t>
  </si>
  <si>
    <t>150-5-C-XH-1</t>
  </si>
  <si>
    <t>Thu Mar 31 2016 09:35:25</t>
  </si>
  <si>
    <t>Thu Mar 31 2016 09:35:32</t>
  </si>
  <si>
    <t>Thu Mar 31 2016 09:35:41</t>
  </si>
  <si>
    <t>150-5-C-XI-1</t>
  </si>
  <si>
    <t>Thu Mar 31 2016 09:36:00</t>
  </si>
  <si>
    <t>Thu Mar 31 2016 09:36:08</t>
  </si>
  <si>
    <t>Thu Mar 31 2016 09:36:37</t>
  </si>
  <si>
    <t>150-5-C-XJ-1</t>
  </si>
  <si>
    <t>Thu Mar 31 2016 09:37:14</t>
  </si>
  <si>
    <t>Thu Mar 31 2016 09:37:22</t>
  </si>
  <si>
    <t>Thu Mar 31 2016 09:37:31</t>
  </si>
  <si>
    <t>150-5-C-XK-1</t>
  </si>
  <si>
    <t>Thu Mar 31 2016 09:37:46</t>
  </si>
  <si>
    <t>Thu Mar 31 2016 09:37:53</t>
  </si>
  <si>
    <t>Thu Mar 31 2016 09:38:01</t>
  </si>
  <si>
    <t>150-5-C-XL-1</t>
  </si>
  <si>
    <t>Thu Mar 31 2016 09:38:17</t>
  </si>
  <si>
    <t>Thu Mar 31 2016 09:38:25</t>
  </si>
  <si>
    <t>Thu Mar 31 2016 09:38:53</t>
  </si>
  <si>
    <t>150-5-C-XM-1</t>
  </si>
  <si>
    <t>Thu Mar 31 2016 09:39:13</t>
  </si>
  <si>
    <t>Thu Mar 31 2016 09:39:21</t>
  </si>
  <si>
    <t>Thu Mar 31 2016 09:39:29</t>
  </si>
  <si>
    <t>150-5-C-XN-1</t>
  </si>
  <si>
    <t>Thu Mar 31 2016 09:39:45</t>
  </si>
  <si>
    <t>Thu Mar 31 2016 09:39:53</t>
  </si>
  <si>
    <t>Thu Mar 31 2016 09:40:05</t>
  </si>
  <si>
    <t>150-5-C-XO-1</t>
  </si>
  <si>
    <t>Thu Mar 31 2016 09:40:18</t>
  </si>
  <si>
    <t>Thu Mar 31 2016 09:40:26</t>
  </si>
  <si>
    <t>Thu Mar 31 2016 09:40:35</t>
  </si>
  <si>
    <t>150-5-Z-XA-1</t>
  </si>
  <si>
    <t>Thu Mar 31 2016 09:41:20</t>
  </si>
  <si>
    <t>Thu Mar 31 2016 09:41:30</t>
  </si>
  <si>
    <t>Thu Mar 31 2016 09:41:39</t>
  </si>
  <si>
    <t>150-5-Z-XB-1</t>
  </si>
  <si>
    <t>Thu Mar 31 2016 09:41:55</t>
  </si>
  <si>
    <t>Thu Mar 31 2016 09:42:03</t>
  </si>
  <si>
    <t>Thu Mar 31 2016 09:42:13</t>
  </si>
  <si>
    <t>150-5-Z-XC-1</t>
  </si>
  <si>
    <t>Thu Mar 31 2016 09:42:26</t>
  </si>
  <si>
    <t>Thu Mar 31 2016 09:42:34</t>
  </si>
  <si>
    <t>Thu Mar 31 2016 09:42:45</t>
  </si>
  <si>
    <t>150-5-Z-XD-1</t>
  </si>
  <si>
    <t>Thu Mar 31 2016 09:43:09</t>
  </si>
  <si>
    <t>Thu Mar 31 2016 09:43:27</t>
  </si>
  <si>
    <t>Thu Mar 31 2016 09:43:36</t>
  </si>
  <si>
    <t>150-5-Z-XE-1</t>
  </si>
  <si>
    <t>Thu Mar 31 2016 09:43:53</t>
  </si>
  <si>
    <t>Thu Mar 31 2016 09:44:01</t>
  </si>
  <si>
    <t>Thu Mar 31 2016 09:44:11</t>
  </si>
  <si>
    <t>150-5-Z-XF-1</t>
  </si>
  <si>
    <t>Thu Mar 31 2016 09:44:30</t>
  </si>
  <si>
    <t>Thu Mar 31 2016 09:44:39</t>
  </si>
  <si>
    <t>Thu Mar 31 2016 09:44:50</t>
  </si>
  <si>
    <t>150-5-Z-XG-1</t>
  </si>
  <si>
    <t>Thu Mar 31 2016 09:45:10</t>
  </si>
  <si>
    <t>Thu Mar 31 2016 09:45:19</t>
  </si>
  <si>
    <t>Thu Mar 31 2016 09:45:45</t>
  </si>
  <si>
    <t>150-5-Z-XH-1</t>
  </si>
  <si>
    <t>Thu Mar 31 2016 09:46:20</t>
  </si>
  <si>
    <t>Thu Mar 31 2016 09:46:29</t>
  </si>
  <si>
    <t>Thu Mar 31 2016 09:46:38</t>
  </si>
  <si>
    <t>150-5-Z-XI-1</t>
  </si>
  <si>
    <t>Thu Mar 31 2016 09:46:51</t>
  </si>
  <si>
    <t>Thu Mar 31 2016 09:46:59</t>
  </si>
  <si>
    <t>Thu Mar 31 2016 09:47:11</t>
  </si>
  <si>
    <t>150-5-Z-XJ-1</t>
  </si>
  <si>
    <t>Thu Mar 31 2016 09:48:04</t>
  </si>
  <si>
    <t>Thu Mar 31 2016 09:48:12</t>
  </si>
  <si>
    <t>Thu Mar 31 2016 09:48:22</t>
  </si>
  <si>
    <t>150-5-Z-XK-1</t>
  </si>
  <si>
    <t>Thu Mar 31 2016 09:48:40</t>
  </si>
  <si>
    <t>Thu Mar 31 2016 09:48:49</t>
  </si>
  <si>
    <t>Thu Mar 31 2016 09:48:58</t>
  </si>
  <si>
    <t>150-5-Z-XL-1</t>
  </si>
  <si>
    <t>Thu Mar 31 2016 09:49:12</t>
  </si>
  <si>
    <t>Thu Mar 31 2016 09:49:21</t>
  </si>
  <si>
    <t>Thu Mar 31 2016 09:49:40</t>
  </si>
  <si>
    <t>150-5-Z-XM-1</t>
  </si>
  <si>
    <t>Thu Mar 31 2016 09:50:02</t>
  </si>
  <si>
    <t>Thu Mar 31 2016 09:50:10</t>
  </si>
  <si>
    <t>Thu Mar 31 2016 09:50:20</t>
  </si>
  <si>
    <t>150-5-Z-XN-1</t>
  </si>
  <si>
    <t>Thu Mar 31 2016 09:50:33</t>
  </si>
  <si>
    <t>Thu Mar 31 2016 09:50:44</t>
  </si>
  <si>
    <t>Thu Mar 31 2016 09:50:51</t>
  </si>
  <si>
    <t>150-5-Z-XO-1</t>
  </si>
  <si>
    <t>Thu Mar 31 2016 09:51:04</t>
  </si>
  <si>
    <t>Thu Mar 31 2016 09:51:12</t>
  </si>
  <si>
    <t>Thu Mar 31 2016 09:51:22</t>
  </si>
  <si>
    <t>150-5-C-B-1</t>
  </si>
  <si>
    <t>150-5-C-B-2</t>
  </si>
  <si>
    <t>150-5-C-B-3</t>
  </si>
  <si>
    <t>150-5-C-C-1</t>
  </si>
  <si>
    <t>150-5-C-C-2</t>
  </si>
  <si>
    <t>150-5-C-C-3</t>
  </si>
  <si>
    <t>150-5-C-D-1</t>
  </si>
  <si>
    <t>150-5-C-D-2</t>
  </si>
  <si>
    <t>150-5-C-D-3</t>
  </si>
  <si>
    <t>150-5-C-E-1</t>
  </si>
  <si>
    <t>150-5-C-E-2</t>
  </si>
  <si>
    <t>150-5-C-E-3</t>
  </si>
  <si>
    <t>150-5-C-F-1</t>
  </si>
  <si>
    <t>150-5-C-F-2</t>
  </si>
  <si>
    <t>150-5-C-G-1</t>
  </si>
  <si>
    <t>150-5-C-G-2</t>
  </si>
  <si>
    <t>150-5-C-G-3</t>
  </si>
  <si>
    <t>150-5-C-H-1</t>
  </si>
  <si>
    <t>150-5-C-H-2</t>
  </si>
  <si>
    <t>150-5-C-H-3</t>
  </si>
  <si>
    <t>150-5-C-I-1</t>
  </si>
  <si>
    <t>150-5-C-I-2</t>
  </si>
  <si>
    <t>150-5-C-I-3</t>
  </si>
  <si>
    <t>150-5-C-J-1</t>
  </si>
  <si>
    <t>150-5-C-J-2</t>
  </si>
  <si>
    <t>150-5-C-J-3</t>
  </si>
  <si>
    <t>150-5-C-K-1</t>
  </si>
  <si>
    <t>150-5-C-K-2</t>
  </si>
  <si>
    <t>150-5-C-K-3</t>
  </si>
  <si>
    <t>150-5-C-L-1</t>
  </si>
  <si>
    <t>150-5-C-L-2</t>
  </si>
  <si>
    <t>150-5-C-L-3</t>
  </si>
  <si>
    <t>150-5-C-M-1</t>
  </si>
  <si>
    <t>150-5-C-M-2</t>
  </si>
  <si>
    <t>150-5-C-M-3</t>
  </si>
  <si>
    <t>150-5-C-O-1</t>
  </si>
  <si>
    <t>150-5-C-O-2</t>
  </si>
  <si>
    <t>150-5-C-O-3</t>
  </si>
  <si>
    <t>150-5-Z-A-1</t>
  </si>
  <si>
    <t>150-5-Z-A-2</t>
  </si>
  <si>
    <t>150-5-Z-A-3</t>
  </si>
  <si>
    <t>150-5-Z-B-1</t>
  </si>
  <si>
    <t>150-5-Z-B-2</t>
  </si>
  <si>
    <t>150-5-Z-B-3</t>
  </si>
  <si>
    <t>150-5-Z-C-1</t>
  </si>
  <si>
    <t>150-5-Z-C-2</t>
  </si>
  <si>
    <t>150-5-Z-C-3</t>
  </si>
  <si>
    <t>150-5-Z-D-1</t>
  </si>
  <si>
    <t>150-5-Z-D-2</t>
  </si>
  <si>
    <t>150-5-Z-D-3</t>
  </si>
  <si>
    <t>150-5-Z-E-1</t>
  </si>
  <si>
    <t>150-5-Z-E-2</t>
  </si>
  <si>
    <t>150-5-Z-E-3</t>
  </si>
  <si>
    <t>150-5-Z-F-1</t>
  </si>
  <si>
    <t>150-5-Z-F-2</t>
  </si>
  <si>
    <t>150-5-Z-F-3</t>
  </si>
  <si>
    <t>150-5-Z-G-1</t>
  </si>
  <si>
    <t>150-5-Z-G-2</t>
  </si>
  <si>
    <t>150-5-Z-G-3</t>
  </si>
  <si>
    <t>150-5-Z-H-1</t>
  </si>
  <si>
    <t>150-5-Z-H-2</t>
  </si>
  <si>
    <t>150-5-Z-H-3</t>
  </si>
  <si>
    <t>150-5-Z-I-1</t>
  </si>
  <si>
    <t>150-5-Z-I-2</t>
  </si>
  <si>
    <t>150-5-Z-I-3</t>
  </si>
  <si>
    <t>150-5-Z-J-1</t>
  </si>
  <si>
    <t>150-5-Z-J-2</t>
  </si>
  <si>
    <t>150-5-Z-J-3</t>
  </si>
  <si>
    <t>150-5-Z-K-1</t>
  </si>
  <si>
    <t>150-5-Z-K-2</t>
  </si>
  <si>
    <t>150-5-Z-K-3</t>
  </si>
  <si>
    <t>150-5-Z-L-1</t>
  </si>
  <si>
    <t>150-5-Z-L-2</t>
  </si>
  <si>
    <t>150-5-Z-L-3</t>
  </si>
  <si>
    <t>150-5-Z-M-1</t>
  </si>
  <si>
    <t>150-5-Z-M-2</t>
  </si>
  <si>
    <t>150-5-Z-M-3</t>
  </si>
  <si>
    <t>150-5-Z-N-1</t>
  </si>
  <si>
    <t>150-5-Z-N-2</t>
  </si>
  <si>
    <t>150-5-Z-N-3</t>
  </si>
  <si>
    <t/>
  </si>
  <si>
    <t>150-5-Z-O-1</t>
  </si>
  <si>
    <t>150-5-Z-O-2</t>
  </si>
  <si>
    <t>150-5-Z-O-3</t>
  </si>
  <si>
    <t>150-5-C-XP1-1</t>
  </si>
  <si>
    <t>150-5-C-F-3</t>
  </si>
  <si>
    <t>g</t>
  </si>
  <si>
    <t>ng</t>
  </si>
  <si>
    <t xml:space="preserve">Notes: </t>
  </si>
  <si>
    <t>SPREADSHEET CHECKS</t>
  </si>
  <si>
    <t>REVIEWER FINDINGS</t>
  </si>
  <si>
    <t>Column headers present and sufficiently detailed</t>
  </si>
  <si>
    <t>pass</t>
  </si>
  <si>
    <t>Units noted in each column/row, as required</t>
  </si>
  <si>
    <t>Spot check that raw data were entered correctly (10%). Make sure digitally recorded data has the correct time stamp. For recorded data such as Labview files, simply sourcing the data to its original file is sufficient</t>
  </si>
  <si>
    <r>
      <rPr>
        <sz val="7"/>
        <color theme="1"/>
        <rFont val="Times New Roman"/>
        <family val="1"/>
      </rPr>
      <t xml:space="preserve"> </t>
    </r>
    <r>
      <rPr>
        <sz val="10"/>
        <color theme="1"/>
        <rFont val="Arial"/>
        <family val="2"/>
      </rPr>
      <t>Proper CFU acceptance criteria used, and all required re-plates and filter plates done.</t>
    </r>
  </si>
  <si>
    <t>Check the accuracy of each formula in one cell.  Then randomly click other cells in that row/column to verify that the formula was copied correctly. Check for cells indicated by Excel with a green corner as inconsistent formulae</t>
  </si>
  <si>
    <t>Document the source of any constants in formulae, if not apparent.</t>
  </si>
  <si>
    <t>The location of the status worksheet is noted (or the location of the raw data files, if a status worksheet is not used)</t>
  </si>
  <si>
    <t>Project deviations are noted and detailed</t>
  </si>
  <si>
    <t>There are no links to external spreadsheets. These should be turned to fixed numbers, and have the source listed in a comment or other method. The absolute path (including sheet and cell reference) to the value should be noted in a comment for easy updating using macros. These macros can be found in DTRL/Facility/Macros</t>
  </si>
  <si>
    <t>Add name and date to data spreadsheet as QC Reviewer</t>
  </si>
  <si>
    <t>Check results against DQI goals for the project. For any DQI goal not met, specify the failure in the QC section</t>
  </si>
  <si>
    <t>Ensure all necessary calibrations are performed according to the QAPP. It is also important to check that these calibrations (pre and post as required) have been appropriately applied to all test data collected</t>
  </si>
  <si>
    <t>Witness (sign and date) each page of the laboratory notebook associated with this data</t>
  </si>
  <si>
    <t>coupon C-M-2 was dropped on the hood during transfer</t>
  </si>
  <si>
    <t>Humidifiers Performance</t>
  </si>
  <si>
    <t>Quantitative Analysis of BIs (CFUs)</t>
  </si>
  <si>
    <t>Replicates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</si>
</sst>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E+00"/>
  </numFmts>
  <fonts count="18" x14ac:knownFonts="1">
    <font>
      <sz val="11"/>
      <color theme="1"/>
      <name val="Calibri"/>
      <family val="2"/>
      <scheme val="minor"/>
    </font>
    <font>
      <b/>
      <sz val="10"/>
      <color indexed="72"/>
      <name val="Microsoft Sans Serif"/>
      <family val="2"/>
    </font>
    <font>
      <b/>
      <sz val="14"/>
      <color theme="9" tint="-0.499984740745262"/>
      <name val="Microsoft Sans Serif"/>
      <family val="2"/>
    </font>
    <font>
      <sz val="9"/>
      <name val="Microsoft Sans Serif"/>
      <family val="2"/>
    </font>
    <font>
      <b/>
      <sz val="14"/>
      <color rgb="FFC00000"/>
      <name val="Microsoft Sans Serif"/>
      <family val="2"/>
    </font>
    <font>
      <b/>
      <sz val="9"/>
      <name val="Microsoft Sans Serif"/>
      <family val="2"/>
    </font>
    <font>
      <b/>
      <sz val="12"/>
      <name val="Microsoft Sans Serif"/>
      <family val="2"/>
    </font>
    <font>
      <sz val="11"/>
      <name val="Microsoft Sans Serif"/>
      <family val="2"/>
    </font>
    <font>
      <sz val="11"/>
      <name val="Calibri"/>
      <family val="2"/>
      <scheme val="minor"/>
    </font>
    <font>
      <b/>
      <sz val="11"/>
      <color theme="1"/>
      <name val="Calibri"/>
      <family val="2"/>
      <scheme val="minor"/>
    </font>
    <font>
      <sz val="10"/>
      <name val="Arial"/>
      <family val="2"/>
    </font>
    <font>
      <b/>
      <sz val="10"/>
      <name val="Arial"/>
      <family val="2"/>
    </font>
    <font>
      <sz val="11"/>
      <name val="Calibri"/>
      <family val="2"/>
    </font>
    <font>
      <sz val="10"/>
      <color rgb="FF000000"/>
      <name val="Tahoma"/>
      <family val="2"/>
    </font>
    <font>
      <b/>
      <sz val="10"/>
      <color indexed="72"/>
      <name val="Microsoft Sans Serif"/>
      <family val="2"/>
    </font>
    <font>
      <sz val="10"/>
      <color theme="1"/>
      <name val="Arial"/>
      <family val="2"/>
    </font>
    <font>
      <sz val="7"/>
      <color theme="1"/>
      <name val="Times New Roman"/>
      <family val="1"/>
    </font>
    <font>
      <b/>
      <sz val="9"/>
      <color rgb="FFFFFFFF"/>
      <name val="Arial"/>
      <family val="2"/>
    </font>
  </fonts>
  <fills count="16">
    <fill>
      <patternFill patternType="none"/>
    </fill>
    <fill>
      <patternFill patternType="gray125"/>
    </fill>
    <fill>
      <patternFill patternType="solid">
        <fgColor indexed="31"/>
        <bgColor indexed="64"/>
      </patternFill>
    </fill>
    <fill>
      <patternFill patternType="solid">
        <fgColor theme="4"/>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B0F0"/>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0000"/>
        <bgColor indexed="64"/>
      </patternFill>
    </fill>
  </fills>
  <borders count="38">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indexed="64"/>
      </left>
      <right style="medium">
        <color indexed="64"/>
      </right>
      <top/>
      <bottom/>
      <diagonal/>
    </border>
    <border>
      <left/>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auto="1"/>
      </right>
      <top/>
      <bottom style="medium">
        <color indexed="64"/>
      </bottom>
      <diagonal/>
    </border>
    <border>
      <left/>
      <right style="thin">
        <color auto="1"/>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0" fontId="10" fillId="0" borderId="0"/>
  </cellStyleXfs>
  <cellXfs count="166">
    <xf numFmtId="0" fontId="0" fillId="0" borderId="0" xfId="0"/>
    <xf numFmtId="0" fontId="0" fillId="0" borderId="0" xfId="0" applyAlignment="1">
      <alignment vertical="center"/>
    </xf>
    <xf numFmtId="2" fontId="0" fillId="0" borderId="0" xfId="0" applyNumberFormat="1" applyAlignment="1" applyProtection="1">
      <alignment vertical="top"/>
      <protection locked="0"/>
    </xf>
    <xf numFmtId="0" fontId="0" fillId="0" borderId="0" xfId="0" applyAlignment="1">
      <alignment horizontal="center" vertical="center"/>
    </xf>
    <xf numFmtId="2" fontId="0" fillId="0" borderId="0" xfId="0" applyNumberFormat="1" applyAlignment="1">
      <alignment horizontal="center" vertical="center"/>
    </xf>
    <xf numFmtId="0" fontId="0" fillId="5" borderId="3" xfId="0" applyFill="1" applyBorder="1" applyAlignment="1">
      <alignment vertical="center"/>
    </xf>
    <xf numFmtId="0" fontId="0" fillId="0" borderId="4" xfId="0" applyBorder="1" applyAlignment="1">
      <alignment vertical="center"/>
    </xf>
    <xf numFmtId="2" fontId="0" fillId="0" borderId="4" xfId="0" applyNumberFormat="1" applyBorder="1" applyAlignment="1">
      <alignment horizontal="center" vertical="center"/>
    </xf>
    <xf numFmtId="0" fontId="0" fillId="0" borderId="0" xfId="0" applyBorder="1" applyAlignment="1">
      <alignment vertical="center"/>
    </xf>
    <xf numFmtId="2" fontId="0" fillId="0" borderId="0" xfId="0" applyNumberFormat="1" applyBorder="1" applyAlignment="1">
      <alignment horizontal="center" vertical="center"/>
    </xf>
    <xf numFmtId="0" fontId="0" fillId="0" borderId="8" xfId="0" applyBorder="1" applyAlignment="1">
      <alignment vertical="center"/>
    </xf>
    <xf numFmtId="2" fontId="0" fillId="0" borderId="8" xfId="0" applyNumberFormat="1" applyBorder="1" applyAlignment="1">
      <alignment horizontal="center" vertical="center"/>
    </xf>
    <xf numFmtId="0" fontId="3" fillId="0" borderId="8" xfId="0" applyFont="1" applyBorder="1" applyAlignment="1">
      <alignment vertical="center"/>
    </xf>
    <xf numFmtId="0" fontId="5" fillId="3" borderId="15" xfId="0" applyFont="1" applyFill="1" applyBorder="1" applyAlignment="1">
      <alignment vertical="center"/>
    </xf>
    <xf numFmtId="11" fontId="5" fillId="3" borderId="16" xfId="0" applyNumberFormat="1" applyFont="1" applyFill="1" applyBorder="1" applyAlignment="1">
      <alignment horizontal="center" vertical="center"/>
    </xf>
    <xf numFmtId="0" fontId="0" fillId="6" borderId="18" xfId="0" applyFill="1" applyBorder="1" applyAlignment="1">
      <alignment vertical="center"/>
    </xf>
    <xf numFmtId="0" fontId="3" fillId="6" borderId="19" xfId="0" applyFont="1" applyFill="1" applyBorder="1" applyAlignment="1">
      <alignment horizontal="center" vertical="center"/>
    </xf>
    <xf numFmtId="0" fontId="0" fillId="6" borderId="20" xfId="0" applyFill="1" applyBorder="1" applyAlignment="1">
      <alignment horizontal="center" vertical="center"/>
    </xf>
    <xf numFmtId="2" fontId="3" fillId="6" borderId="20" xfId="0" applyNumberFormat="1" applyFont="1" applyFill="1" applyBorder="1" applyAlignment="1">
      <alignment horizontal="center" vertical="center"/>
    </xf>
    <xf numFmtId="0" fontId="3" fillId="6" borderId="21" xfId="0" applyFont="1" applyFill="1" applyBorder="1" applyAlignment="1">
      <alignment horizontal="center" vertical="center"/>
    </xf>
    <xf numFmtId="0" fontId="6" fillId="4" borderId="3" xfId="0" applyFont="1" applyFill="1" applyBorder="1" applyAlignment="1">
      <alignment horizontal="center" vertical="center"/>
    </xf>
    <xf numFmtId="11" fontId="6" fillId="4" borderId="3" xfId="0" applyNumberFormat="1" applyFont="1" applyFill="1" applyBorder="1" applyAlignment="1">
      <alignment horizontal="center" vertical="center"/>
    </xf>
    <xf numFmtId="0" fontId="6" fillId="3" borderId="15" xfId="0" applyFont="1" applyFill="1" applyBorder="1" applyAlignment="1">
      <alignment horizontal="center" vertical="center"/>
    </xf>
    <xf numFmtId="0" fontId="0" fillId="5" borderId="3"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11" fontId="0" fillId="7" borderId="2" xfId="0" applyNumberFormat="1" applyFill="1" applyBorder="1" applyAlignment="1">
      <alignment horizontal="center" vertical="center"/>
    </xf>
    <xf numFmtId="11" fontId="0" fillId="7" borderId="5" xfId="0" applyNumberFormat="1" applyFill="1" applyBorder="1" applyAlignment="1">
      <alignment horizontal="center" vertical="center"/>
    </xf>
    <xf numFmtId="2" fontId="0" fillId="8" borderId="4" xfId="0" applyNumberFormat="1" applyFill="1" applyBorder="1" applyAlignment="1">
      <alignment horizontal="center" vertical="center"/>
    </xf>
    <xf numFmtId="2" fontId="0" fillId="8" borderId="0" xfId="0" applyNumberFormat="1" applyFill="1" applyBorder="1" applyAlignment="1">
      <alignment horizontal="center" vertical="center"/>
    </xf>
    <xf numFmtId="2" fontId="0" fillId="8" borderId="8" xfId="0" applyNumberFormat="1" applyFill="1" applyBorder="1" applyAlignment="1">
      <alignment horizontal="center" vertical="center"/>
    </xf>
    <xf numFmtId="11" fontId="0" fillId="7" borderId="1" xfId="0" applyNumberFormat="1" applyFill="1" applyBorder="1" applyAlignment="1">
      <alignment horizontal="center" vertical="center"/>
    </xf>
    <xf numFmtId="11" fontId="0" fillId="7" borderId="23" xfId="0" applyNumberFormat="1" applyFill="1" applyBorder="1" applyAlignment="1">
      <alignment horizontal="center" vertical="center"/>
    </xf>
    <xf numFmtId="11" fontId="0" fillId="7" borderId="14" xfId="0" applyNumberFormat="1" applyFill="1" applyBorder="1" applyAlignment="1">
      <alignment horizontal="center" vertical="center"/>
    </xf>
    <xf numFmtId="11" fontId="0" fillId="7" borderId="12" xfId="0" applyNumberFormat="1" applyFill="1" applyBorder="1" applyAlignment="1">
      <alignment horizontal="center" vertical="center"/>
    </xf>
    <xf numFmtId="11" fontId="0" fillId="0" borderId="13" xfId="0" applyNumberFormat="1" applyBorder="1" applyAlignment="1">
      <alignment horizontal="center" vertical="center"/>
    </xf>
    <xf numFmtId="0" fontId="0" fillId="0" borderId="0" xfId="0" applyAlignment="1">
      <alignment horizontal="left" vertical="center"/>
    </xf>
    <xf numFmtId="0" fontId="0" fillId="0" borderId="0" xfId="0" applyFont="1" applyBorder="1" applyAlignment="1">
      <alignment horizontal="left" vertical="center" wrapText="1"/>
    </xf>
    <xf numFmtId="0" fontId="0" fillId="0" borderId="0" xfId="0" applyBorder="1"/>
    <xf numFmtId="0" fontId="8" fillId="0" borderId="0" xfId="0" applyFont="1" applyBorder="1" applyAlignment="1">
      <alignment horizontal="left" vertical="center" wrapText="1"/>
    </xf>
    <xf numFmtId="2" fontId="0" fillId="0" borderId="0" xfId="0" applyNumberFormat="1"/>
    <xf numFmtId="11" fontId="0" fillId="8" borderId="22" xfId="0" applyNumberFormat="1" applyFill="1" applyBorder="1" applyAlignment="1" applyProtection="1">
      <alignment horizontal="center" vertical="center"/>
      <protection locked="0"/>
    </xf>
    <xf numFmtId="11" fontId="0" fillId="8" borderId="9" xfId="0" applyNumberFormat="1" applyFill="1" applyBorder="1" applyAlignment="1" applyProtection="1">
      <alignment horizontal="center" vertical="center"/>
      <protection locked="0"/>
    </xf>
    <xf numFmtId="0" fontId="0" fillId="0" borderId="0" xfId="0" applyFont="1" applyFill="1" applyBorder="1" applyAlignment="1">
      <alignment horizontal="left" vertical="center" wrapText="1"/>
    </xf>
    <xf numFmtId="11" fontId="0" fillId="8" borderId="12" xfId="0" applyNumberFormat="1" applyFill="1" applyBorder="1" applyAlignment="1">
      <alignment horizontal="center" vertical="center"/>
    </xf>
    <xf numFmtId="11" fontId="0" fillId="8" borderId="13" xfId="0" applyNumberFormat="1" applyFill="1" applyBorder="1" applyAlignment="1">
      <alignment horizontal="center" vertical="center"/>
    </xf>
    <xf numFmtId="0" fontId="1" fillId="2" borderId="24" xfId="0" applyNumberFormat="1" applyFont="1" applyFill="1" applyBorder="1" applyAlignment="1" applyProtection="1">
      <alignment vertical="center" wrapText="1"/>
      <protection locked="0"/>
    </xf>
    <xf numFmtId="11" fontId="2" fillId="2" borderId="0" xfId="0" applyNumberFormat="1" applyFont="1" applyFill="1" applyAlignment="1" applyProtection="1">
      <alignment vertical="center"/>
    </xf>
    <xf numFmtId="11" fontId="2" fillId="0" borderId="0" xfId="0" applyNumberFormat="1" applyFont="1" applyAlignment="1" applyProtection="1">
      <alignment vertical="center"/>
    </xf>
    <xf numFmtId="11" fontId="4" fillId="0" borderId="0" xfId="0" applyNumberFormat="1" applyFont="1" applyAlignment="1" applyProtection="1">
      <alignment vertical="center"/>
    </xf>
    <xf numFmtId="0" fontId="1" fillId="2" borderId="24" xfId="0" applyNumberFormat="1" applyFont="1" applyFill="1" applyBorder="1" applyAlignment="1" applyProtection="1">
      <alignment vertical="center"/>
    </xf>
    <xf numFmtId="0" fontId="1" fillId="2" borderId="0" xfId="0" applyNumberFormat="1" applyFont="1" applyFill="1" applyBorder="1" applyAlignment="1" applyProtection="1">
      <alignment vertical="center" wrapText="1"/>
    </xf>
    <xf numFmtId="0" fontId="1" fillId="2" borderId="24" xfId="0" applyNumberFormat="1" applyFont="1" applyFill="1" applyBorder="1" applyAlignment="1" applyProtection="1">
      <alignment vertical="center" wrapText="1"/>
    </xf>
    <xf numFmtId="0" fontId="0" fillId="0" borderId="11" xfId="0" applyBorder="1" applyProtection="1"/>
    <xf numFmtId="0" fontId="0" fillId="0" borderId="0" xfId="0" applyFill="1" applyBorder="1" applyProtection="1"/>
    <xf numFmtId="0" fontId="0" fillId="0" borderId="0" xfId="0" applyAlignment="1" applyProtection="1">
      <alignment vertical="center"/>
    </xf>
    <xf numFmtId="0" fontId="9" fillId="6" borderId="3" xfId="0" applyFont="1" applyFill="1" applyBorder="1" applyAlignment="1" applyProtection="1">
      <alignment horizontal="center" vertical="center" wrapText="1"/>
    </xf>
    <xf numFmtId="0" fontId="9" fillId="6" borderId="3" xfId="0"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0" fillId="9" borderId="3" xfId="0" applyFill="1" applyBorder="1" applyAlignment="1" applyProtection="1">
      <alignment vertical="center"/>
      <protection locked="0"/>
    </xf>
    <xf numFmtId="0" fontId="0" fillId="12"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NumberFormat="1" applyAlignment="1" applyProtection="1">
      <alignment vertical="center"/>
      <protection locked="0"/>
    </xf>
    <xf numFmtId="11" fontId="3" fillId="5" borderId="22" xfId="0" applyNumberFormat="1" applyFont="1" applyFill="1" applyBorder="1" applyAlignment="1" applyProtection="1">
      <alignment horizontal="center" vertical="center"/>
      <protection locked="0"/>
    </xf>
    <xf numFmtId="11" fontId="3" fillId="5" borderId="9" xfId="0" applyNumberFormat="1" applyFont="1" applyFill="1" applyBorder="1" applyAlignment="1" applyProtection="1">
      <alignment horizontal="center" vertical="center"/>
      <protection locked="0"/>
    </xf>
    <xf numFmtId="0" fontId="0" fillId="13" borderId="3" xfId="0" applyFill="1" applyBorder="1" applyAlignment="1" applyProtection="1">
      <alignment vertical="center"/>
      <protection locked="0"/>
    </xf>
    <xf numFmtId="0" fontId="0" fillId="14" borderId="3" xfId="0" applyFill="1" applyBorder="1" applyAlignment="1" applyProtection="1">
      <alignment vertical="center"/>
      <protection locked="0"/>
    </xf>
    <xf numFmtId="0" fontId="9" fillId="6" borderId="11" xfId="0" applyFont="1" applyFill="1" applyBorder="1" applyAlignment="1" applyProtection="1">
      <alignment horizontal="center" vertical="center" wrapText="1"/>
      <protection locked="0"/>
    </xf>
    <xf numFmtId="0" fontId="11" fillId="6" borderId="3" xfId="1" applyFont="1" applyFill="1" applyBorder="1" applyAlignment="1" applyProtection="1">
      <alignment horizontal="center" vertical="center" wrapText="1"/>
    </xf>
    <xf numFmtId="0" fontId="0" fillId="13" borderId="3" xfId="0" applyFill="1" applyBorder="1" applyAlignment="1" applyProtection="1">
      <alignment vertical="center"/>
    </xf>
    <xf numFmtId="0" fontId="5" fillId="0" borderId="24" xfId="0" applyFont="1" applyBorder="1" applyAlignment="1">
      <alignment vertical="center"/>
    </xf>
    <xf numFmtId="0" fontId="5" fillId="0" borderId="28" xfId="0" applyFont="1" applyBorder="1"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0" borderId="1" xfId="0" applyFont="1" applyFill="1" applyBorder="1" applyAlignment="1">
      <alignment vertical="center"/>
    </xf>
    <xf numFmtId="0" fontId="12" fillId="0" borderId="0" xfId="0" applyFont="1" applyAlignment="1">
      <alignment vertical="center"/>
    </xf>
    <xf numFmtId="0" fontId="0" fillId="13" borderId="0" xfId="0" applyFill="1" applyAlignment="1">
      <alignment vertical="center"/>
    </xf>
    <xf numFmtId="0" fontId="13" fillId="0" borderId="0" xfId="0" applyFont="1" applyAlignment="1">
      <alignment vertical="center" wrapText="1"/>
    </xf>
    <xf numFmtId="0" fontId="5" fillId="0" borderId="0" xfId="0" applyFont="1" applyFill="1" applyBorder="1" applyAlignment="1">
      <alignment vertical="center" wrapText="1"/>
    </xf>
    <xf numFmtId="0" fontId="0" fillId="0" borderId="0" xfId="0" applyFill="1" applyBorder="1" applyAlignment="1">
      <alignment vertical="center"/>
    </xf>
    <xf numFmtId="0" fontId="0" fillId="0" borderId="13" xfId="0" applyBorder="1" applyAlignment="1">
      <alignment vertical="center"/>
    </xf>
    <xf numFmtId="0" fontId="0" fillId="6" borderId="29" xfId="0" applyFill="1"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14" xfId="0" applyFill="1" applyBorder="1" applyAlignment="1">
      <alignment vertical="center"/>
    </xf>
    <xf numFmtId="0" fontId="0" fillId="0" borderId="12" xfId="0" applyFill="1" applyBorder="1" applyAlignment="1">
      <alignment vertical="center"/>
    </xf>
    <xf numFmtId="0" fontId="0" fillId="0" borderId="3" xfId="0" applyBorder="1" applyAlignment="1">
      <alignment vertical="center"/>
    </xf>
    <xf numFmtId="11" fontId="3" fillId="5" borderId="8" xfId="0" applyNumberFormat="1" applyFont="1" applyFill="1" applyBorder="1" applyAlignment="1" applyProtection="1">
      <alignment horizontal="center" vertical="center"/>
      <protection locked="0"/>
    </xf>
    <xf numFmtId="0" fontId="9" fillId="6" borderId="32" xfId="0" applyFont="1" applyFill="1" applyBorder="1" applyAlignment="1">
      <alignment vertical="center"/>
    </xf>
    <xf numFmtId="0" fontId="0" fillId="0" borderId="3" xfId="0" applyBorder="1"/>
    <xf numFmtId="0" fontId="0" fillId="0" borderId="3" xfId="0" applyFont="1" applyBorder="1" applyAlignment="1">
      <alignment horizontal="left" vertical="center" wrapText="1"/>
    </xf>
    <xf numFmtId="0" fontId="0" fillId="0" borderId="3" xfId="0" applyFont="1" applyBorder="1" applyAlignment="1">
      <alignment horizontal="left" vertical="center"/>
    </xf>
    <xf numFmtId="0" fontId="8" fillId="0" borderId="3" xfId="0" applyFont="1" applyBorder="1" applyAlignment="1">
      <alignment horizontal="left" vertical="center" wrapText="1"/>
    </xf>
    <xf numFmtId="0" fontId="0" fillId="0" borderId="3" xfId="0" applyFont="1" applyFill="1" applyBorder="1" applyAlignment="1">
      <alignment horizontal="left" vertical="center" wrapText="1"/>
    </xf>
    <xf numFmtId="0" fontId="14" fillId="2" borderId="0" xfId="0" applyNumberFormat="1" applyFont="1" applyFill="1" applyAlignment="1" applyProtection="1">
      <alignment vertical="center"/>
      <protection locked="0"/>
    </xf>
    <xf numFmtId="2" fontId="14" fillId="2" borderId="0" xfId="0" applyNumberFormat="1" applyFont="1" applyFill="1" applyAlignment="1" applyProtection="1">
      <alignment vertical="center"/>
      <protection locked="0"/>
    </xf>
    <xf numFmtId="0" fontId="0" fillId="0" borderId="3" xfId="0" applyBorder="1" applyAlignment="1">
      <alignment vertical="center"/>
    </xf>
    <xf numFmtId="11" fontId="0" fillId="7" borderId="0" xfId="0" applyNumberFormat="1" applyFill="1" applyBorder="1" applyAlignment="1">
      <alignment horizontal="center" vertical="center"/>
    </xf>
    <xf numFmtId="0" fontId="9" fillId="7" borderId="0" xfId="0" applyFont="1" applyFill="1" applyBorder="1" applyAlignment="1">
      <alignment vertical="center"/>
    </xf>
    <xf numFmtId="0" fontId="0" fillId="7" borderId="0" xfId="0" applyFill="1" applyBorder="1" applyAlignment="1">
      <alignment vertical="center"/>
    </xf>
    <xf numFmtId="11" fontId="0" fillId="8" borderId="14" xfId="0" applyNumberFormat="1" applyFill="1" applyBorder="1" applyAlignment="1">
      <alignment horizontal="center" vertical="center"/>
    </xf>
    <xf numFmtId="0" fontId="0" fillId="7" borderId="33" xfId="0" applyFill="1" applyBorder="1" applyAlignment="1">
      <alignment vertical="center"/>
    </xf>
    <xf numFmtId="0" fontId="0" fillId="0" borderId="3" xfId="0" applyBorder="1" applyAlignment="1">
      <alignment vertical="center"/>
    </xf>
    <xf numFmtId="0" fontId="0" fillId="0" borderId="16" xfId="0" applyBorder="1"/>
    <xf numFmtId="0" fontId="0" fillId="0" borderId="20" xfId="0" applyBorder="1"/>
    <xf numFmtId="0" fontId="0" fillId="0" borderId="36" xfId="0" applyBorder="1"/>
    <xf numFmtId="0" fontId="0" fillId="0" borderId="11" xfId="0" applyBorder="1"/>
    <xf numFmtId="0" fontId="0" fillId="0" borderId="19" xfId="0" applyBorder="1"/>
    <xf numFmtId="0" fontId="0" fillId="5" borderId="0" xfId="0" applyFill="1" applyAlignment="1">
      <alignment vertical="center"/>
    </xf>
    <xf numFmtId="0" fontId="9" fillId="0" borderId="3" xfId="0" applyFont="1" applyBorder="1" applyAlignment="1">
      <alignment horizontal="center" vertical="top" wrapText="1"/>
    </xf>
    <xf numFmtId="0" fontId="9" fillId="0" borderId="3" xfId="0" applyFont="1" applyBorder="1" applyAlignment="1">
      <alignment vertical="top" wrapText="1"/>
    </xf>
    <xf numFmtId="0" fontId="15" fillId="0" borderId="3" xfId="0" applyFont="1" applyBorder="1" applyAlignment="1">
      <alignment vertical="top" wrapText="1"/>
    </xf>
    <xf numFmtId="0" fontId="0" fillId="0" borderId="3" xfId="0" applyBorder="1" applyAlignment="1">
      <alignment vertical="top" wrapText="1"/>
    </xf>
    <xf numFmtId="0" fontId="0" fillId="8" borderId="7" xfId="0" applyFill="1" applyBorder="1" applyAlignment="1" applyProtection="1">
      <alignment horizontal="center" vertical="center"/>
      <protection locked="0"/>
    </xf>
    <xf numFmtId="0" fontId="0" fillId="0" borderId="12" xfId="0" applyFont="1" applyBorder="1" applyAlignment="1">
      <alignment horizontal="left" vertical="center" wrapText="1"/>
    </xf>
    <xf numFmtId="0" fontId="0" fillId="3" borderId="17" xfId="0" applyFill="1" applyBorder="1" applyAlignment="1">
      <alignment horizontal="center" vertical="center"/>
    </xf>
    <xf numFmtId="0" fontId="3" fillId="0" borderId="0" xfId="0" applyFont="1" applyBorder="1" applyAlignment="1">
      <alignment vertical="center"/>
    </xf>
    <xf numFmtId="11" fontId="0" fillId="8" borderId="1" xfId="0" applyNumberFormat="1" applyFill="1" applyBorder="1" applyAlignment="1" applyProtection="1">
      <alignment horizontal="center" vertical="center"/>
      <protection locked="0"/>
    </xf>
    <xf numFmtId="11" fontId="0" fillId="8" borderId="2" xfId="0" applyNumberFormat="1" applyFill="1" applyBorder="1" applyAlignment="1" applyProtection="1">
      <alignment horizontal="center" vertical="center"/>
      <protection locked="0"/>
    </xf>
    <xf numFmtId="0" fontId="17" fillId="15" borderId="0" xfId="0" applyFont="1" applyFill="1"/>
    <xf numFmtId="0" fontId="0" fillId="13" borderId="3" xfId="0" applyFill="1" applyBorder="1" applyAlignment="1" applyProtection="1">
      <alignment horizontal="center" vertical="center"/>
      <protection locked="0"/>
    </xf>
    <xf numFmtId="164" fontId="10" fillId="10" borderId="3" xfId="1" applyNumberFormat="1" applyFill="1" applyBorder="1" applyAlignment="1" applyProtection="1">
      <alignment horizontal="center"/>
    </xf>
    <xf numFmtId="165" fontId="0" fillId="11" borderId="25" xfId="0" applyNumberFormat="1" applyFill="1" applyBorder="1" applyAlignment="1" applyProtection="1">
      <alignment horizontal="center" vertical="center"/>
    </xf>
    <xf numFmtId="0" fontId="8" fillId="0" borderId="3" xfId="0" applyFont="1" applyBorder="1" applyAlignment="1" applyProtection="1">
      <alignment horizontal="center" vertical="center"/>
    </xf>
    <xf numFmtId="0" fontId="0" fillId="0" borderId="26" xfId="0" applyBorder="1" applyAlignment="1" applyProtection="1">
      <alignment horizontal="center" vertical="center"/>
    </xf>
    <xf numFmtId="0" fontId="0" fillId="0" borderId="2" xfId="0" applyBorder="1" applyAlignment="1" applyProtection="1">
      <alignment horizontal="center" vertical="center"/>
    </xf>
    <xf numFmtId="0" fontId="0" fillId="0" borderId="27" xfId="0" applyBorder="1" applyAlignment="1" applyProtection="1">
      <alignment horizontal="center" vertical="center"/>
    </xf>
    <xf numFmtId="0" fontId="0" fillId="0" borderId="26"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3" xfId="0" applyBorder="1" applyAlignment="1" applyProtection="1">
      <alignment horizontal="center" vertical="center"/>
    </xf>
    <xf numFmtId="0" fontId="0" fillId="0" borderId="3" xfId="0" applyBorder="1" applyAlignment="1" applyProtection="1">
      <alignment horizontal="center" vertical="center"/>
      <protection locked="0"/>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2" fontId="5" fillId="3" borderId="36" xfId="0" applyNumberFormat="1" applyFont="1" applyFill="1" applyBorder="1" applyAlignment="1">
      <alignment horizontal="center" vertical="center"/>
    </xf>
    <xf numFmtId="2" fontId="5" fillId="3" borderId="15" xfId="0" applyNumberFormat="1" applyFont="1" applyFill="1" applyBorder="1" applyAlignment="1">
      <alignment horizontal="center" vertical="center"/>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5" fillId="3" borderId="16" xfId="0" applyFont="1" applyFill="1" applyBorder="1" applyAlignment="1">
      <alignment horizontal="center" vertical="center"/>
    </xf>
    <xf numFmtId="0" fontId="0" fillId="0" borderId="14" xfId="0" applyFont="1" applyBorder="1" applyAlignment="1">
      <alignment horizontal="left" vertical="center" wrapText="1"/>
    </xf>
    <xf numFmtId="0" fontId="7" fillId="0" borderId="14" xfId="0" applyFont="1" applyBorder="1" applyAlignment="1">
      <alignment horizontal="left" vertical="center" wrapText="1"/>
    </xf>
    <xf numFmtId="0" fontId="6" fillId="4" borderId="3" xfId="0" applyFont="1" applyFill="1" applyBorder="1" applyAlignment="1">
      <alignment horizontal="center" vertical="center"/>
    </xf>
    <xf numFmtId="0" fontId="6" fillId="4" borderId="11" xfId="0" applyFont="1" applyFill="1" applyBorder="1" applyAlignment="1">
      <alignment horizontal="center" vertical="center"/>
    </xf>
    <xf numFmtId="0" fontId="0" fillId="8" borderId="6" xfId="0" applyFill="1" applyBorder="1" applyAlignment="1" applyProtection="1">
      <alignment horizontal="center" vertical="center"/>
      <protection locked="0"/>
    </xf>
    <xf numFmtId="0" fontId="0" fillId="8" borderId="7" xfId="0" applyFill="1" applyBorder="1" applyAlignment="1" applyProtection="1">
      <alignment horizontal="center" vertical="center"/>
      <protection locked="0"/>
    </xf>
    <xf numFmtId="0" fontId="0" fillId="8" borderId="10"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0" xfId="0" applyFill="1" applyBorder="1" applyAlignment="1">
      <alignment horizontal="center" vertical="center"/>
    </xf>
    <xf numFmtId="0" fontId="0" fillId="0" borderId="37" xfId="0" applyBorder="1" applyAlignment="1">
      <alignment horizontal="center" vertical="center" wrapText="1"/>
    </xf>
    <xf numFmtId="0" fontId="0" fillId="0" borderId="31" xfId="0" applyBorder="1" applyAlignment="1">
      <alignment horizontal="center" vertical="center" wrapText="1"/>
    </xf>
    <xf numFmtId="0" fontId="0" fillId="0" borderId="34"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0" fillId="0" borderId="3" xfId="0" applyBorder="1" applyAlignment="1">
      <alignment vertical="center"/>
    </xf>
    <xf numFmtId="0" fontId="0" fillId="0" borderId="3" xfId="0" applyBorder="1" applyAlignment="1">
      <alignment horizontal="center" vertical="center"/>
    </xf>
  </cellXfs>
  <cellStyles count="2">
    <cellStyle name="Normal" xfId="0" builtinId="0"/>
    <cellStyle name="Normal 2" xfId="1"/>
  </cellStyles>
  <dxfs count="93">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ont>
        <color theme="1"/>
      </font>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a:t>
            </a:r>
            <a:r>
              <a:rPr lang="en-US" baseline="0"/>
              <a:t> Growth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FF0000"/>
            </a:solidFill>
            <a:ln>
              <a:noFill/>
            </a:ln>
            <a:effectLst/>
          </c:spPr>
          <c:invertIfNegative val="0"/>
          <c:cat>
            <c:strRef>
              <c:f>Sheet1!$A$34:$A$49</c:f>
              <c:strCache>
                <c:ptCount val="16"/>
                <c:pt idx="0">
                  <c:v>Master Bedroom </c:v>
                </c:pt>
                <c:pt idx="1">
                  <c:v>Master Bathroom </c:v>
                </c:pt>
                <c:pt idx="2">
                  <c:v>Bathroom </c:v>
                </c:pt>
                <c:pt idx="3">
                  <c:v>Den</c:v>
                </c:pt>
                <c:pt idx="4">
                  <c:v>Corner Bedroom</c:v>
                </c:pt>
                <c:pt idx="5">
                  <c:v>Middle Bedroom</c:v>
                </c:pt>
                <c:pt idx="6">
                  <c:v>Kitchen</c:v>
                </c:pt>
                <c:pt idx="7">
                  <c:v>Living Room / Dinning Area </c:v>
                </c:pt>
                <c:pt idx="8">
                  <c:v>Crawl space under corner bedroom</c:v>
                </c:pt>
                <c:pt idx="9">
                  <c:v>Crawlspace under kitchen</c:v>
                </c:pt>
                <c:pt idx="10">
                  <c:v>Crawlspace under Den</c:v>
                </c:pt>
                <c:pt idx="11">
                  <c:v>Attic over Master Bath</c:v>
                </c:pt>
                <c:pt idx="12">
                  <c:v>Center of attic</c:v>
                </c:pt>
                <c:pt idx="13">
                  <c:v>Attic over Den</c:v>
                </c:pt>
                <c:pt idx="14">
                  <c:v>Entry Closet</c:v>
                </c:pt>
                <c:pt idx="15">
                  <c:v>Garage (positive)</c:v>
                </c:pt>
              </c:strCache>
            </c:strRef>
          </c:cat>
          <c:val>
            <c:numRef>
              <c:f>Sheet1!$C$34:$C$49</c:f>
              <c:numCache>
                <c:formatCode>General</c:formatCode>
                <c:ptCount val="16"/>
                <c:pt idx="0">
                  <c:v>0</c:v>
                </c:pt>
                <c:pt idx="1">
                  <c:v>0</c:v>
                </c:pt>
                <c:pt idx="2">
                  <c:v>0</c:v>
                </c:pt>
                <c:pt idx="3">
                  <c:v>0</c:v>
                </c:pt>
                <c:pt idx="4">
                  <c:v>0</c:v>
                </c:pt>
                <c:pt idx="5">
                  <c:v>0</c:v>
                </c:pt>
                <c:pt idx="6">
                  <c:v>0</c:v>
                </c:pt>
                <c:pt idx="7">
                  <c:v>0</c:v>
                </c:pt>
                <c:pt idx="8">
                  <c:v>0</c:v>
                </c:pt>
                <c:pt idx="9">
                  <c:v>0</c:v>
                </c:pt>
                <c:pt idx="10">
                  <c:v>1</c:v>
                </c:pt>
                <c:pt idx="11">
                  <c:v>2</c:v>
                </c:pt>
                <c:pt idx="12">
                  <c:v>2</c:v>
                </c:pt>
                <c:pt idx="13">
                  <c:v>2</c:v>
                </c:pt>
                <c:pt idx="14">
                  <c:v>1</c:v>
                </c:pt>
                <c:pt idx="15">
                  <c:v>3</c:v>
                </c:pt>
              </c:numCache>
            </c:numRef>
          </c:val>
          <c:extLst>
            <c:ext xmlns:c16="http://schemas.microsoft.com/office/drawing/2014/chart" uri="{C3380CC4-5D6E-409C-BE32-E72D297353CC}">
              <c16:uniqueId val="{00000000-C5FA-49A3-AECF-B88E1A0EECE8}"/>
            </c:ext>
          </c:extLst>
        </c:ser>
        <c:dLbls>
          <c:showLegendKey val="0"/>
          <c:showVal val="0"/>
          <c:showCatName val="0"/>
          <c:showSerName val="0"/>
          <c:showPercent val="0"/>
          <c:showBubbleSize val="0"/>
        </c:dLbls>
        <c:gapWidth val="150"/>
        <c:axId val="729507064"/>
        <c:axId val="729507456"/>
      </c:barChart>
      <c:catAx>
        <c:axId val="729507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9507456"/>
        <c:crosses val="autoZero"/>
        <c:auto val="1"/>
        <c:lblAlgn val="ctr"/>
        <c:lblOffset val="100"/>
        <c:noMultiLvlLbl val="0"/>
      </c:catAx>
      <c:valAx>
        <c:axId val="729507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BIs that grew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9507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carpet</c:v>
          </c:tx>
          <c:spPr>
            <a:solidFill>
              <a:schemeClr val="accent1"/>
            </a:solidFill>
            <a:ln>
              <a:noFill/>
            </a:ln>
            <a:effectLst/>
          </c:spPr>
          <c:invertIfNegative val="0"/>
          <c:cat>
            <c:strRef>
              <c:f>Sheet1!$A$2:$A$20</c:f>
              <c:strCache>
                <c:ptCount val="19"/>
                <c:pt idx="0">
                  <c:v>Master Bedroom Closet </c:v>
                </c:pt>
                <c:pt idx="1">
                  <c:v>Master Bathroom Floor</c:v>
                </c:pt>
                <c:pt idx="2">
                  <c:v>Bathroom Sink</c:v>
                </c:pt>
                <c:pt idx="3">
                  <c:v>Den</c:v>
                </c:pt>
                <c:pt idx="4">
                  <c:v>Corner Bedroom Floor</c:v>
                </c:pt>
                <c:pt idx="5">
                  <c:v>Middle Bedroom Closet</c:v>
                </c:pt>
                <c:pt idx="6">
                  <c:v>Kitchen Floor</c:v>
                </c:pt>
                <c:pt idx="7">
                  <c:v>Living Room / Dinning Area Floor</c:v>
                </c:pt>
                <c:pt idx="8">
                  <c:v>Crawl space under corner bedroom</c:v>
                </c:pt>
                <c:pt idx="9">
                  <c:v>Crawlspace under kitchen</c:v>
                </c:pt>
                <c:pt idx="10">
                  <c:v>Crawlspace under Den</c:v>
                </c:pt>
                <c:pt idx="11">
                  <c:v>Attic over Master Bath</c:v>
                </c:pt>
                <c:pt idx="12">
                  <c:v>Center of attic</c:v>
                </c:pt>
                <c:pt idx="13">
                  <c:v>Attic over Den</c:v>
                </c:pt>
                <c:pt idx="14">
                  <c:v>Entry Closet</c:v>
                </c:pt>
                <c:pt idx="15">
                  <c:v>Master Bedroom Closet (b)</c:v>
                </c:pt>
                <c:pt idx="16">
                  <c:v>Den (b)</c:v>
                </c:pt>
                <c:pt idx="17">
                  <c:v>Middle Bedroom Closet (b)</c:v>
                </c:pt>
                <c:pt idx="18">
                  <c:v>Entry Closet (b)</c:v>
                </c:pt>
              </c:strCache>
            </c:strRef>
          </c:cat>
          <c:val>
            <c:numRef>
              <c:f>Sheet1!$B$2:$B$20</c:f>
              <c:numCache>
                <c:formatCode>0.00</c:formatCode>
                <c:ptCount val="19"/>
                <c:pt idx="0">
                  <c:v>5.4228098002453171</c:v>
                </c:pt>
                <c:pt idx="1">
                  <c:v>6.3484199528372294</c:v>
                </c:pt>
                <c:pt idx="2">
                  <c:v>6.6964406626162871</c:v>
                </c:pt>
                <c:pt idx="3">
                  <c:v>7.3387059048178074</c:v>
                </c:pt>
                <c:pt idx="4">
                  <c:v>6.6582958766190901</c:v>
                </c:pt>
                <c:pt idx="5">
                  <c:v>6.483189673839945</c:v>
                </c:pt>
                <c:pt idx="6">
                  <c:v>6.3025852264994171</c:v>
                </c:pt>
                <c:pt idx="7">
                  <c:v>7.3415015456403552</c:v>
                </c:pt>
                <c:pt idx="8">
                  <c:v>7.6511748594139162</c:v>
                </c:pt>
                <c:pt idx="9">
                  <c:v>7.6656425509879957</c:v>
                </c:pt>
                <c:pt idx="10">
                  <c:v>7.1032320172997379</c:v>
                </c:pt>
                <c:pt idx="11">
                  <c:v>6.5481674136135846</c:v>
                </c:pt>
                <c:pt idx="12">
                  <c:v>7.4503629123524791</c:v>
                </c:pt>
                <c:pt idx="13">
                  <c:v>2.0084464120496355</c:v>
                </c:pt>
                <c:pt idx="14">
                  <c:v>5.9580932155378257</c:v>
                </c:pt>
                <c:pt idx="15">
                  <c:v>0</c:v>
                </c:pt>
                <c:pt idx="16">
                  <c:v>7.544561456457326</c:v>
                </c:pt>
                <c:pt idx="17">
                  <c:v>4.6425810990367244</c:v>
                </c:pt>
                <c:pt idx="18">
                  <c:v>5.4331996601959709</c:v>
                </c:pt>
              </c:numCache>
            </c:numRef>
          </c:val>
          <c:extLst>
            <c:ext xmlns:c16="http://schemas.microsoft.com/office/drawing/2014/chart" uri="{C3380CC4-5D6E-409C-BE32-E72D297353CC}">
              <c16:uniqueId val="{00000000-27AB-4A47-B88A-05B004F5818F}"/>
            </c:ext>
          </c:extLst>
        </c:ser>
        <c:ser>
          <c:idx val="1"/>
          <c:order val="1"/>
          <c:tx>
            <c:v>steel</c:v>
          </c:tx>
          <c:spPr>
            <a:solidFill>
              <a:schemeClr val="accent2"/>
            </a:solidFill>
            <a:ln>
              <a:noFill/>
            </a:ln>
            <a:effectLst/>
          </c:spPr>
          <c:invertIfNegative val="0"/>
          <c:cat>
            <c:strRef>
              <c:f>Sheet1!$A$2:$A$20</c:f>
              <c:strCache>
                <c:ptCount val="19"/>
                <c:pt idx="0">
                  <c:v>Master Bedroom Closet </c:v>
                </c:pt>
                <c:pt idx="1">
                  <c:v>Master Bathroom Floor</c:v>
                </c:pt>
                <c:pt idx="2">
                  <c:v>Bathroom Sink</c:v>
                </c:pt>
                <c:pt idx="3">
                  <c:v>Den</c:v>
                </c:pt>
                <c:pt idx="4">
                  <c:v>Corner Bedroom Floor</c:v>
                </c:pt>
                <c:pt idx="5">
                  <c:v>Middle Bedroom Closet</c:v>
                </c:pt>
                <c:pt idx="6">
                  <c:v>Kitchen Floor</c:v>
                </c:pt>
                <c:pt idx="7">
                  <c:v>Living Room / Dinning Area Floor</c:v>
                </c:pt>
                <c:pt idx="8">
                  <c:v>Crawl space under corner bedroom</c:v>
                </c:pt>
                <c:pt idx="9">
                  <c:v>Crawlspace under kitchen</c:v>
                </c:pt>
                <c:pt idx="10">
                  <c:v>Crawlspace under Den</c:v>
                </c:pt>
                <c:pt idx="11">
                  <c:v>Attic over Master Bath</c:v>
                </c:pt>
                <c:pt idx="12">
                  <c:v>Center of attic</c:v>
                </c:pt>
                <c:pt idx="13">
                  <c:v>Attic over Den</c:v>
                </c:pt>
                <c:pt idx="14">
                  <c:v>Entry Closet</c:v>
                </c:pt>
                <c:pt idx="15">
                  <c:v>Master Bedroom Closet (b)</c:v>
                </c:pt>
                <c:pt idx="16">
                  <c:v>Den (b)</c:v>
                </c:pt>
                <c:pt idx="17">
                  <c:v>Middle Bedroom Closet (b)</c:v>
                </c:pt>
                <c:pt idx="18">
                  <c:v>Entry Closet (b)</c:v>
                </c:pt>
              </c:strCache>
            </c:strRef>
          </c:cat>
          <c:val>
            <c:numRef>
              <c:f>Sheet1!$C$2:$C$20</c:f>
              <c:numCache>
                <c:formatCode>0.00</c:formatCode>
                <c:ptCount val="19"/>
                <c:pt idx="0">
                  <c:v>7.2518694889847994</c:v>
                </c:pt>
                <c:pt idx="1">
                  <c:v>7.2312938057846408</c:v>
                </c:pt>
                <c:pt idx="2">
                  <c:v>7.2154994561688355</c:v>
                </c:pt>
                <c:pt idx="3">
                  <c:v>7.2299765637701405</c:v>
                </c:pt>
                <c:pt idx="4">
                  <c:v>7.2410486906951945</c:v>
                </c:pt>
                <c:pt idx="5">
                  <c:v>6.7464979834023211</c:v>
                </c:pt>
                <c:pt idx="6">
                  <c:v>7.2275856458885528</c:v>
                </c:pt>
                <c:pt idx="7">
                  <c:v>7.2685187627544687</c:v>
                </c:pt>
                <c:pt idx="8">
                  <c:v>6.7515363671882369</c:v>
                </c:pt>
                <c:pt idx="9">
                  <c:v>7.2435336170478015</c:v>
                </c:pt>
                <c:pt idx="10">
                  <c:v>6.7632560742148078</c:v>
                </c:pt>
                <c:pt idx="11">
                  <c:v>7.2428470346574301</c:v>
                </c:pt>
                <c:pt idx="12">
                  <c:v>7.0605006677430922</c:v>
                </c:pt>
                <c:pt idx="13">
                  <c:v>2.5334652327643776</c:v>
                </c:pt>
                <c:pt idx="14">
                  <c:v>7.2646059616640555</c:v>
                </c:pt>
                <c:pt idx="15">
                  <c:v>0</c:v>
                </c:pt>
                <c:pt idx="16">
                  <c:v>7.2605542481749836</c:v>
                </c:pt>
                <c:pt idx="17">
                  <c:v>7.2493534648104969</c:v>
                </c:pt>
                <c:pt idx="18">
                  <c:v>6.2324034459970621</c:v>
                </c:pt>
              </c:numCache>
            </c:numRef>
          </c:val>
          <c:extLst>
            <c:ext xmlns:c16="http://schemas.microsoft.com/office/drawing/2014/chart" uri="{C3380CC4-5D6E-409C-BE32-E72D297353CC}">
              <c16:uniqueId val="{00000001-27AB-4A47-B88A-05B004F5818F}"/>
            </c:ext>
          </c:extLst>
        </c:ser>
        <c:dLbls>
          <c:showLegendKey val="0"/>
          <c:showVal val="0"/>
          <c:showCatName val="0"/>
          <c:showSerName val="0"/>
          <c:showPercent val="0"/>
          <c:showBubbleSize val="0"/>
        </c:dLbls>
        <c:gapWidth val="150"/>
        <c:axId val="320227240"/>
        <c:axId val="320227632"/>
      </c:barChart>
      <c:catAx>
        <c:axId val="320227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227632"/>
        <c:crosses val="autoZero"/>
        <c:auto val="1"/>
        <c:lblAlgn val="ctr"/>
        <c:lblOffset val="100"/>
        <c:noMultiLvlLbl val="0"/>
      </c:catAx>
      <c:valAx>
        <c:axId val="320227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t>LR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2272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Additional</a:t>
            </a:r>
            <a:r>
              <a:rPr lang="en-US" baseline="0"/>
              <a:t> BI data</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FF0000"/>
            </a:solidFill>
            <a:ln>
              <a:noFill/>
            </a:ln>
            <a:effectLst/>
          </c:spPr>
          <c:invertIfNegative val="0"/>
          <c:dLbls>
            <c:dLbl>
              <c:idx val="62"/>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1AAE-4FDD-832E-A1331B797E0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Sheet1!$A$78:$A$140</c:f>
              <c:strCache>
                <c:ptCount val="61"/>
                <c:pt idx="0">
                  <c:v>Master Bedroom Pants Pocket</c:v>
                </c:pt>
                <c:pt idx="3">
                  <c:v>Master Bedroom Window East Wall</c:v>
                </c:pt>
                <c:pt idx="6">
                  <c:v>Den Behind Switch Plate on outside wall</c:v>
                </c:pt>
                <c:pt idx="9">
                  <c:v>Den Deck Door Jam</c:v>
                </c:pt>
                <c:pt idx="12">
                  <c:v>Dining room Behind Light Switch Plate</c:v>
                </c:pt>
                <c:pt idx="15">
                  <c:v>Inside Closed Text  Book</c:v>
                </c:pt>
                <c:pt idx="18">
                  <c:v>Inside Coat Pocket in Entry Closet</c:v>
                </c:pt>
                <c:pt idx="21">
                  <c:v>Front Door Jam</c:v>
                </c:pt>
                <c:pt idx="24">
                  <c:v>Couch in Living Room</c:v>
                </c:pt>
                <c:pt idx="27">
                  <c:v>Under Rug Living Room</c:v>
                </c:pt>
                <c:pt idx="30">
                  <c:v>Under One Piece of Paper</c:v>
                </c:pt>
                <c:pt idx="33">
                  <c:v>Under Five Pieces of Paper</c:v>
                </c:pt>
                <c:pt idx="36">
                  <c:v>Under Ten Pieces of Paper</c:v>
                </c:pt>
                <c:pt idx="39">
                  <c:v>Under Door Mat Entry</c:v>
                </c:pt>
                <c:pt idx="42">
                  <c:v>Pillow Case Middle Bedroom</c:v>
                </c:pt>
                <c:pt idx="45">
                  <c:v>Between Sheets</c:v>
                </c:pt>
                <c:pt idx="48">
                  <c:v>Under Comforter</c:v>
                </c:pt>
                <c:pt idx="51">
                  <c:v>Light Fixture</c:v>
                </c:pt>
                <c:pt idx="54">
                  <c:v>Linen Closet at End of Hall</c:v>
                </c:pt>
                <c:pt idx="57">
                  <c:v>Closed Drawer Kitchen</c:v>
                </c:pt>
                <c:pt idx="60">
                  <c:v>Open Drawer Kitchen</c:v>
                </c:pt>
              </c:strCache>
            </c:strRef>
          </c:cat>
          <c:val>
            <c:numRef>
              <c:f>Sheet1!$D$78:$D$140</c:f>
              <c:numCache>
                <c:formatCode>General</c:formatCode>
                <c:ptCount val="63"/>
                <c:pt idx="0">
                  <c:v>0</c:v>
                </c:pt>
                <c:pt idx="3">
                  <c:v>0</c:v>
                </c:pt>
                <c:pt idx="6">
                  <c:v>2</c:v>
                </c:pt>
                <c:pt idx="9">
                  <c:v>3</c:v>
                </c:pt>
                <c:pt idx="12">
                  <c:v>3</c:v>
                </c:pt>
                <c:pt idx="15">
                  <c:v>3</c:v>
                </c:pt>
                <c:pt idx="18">
                  <c:v>3</c:v>
                </c:pt>
                <c:pt idx="21">
                  <c:v>3</c:v>
                </c:pt>
                <c:pt idx="24">
                  <c:v>3</c:v>
                </c:pt>
                <c:pt idx="27">
                  <c:v>3</c:v>
                </c:pt>
                <c:pt idx="30">
                  <c:v>1</c:v>
                </c:pt>
                <c:pt idx="33">
                  <c:v>0</c:v>
                </c:pt>
                <c:pt idx="36">
                  <c:v>2</c:v>
                </c:pt>
                <c:pt idx="39">
                  <c:v>3</c:v>
                </c:pt>
                <c:pt idx="42">
                  <c:v>1</c:v>
                </c:pt>
                <c:pt idx="45">
                  <c:v>0</c:v>
                </c:pt>
                <c:pt idx="48">
                  <c:v>0</c:v>
                </c:pt>
                <c:pt idx="51">
                  <c:v>0</c:v>
                </c:pt>
                <c:pt idx="54">
                  <c:v>0</c:v>
                </c:pt>
                <c:pt idx="57">
                  <c:v>2</c:v>
                </c:pt>
                <c:pt idx="60">
                  <c:v>1</c:v>
                </c:pt>
              </c:numCache>
            </c:numRef>
          </c:val>
          <c:extLst>
            <c:ext xmlns:c16="http://schemas.microsoft.com/office/drawing/2014/chart" uri="{C3380CC4-5D6E-409C-BE32-E72D297353CC}">
              <c16:uniqueId val="{00000001-1AAE-4FDD-832E-A1331B797E05}"/>
            </c:ext>
          </c:extLst>
        </c:ser>
        <c:dLbls>
          <c:showLegendKey val="0"/>
          <c:showVal val="0"/>
          <c:showCatName val="0"/>
          <c:showSerName val="0"/>
          <c:showPercent val="0"/>
          <c:showBubbleSize val="0"/>
        </c:dLbls>
        <c:gapWidth val="150"/>
        <c:axId val="320228416"/>
        <c:axId val="320228808"/>
      </c:barChart>
      <c:catAx>
        <c:axId val="320228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228808"/>
        <c:crosses val="autoZero"/>
        <c:auto val="1"/>
        <c:lblAlgn val="ctr"/>
        <c:lblOffset val="100"/>
        <c:noMultiLvlLbl val="0"/>
      </c:catAx>
      <c:valAx>
        <c:axId val="3202288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BIs that grew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228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carpet</c:v>
          </c:tx>
          <c:spPr>
            <a:solidFill>
              <a:schemeClr val="accent1"/>
            </a:solidFill>
            <a:ln>
              <a:noFill/>
            </a:ln>
            <a:effectLst/>
          </c:spPr>
          <c:invertIfNegative val="0"/>
          <c:cat>
            <c:strRef>
              <c:f>Sheet1!$A$2:$A$20</c:f>
              <c:strCache>
                <c:ptCount val="19"/>
                <c:pt idx="0">
                  <c:v>Master Bedroom Closet </c:v>
                </c:pt>
                <c:pt idx="1">
                  <c:v>Master Bathroom Floor</c:v>
                </c:pt>
                <c:pt idx="2">
                  <c:v>Bathroom Sink</c:v>
                </c:pt>
                <c:pt idx="3">
                  <c:v>Den</c:v>
                </c:pt>
                <c:pt idx="4">
                  <c:v>Corner Bedroom Floor</c:v>
                </c:pt>
                <c:pt idx="5">
                  <c:v>Middle Bedroom Closet</c:v>
                </c:pt>
                <c:pt idx="6">
                  <c:v>Kitchen Floor</c:v>
                </c:pt>
                <c:pt idx="7">
                  <c:v>Living Room / Dinning Area Floor</c:v>
                </c:pt>
                <c:pt idx="8">
                  <c:v>Crawl space under corner bedroom</c:v>
                </c:pt>
                <c:pt idx="9">
                  <c:v>Crawlspace under kitchen</c:v>
                </c:pt>
                <c:pt idx="10">
                  <c:v>Crawlspace under Den</c:v>
                </c:pt>
                <c:pt idx="11">
                  <c:v>Attic over Master Bath</c:v>
                </c:pt>
                <c:pt idx="12">
                  <c:v>Center of attic</c:v>
                </c:pt>
                <c:pt idx="13">
                  <c:v>Attic over Den</c:v>
                </c:pt>
                <c:pt idx="14">
                  <c:v>Entry Closet</c:v>
                </c:pt>
                <c:pt idx="15">
                  <c:v>Master Bedroom Closet (b)</c:v>
                </c:pt>
                <c:pt idx="16">
                  <c:v>Den (b)</c:v>
                </c:pt>
                <c:pt idx="17">
                  <c:v>Middle Bedroom Closet (b)</c:v>
                </c:pt>
                <c:pt idx="18">
                  <c:v>Entry Closet (b)</c:v>
                </c:pt>
              </c:strCache>
            </c:strRef>
          </c:cat>
          <c:val>
            <c:numRef>
              <c:f>Sheet1!$B$2:$B$20</c:f>
              <c:numCache>
                <c:formatCode>0.00</c:formatCode>
                <c:ptCount val="19"/>
                <c:pt idx="0">
                  <c:v>5.4228098002453171</c:v>
                </c:pt>
                <c:pt idx="1">
                  <c:v>6.3484199528372294</c:v>
                </c:pt>
                <c:pt idx="2">
                  <c:v>6.6964406626162871</c:v>
                </c:pt>
                <c:pt idx="3">
                  <c:v>7.3387059048178074</c:v>
                </c:pt>
                <c:pt idx="4">
                  <c:v>6.6582958766190901</c:v>
                </c:pt>
                <c:pt idx="5">
                  <c:v>6.483189673839945</c:v>
                </c:pt>
                <c:pt idx="6">
                  <c:v>6.3025852264994171</c:v>
                </c:pt>
                <c:pt idx="7">
                  <c:v>7.3415015456403552</c:v>
                </c:pt>
                <c:pt idx="8">
                  <c:v>7.6511748594139162</c:v>
                </c:pt>
                <c:pt idx="9">
                  <c:v>7.6656425509879957</c:v>
                </c:pt>
                <c:pt idx="10">
                  <c:v>7.1032320172997379</c:v>
                </c:pt>
                <c:pt idx="11">
                  <c:v>6.5481674136135846</c:v>
                </c:pt>
                <c:pt idx="12">
                  <c:v>7.4503629123524791</c:v>
                </c:pt>
                <c:pt idx="13">
                  <c:v>2.0084464120496355</c:v>
                </c:pt>
                <c:pt idx="14">
                  <c:v>5.9580932155378257</c:v>
                </c:pt>
                <c:pt idx="15">
                  <c:v>0</c:v>
                </c:pt>
                <c:pt idx="16">
                  <c:v>7.544561456457326</c:v>
                </c:pt>
                <c:pt idx="17">
                  <c:v>4.6425810990367244</c:v>
                </c:pt>
                <c:pt idx="18">
                  <c:v>5.4331996601959709</c:v>
                </c:pt>
              </c:numCache>
            </c:numRef>
          </c:val>
          <c:extLst>
            <c:ext xmlns:c16="http://schemas.microsoft.com/office/drawing/2014/chart" uri="{C3380CC4-5D6E-409C-BE32-E72D297353CC}">
              <c16:uniqueId val="{00000000-17D4-4247-8EBC-9F4B441CDAA7}"/>
            </c:ext>
          </c:extLst>
        </c:ser>
        <c:ser>
          <c:idx val="1"/>
          <c:order val="1"/>
          <c:tx>
            <c:v>steel</c:v>
          </c:tx>
          <c:spPr>
            <a:solidFill>
              <a:schemeClr val="accent2"/>
            </a:solidFill>
            <a:ln>
              <a:noFill/>
            </a:ln>
            <a:effectLst/>
          </c:spPr>
          <c:invertIfNegative val="0"/>
          <c:cat>
            <c:strRef>
              <c:f>Sheet1!$A$2:$A$20</c:f>
              <c:strCache>
                <c:ptCount val="19"/>
                <c:pt idx="0">
                  <c:v>Master Bedroom Closet </c:v>
                </c:pt>
                <c:pt idx="1">
                  <c:v>Master Bathroom Floor</c:v>
                </c:pt>
                <c:pt idx="2">
                  <c:v>Bathroom Sink</c:v>
                </c:pt>
                <c:pt idx="3">
                  <c:v>Den</c:v>
                </c:pt>
                <c:pt idx="4">
                  <c:v>Corner Bedroom Floor</c:v>
                </c:pt>
                <c:pt idx="5">
                  <c:v>Middle Bedroom Closet</c:v>
                </c:pt>
                <c:pt idx="6">
                  <c:v>Kitchen Floor</c:v>
                </c:pt>
                <c:pt idx="7">
                  <c:v>Living Room / Dinning Area Floor</c:v>
                </c:pt>
                <c:pt idx="8">
                  <c:v>Crawl space under corner bedroom</c:v>
                </c:pt>
                <c:pt idx="9">
                  <c:v>Crawlspace under kitchen</c:v>
                </c:pt>
                <c:pt idx="10">
                  <c:v>Crawlspace under Den</c:v>
                </c:pt>
                <c:pt idx="11">
                  <c:v>Attic over Master Bath</c:v>
                </c:pt>
                <c:pt idx="12">
                  <c:v>Center of attic</c:v>
                </c:pt>
                <c:pt idx="13">
                  <c:v>Attic over Den</c:v>
                </c:pt>
                <c:pt idx="14">
                  <c:v>Entry Closet</c:v>
                </c:pt>
                <c:pt idx="15">
                  <c:v>Master Bedroom Closet (b)</c:v>
                </c:pt>
                <c:pt idx="16">
                  <c:v>Den (b)</c:v>
                </c:pt>
                <c:pt idx="17">
                  <c:v>Middle Bedroom Closet (b)</c:v>
                </c:pt>
                <c:pt idx="18">
                  <c:v>Entry Closet (b)</c:v>
                </c:pt>
              </c:strCache>
            </c:strRef>
          </c:cat>
          <c:val>
            <c:numRef>
              <c:f>Sheet1!$C$2:$C$20</c:f>
              <c:numCache>
                <c:formatCode>0.00</c:formatCode>
                <c:ptCount val="19"/>
                <c:pt idx="0">
                  <c:v>7.2518694889847994</c:v>
                </c:pt>
                <c:pt idx="1">
                  <c:v>7.2312938057846408</c:v>
                </c:pt>
                <c:pt idx="2">
                  <c:v>7.2154994561688355</c:v>
                </c:pt>
                <c:pt idx="3">
                  <c:v>7.2299765637701405</c:v>
                </c:pt>
                <c:pt idx="4">
                  <c:v>7.2410486906951945</c:v>
                </c:pt>
                <c:pt idx="5">
                  <c:v>6.7464979834023211</c:v>
                </c:pt>
                <c:pt idx="6">
                  <c:v>7.2275856458885528</c:v>
                </c:pt>
                <c:pt idx="7">
                  <c:v>7.2685187627544687</c:v>
                </c:pt>
                <c:pt idx="8">
                  <c:v>6.7515363671882369</c:v>
                </c:pt>
                <c:pt idx="9">
                  <c:v>7.2435336170478015</c:v>
                </c:pt>
                <c:pt idx="10">
                  <c:v>6.7632560742148078</c:v>
                </c:pt>
                <c:pt idx="11">
                  <c:v>7.2428470346574301</c:v>
                </c:pt>
                <c:pt idx="12">
                  <c:v>7.0605006677430922</c:v>
                </c:pt>
                <c:pt idx="13">
                  <c:v>2.5334652327643776</c:v>
                </c:pt>
                <c:pt idx="14">
                  <c:v>7.2646059616640555</c:v>
                </c:pt>
                <c:pt idx="15">
                  <c:v>0</c:v>
                </c:pt>
                <c:pt idx="16">
                  <c:v>7.2605542481749836</c:v>
                </c:pt>
                <c:pt idx="17">
                  <c:v>7.2493534648104969</c:v>
                </c:pt>
                <c:pt idx="18">
                  <c:v>6.2324034459970621</c:v>
                </c:pt>
              </c:numCache>
            </c:numRef>
          </c:val>
          <c:extLst>
            <c:ext xmlns:c16="http://schemas.microsoft.com/office/drawing/2014/chart" uri="{C3380CC4-5D6E-409C-BE32-E72D297353CC}">
              <c16:uniqueId val="{00000001-17D4-4247-8EBC-9F4B441CDAA7}"/>
            </c:ext>
          </c:extLst>
        </c:ser>
        <c:dLbls>
          <c:showLegendKey val="0"/>
          <c:showVal val="0"/>
          <c:showCatName val="0"/>
          <c:showSerName val="0"/>
          <c:showPercent val="0"/>
          <c:showBubbleSize val="0"/>
        </c:dLbls>
        <c:gapWidth val="150"/>
        <c:axId val="726064840"/>
        <c:axId val="726065232"/>
      </c:barChart>
      <c:catAx>
        <c:axId val="726064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6065232"/>
        <c:crosses val="autoZero"/>
        <c:auto val="1"/>
        <c:lblAlgn val="ctr"/>
        <c:lblOffset val="100"/>
        <c:noMultiLvlLbl val="0"/>
      </c:catAx>
      <c:valAx>
        <c:axId val="726065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1"/>
                  <a:t>LR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60648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a:t>
            </a:r>
            <a:r>
              <a:rPr lang="en-US" baseline="0"/>
              <a:t> Growth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FF0000"/>
            </a:solidFill>
            <a:ln>
              <a:noFill/>
            </a:ln>
            <a:effectLst/>
          </c:spPr>
          <c:invertIfNegative val="0"/>
          <c:cat>
            <c:strRef>
              <c:f>Sheet1!$A$34:$A$49</c:f>
              <c:strCache>
                <c:ptCount val="16"/>
                <c:pt idx="0">
                  <c:v>Master Bedroom </c:v>
                </c:pt>
                <c:pt idx="1">
                  <c:v>Master Bathroom </c:v>
                </c:pt>
                <c:pt idx="2">
                  <c:v>Bathroom </c:v>
                </c:pt>
                <c:pt idx="3">
                  <c:v>Den</c:v>
                </c:pt>
                <c:pt idx="4">
                  <c:v>Corner Bedroom</c:v>
                </c:pt>
                <c:pt idx="5">
                  <c:v>Middle Bedroom</c:v>
                </c:pt>
                <c:pt idx="6">
                  <c:v>Kitchen</c:v>
                </c:pt>
                <c:pt idx="7">
                  <c:v>Living Room / Dinning Area </c:v>
                </c:pt>
                <c:pt idx="8">
                  <c:v>Crawl space under corner bedroom</c:v>
                </c:pt>
                <c:pt idx="9">
                  <c:v>Crawlspace under kitchen</c:v>
                </c:pt>
                <c:pt idx="10">
                  <c:v>Crawlspace under Den</c:v>
                </c:pt>
                <c:pt idx="11">
                  <c:v>Attic over Master Bath</c:v>
                </c:pt>
                <c:pt idx="12">
                  <c:v>Center of attic</c:v>
                </c:pt>
                <c:pt idx="13">
                  <c:v>Attic over Den</c:v>
                </c:pt>
                <c:pt idx="14">
                  <c:v>Entry Closet</c:v>
                </c:pt>
                <c:pt idx="15">
                  <c:v>Garage (positive)</c:v>
                </c:pt>
              </c:strCache>
            </c:strRef>
          </c:cat>
          <c:val>
            <c:numRef>
              <c:f>Sheet1!$C$34:$C$49</c:f>
              <c:numCache>
                <c:formatCode>General</c:formatCode>
                <c:ptCount val="16"/>
                <c:pt idx="0">
                  <c:v>0</c:v>
                </c:pt>
                <c:pt idx="1">
                  <c:v>0</c:v>
                </c:pt>
                <c:pt idx="2">
                  <c:v>0</c:v>
                </c:pt>
                <c:pt idx="3">
                  <c:v>0</c:v>
                </c:pt>
                <c:pt idx="4">
                  <c:v>0</c:v>
                </c:pt>
                <c:pt idx="5">
                  <c:v>0</c:v>
                </c:pt>
                <c:pt idx="6">
                  <c:v>0</c:v>
                </c:pt>
                <c:pt idx="7">
                  <c:v>0</c:v>
                </c:pt>
                <c:pt idx="8">
                  <c:v>0</c:v>
                </c:pt>
                <c:pt idx="9">
                  <c:v>0</c:v>
                </c:pt>
                <c:pt idx="10">
                  <c:v>1</c:v>
                </c:pt>
                <c:pt idx="11">
                  <c:v>2</c:v>
                </c:pt>
                <c:pt idx="12">
                  <c:v>2</c:v>
                </c:pt>
                <c:pt idx="13">
                  <c:v>2</c:v>
                </c:pt>
                <c:pt idx="14">
                  <c:v>1</c:v>
                </c:pt>
                <c:pt idx="15">
                  <c:v>3</c:v>
                </c:pt>
              </c:numCache>
            </c:numRef>
          </c:val>
          <c:extLst>
            <c:ext xmlns:c16="http://schemas.microsoft.com/office/drawing/2014/chart" uri="{C3380CC4-5D6E-409C-BE32-E72D297353CC}">
              <c16:uniqueId val="{00000000-A459-4EC6-A461-D5887FC3316D}"/>
            </c:ext>
          </c:extLst>
        </c:ser>
        <c:dLbls>
          <c:showLegendKey val="0"/>
          <c:showVal val="0"/>
          <c:showCatName val="0"/>
          <c:showSerName val="0"/>
          <c:showPercent val="0"/>
          <c:showBubbleSize val="0"/>
        </c:dLbls>
        <c:gapWidth val="150"/>
        <c:axId val="726066016"/>
        <c:axId val="723555480"/>
      </c:barChart>
      <c:catAx>
        <c:axId val="726066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3555480"/>
        <c:crosses val="autoZero"/>
        <c:auto val="1"/>
        <c:lblAlgn val="ctr"/>
        <c:lblOffset val="100"/>
        <c:noMultiLvlLbl val="0"/>
      </c:catAx>
      <c:valAx>
        <c:axId val="723555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BIs that grew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60660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 Growth continued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FF0000"/>
            </a:solidFill>
            <a:ln>
              <a:noFill/>
            </a:ln>
            <a:effectLst/>
          </c:spPr>
          <c:invertIfNegative val="0"/>
          <c:cat>
            <c:strRef>
              <c:f>Sheet1!$A$69:$A$72</c:f>
              <c:strCache>
                <c:ptCount val="4"/>
                <c:pt idx="0">
                  <c:v>Between couch cushions</c:v>
                </c:pt>
                <c:pt idx="1">
                  <c:v>Under rug</c:v>
                </c:pt>
                <c:pt idx="2">
                  <c:v>under one piece of paper</c:v>
                </c:pt>
                <c:pt idx="3">
                  <c:v>under five pieces of paper</c:v>
                </c:pt>
              </c:strCache>
            </c:strRef>
          </c:cat>
          <c:val>
            <c:numRef>
              <c:f>Sheet1!$B$69:$B$72</c:f>
              <c:numCache>
                <c:formatCode>General</c:formatCode>
                <c:ptCount val="4"/>
                <c:pt idx="0">
                  <c:v>2</c:v>
                </c:pt>
                <c:pt idx="1">
                  <c:v>5</c:v>
                </c:pt>
                <c:pt idx="2">
                  <c:v>3</c:v>
                </c:pt>
                <c:pt idx="3">
                  <c:v>3</c:v>
                </c:pt>
              </c:numCache>
            </c:numRef>
          </c:val>
          <c:extLst>
            <c:ext xmlns:c16="http://schemas.microsoft.com/office/drawing/2014/chart" uri="{C3380CC4-5D6E-409C-BE32-E72D297353CC}">
              <c16:uniqueId val="{00000000-4CF7-4473-8CAC-FAD810CFBBE0}"/>
            </c:ext>
          </c:extLst>
        </c:ser>
        <c:dLbls>
          <c:showLegendKey val="0"/>
          <c:showVal val="0"/>
          <c:showCatName val="0"/>
          <c:showSerName val="0"/>
          <c:showPercent val="0"/>
          <c:showBubbleSize val="0"/>
        </c:dLbls>
        <c:gapWidth val="150"/>
        <c:axId val="723556264"/>
        <c:axId val="723556656"/>
      </c:barChart>
      <c:catAx>
        <c:axId val="723556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3556656"/>
        <c:crosses val="autoZero"/>
        <c:auto val="1"/>
        <c:lblAlgn val="ctr"/>
        <c:lblOffset val="100"/>
        <c:noMultiLvlLbl val="0"/>
      </c:catAx>
      <c:valAx>
        <c:axId val="7235566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a:t>
                </a:r>
                <a:r>
                  <a:rPr lang="en-US" baseline="0"/>
                  <a:t> of BIs that grew</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3556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Additional</a:t>
            </a:r>
            <a:r>
              <a:rPr lang="en-US" baseline="0"/>
              <a:t> BI data</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FF0000"/>
            </a:solidFill>
            <a:ln>
              <a:noFill/>
            </a:ln>
            <a:effectLst/>
          </c:spPr>
          <c:invertIfNegative val="0"/>
          <c:dLbls>
            <c:dLbl>
              <c:idx val="62"/>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E0C0-4382-A0CB-EB470D47492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Sheet1!$A$78:$A$140</c:f>
              <c:strCache>
                <c:ptCount val="61"/>
                <c:pt idx="0">
                  <c:v>Master Bedroom Pants Pocket</c:v>
                </c:pt>
                <c:pt idx="3">
                  <c:v>Master Bedroom Window East Wall</c:v>
                </c:pt>
                <c:pt idx="6">
                  <c:v>Den Behind Switch Plate on outside wall</c:v>
                </c:pt>
                <c:pt idx="9">
                  <c:v>Den Deck Door Jam</c:v>
                </c:pt>
                <c:pt idx="12">
                  <c:v>Dining room Behind Light Switch Plate</c:v>
                </c:pt>
                <c:pt idx="15">
                  <c:v>Inside Closed Text  Book</c:v>
                </c:pt>
                <c:pt idx="18">
                  <c:v>Inside Coat Pocket in Entry Closet</c:v>
                </c:pt>
                <c:pt idx="21">
                  <c:v>Front Door Jam</c:v>
                </c:pt>
                <c:pt idx="24">
                  <c:v>Couch in Living Room</c:v>
                </c:pt>
                <c:pt idx="27">
                  <c:v>Under Rug Living Room</c:v>
                </c:pt>
                <c:pt idx="30">
                  <c:v>Under One Piece of Paper</c:v>
                </c:pt>
                <c:pt idx="33">
                  <c:v>Under Five Pieces of Paper</c:v>
                </c:pt>
                <c:pt idx="36">
                  <c:v>Under Ten Pieces of Paper</c:v>
                </c:pt>
                <c:pt idx="39">
                  <c:v>Under Door Mat Entry</c:v>
                </c:pt>
                <c:pt idx="42">
                  <c:v>Pillow Case Middle Bedroom</c:v>
                </c:pt>
                <c:pt idx="45">
                  <c:v>Between Sheets</c:v>
                </c:pt>
                <c:pt idx="48">
                  <c:v>Under Comforter</c:v>
                </c:pt>
                <c:pt idx="51">
                  <c:v>Light Fixture</c:v>
                </c:pt>
                <c:pt idx="54">
                  <c:v>Linen Closet at End of Hall</c:v>
                </c:pt>
                <c:pt idx="57">
                  <c:v>Closed Drawer Kitchen</c:v>
                </c:pt>
                <c:pt idx="60">
                  <c:v>Open Drawer Kitchen</c:v>
                </c:pt>
              </c:strCache>
            </c:strRef>
          </c:cat>
          <c:val>
            <c:numRef>
              <c:f>Sheet1!$D$78:$D$140</c:f>
              <c:numCache>
                <c:formatCode>General</c:formatCode>
                <c:ptCount val="63"/>
                <c:pt idx="0">
                  <c:v>0</c:v>
                </c:pt>
                <c:pt idx="3">
                  <c:v>0</c:v>
                </c:pt>
                <c:pt idx="6">
                  <c:v>2</c:v>
                </c:pt>
                <c:pt idx="9">
                  <c:v>3</c:v>
                </c:pt>
                <c:pt idx="12">
                  <c:v>3</c:v>
                </c:pt>
                <c:pt idx="15">
                  <c:v>3</c:v>
                </c:pt>
                <c:pt idx="18">
                  <c:v>3</c:v>
                </c:pt>
                <c:pt idx="21">
                  <c:v>3</c:v>
                </c:pt>
                <c:pt idx="24">
                  <c:v>3</c:v>
                </c:pt>
                <c:pt idx="27">
                  <c:v>3</c:v>
                </c:pt>
                <c:pt idx="30">
                  <c:v>1</c:v>
                </c:pt>
                <c:pt idx="33">
                  <c:v>0</c:v>
                </c:pt>
                <c:pt idx="36">
                  <c:v>2</c:v>
                </c:pt>
                <c:pt idx="39">
                  <c:v>3</c:v>
                </c:pt>
                <c:pt idx="42">
                  <c:v>1</c:v>
                </c:pt>
                <c:pt idx="45">
                  <c:v>0</c:v>
                </c:pt>
                <c:pt idx="48">
                  <c:v>0</c:v>
                </c:pt>
                <c:pt idx="51">
                  <c:v>0</c:v>
                </c:pt>
                <c:pt idx="54">
                  <c:v>0</c:v>
                </c:pt>
                <c:pt idx="57">
                  <c:v>2</c:v>
                </c:pt>
                <c:pt idx="60">
                  <c:v>1</c:v>
                </c:pt>
              </c:numCache>
            </c:numRef>
          </c:val>
          <c:extLst>
            <c:ext xmlns:c16="http://schemas.microsoft.com/office/drawing/2014/chart" uri="{C3380CC4-5D6E-409C-BE32-E72D297353CC}">
              <c16:uniqueId val="{00000001-E0C0-4382-A0CB-EB470D474929}"/>
            </c:ext>
          </c:extLst>
        </c:ser>
        <c:dLbls>
          <c:showLegendKey val="0"/>
          <c:showVal val="0"/>
          <c:showCatName val="0"/>
          <c:showSerName val="0"/>
          <c:showPercent val="0"/>
          <c:showBubbleSize val="0"/>
        </c:dLbls>
        <c:gapWidth val="150"/>
        <c:axId val="731815872"/>
        <c:axId val="731816264"/>
      </c:barChart>
      <c:catAx>
        <c:axId val="731815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1816264"/>
        <c:crosses val="autoZero"/>
        <c:auto val="1"/>
        <c:lblAlgn val="ctr"/>
        <c:lblOffset val="100"/>
        <c:noMultiLvlLbl val="0"/>
      </c:catAx>
      <c:valAx>
        <c:axId val="731816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BIs that grew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1815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15</xdr:col>
      <xdr:colOff>13854</xdr:colOff>
      <xdr:row>40</xdr:row>
      <xdr:rowOff>-1</xdr:rowOff>
    </xdr:from>
    <xdr:to>
      <xdr:col>25</xdr:col>
      <xdr:colOff>318654</xdr:colOff>
      <xdr:row>58</xdr:row>
      <xdr:rowOff>0</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xdr:row>
      <xdr:rowOff>0</xdr:rowOff>
    </xdr:from>
    <xdr:to>
      <xdr:col>25</xdr:col>
      <xdr:colOff>566057</xdr:colOff>
      <xdr:row>33</xdr:row>
      <xdr:rowOff>180605</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748144</xdr:colOff>
      <xdr:row>58</xdr:row>
      <xdr:rowOff>0</xdr:rowOff>
    </xdr:from>
    <xdr:to>
      <xdr:col>26</xdr:col>
      <xdr:colOff>346362</xdr:colOff>
      <xdr:row>84</xdr:row>
      <xdr:rowOff>13854</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195943</xdr:colOff>
      <xdr:row>8</xdr:row>
      <xdr:rowOff>76200</xdr:rowOff>
    </xdr:from>
    <xdr:to>
      <xdr:col>15</xdr:col>
      <xdr:colOff>152400</xdr:colOff>
      <xdr:row>30</xdr:row>
      <xdr:rowOff>70757</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469074</xdr:colOff>
      <xdr:row>32</xdr:row>
      <xdr:rowOff>133596</xdr:rowOff>
    </xdr:from>
    <xdr:to>
      <xdr:col>12</xdr:col>
      <xdr:colOff>598713</xdr:colOff>
      <xdr:row>48</xdr:row>
      <xdr:rowOff>76200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457201</xdr:colOff>
      <xdr:row>60</xdr:row>
      <xdr:rowOff>168728</xdr:rowOff>
    </xdr:from>
    <xdr:to>
      <xdr:col>11</xdr:col>
      <xdr:colOff>522514</xdr:colOff>
      <xdr:row>75</xdr:row>
      <xdr:rowOff>174171</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511629</xdr:colOff>
      <xdr:row>76</xdr:row>
      <xdr:rowOff>136071</xdr:rowOff>
    </xdr:from>
    <xdr:to>
      <xdr:col>14</xdr:col>
      <xdr:colOff>174171</xdr:colOff>
      <xdr:row>99</xdr:row>
      <xdr:rowOff>43542</xdr:rowOff>
    </xdr:to>
    <xdr:graphicFrame macro="">
      <xdr:nvGraphicFramePr>
        <xdr:cNvPr id="7" name="Chart 6">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161"/>
  <sheetViews>
    <sheetView zoomScale="70" zoomScaleNormal="70" workbookViewId="0">
      <pane xSplit="2" ySplit="1" topLeftCell="C91" activePane="bottomRight" state="frozen"/>
      <selection activeCell="I18" sqref="I18:I19"/>
      <selection pane="topRight" activeCell="I18" sqref="I18:I19"/>
      <selection pane="bottomLeft" activeCell="I18" sqref="I18:I19"/>
      <selection pane="bottomRight" activeCell="I18" sqref="I18:I19"/>
    </sheetView>
  </sheetViews>
  <sheetFormatPr defaultColWidth="8.85546875" defaultRowHeight="18.75" x14ac:dyDescent="0.25"/>
  <cols>
    <col min="1" max="1" width="8.85546875" style="63" customWidth="1"/>
    <col min="2" max="2" width="16.140625" style="59" customWidth="1"/>
    <col min="3" max="3" width="8.28515625" style="59" bestFit="1" customWidth="1"/>
    <col min="4" max="4" width="11.5703125" style="59" customWidth="1"/>
    <col min="5" max="5" width="12.28515625" style="59" bestFit="1" customWidth="1"/>
    <col min="6" max="6" width="13.5703125" style="59" customWidth="1"/>
    <col min="7" max="7" width="6.28515625" style="59" customWidth="1"/>
    <col min="8" max="8" width="5.85546875" style="59" customWidth="1"/>
    <col min="9" max="9" width="6" style="59" customWidth="1"/>
    <col min="10" max="10" width="5.85546875" style="59" customWidth="1"/>
    <col min="11" max="11" width="6.5703125" style="59" customWidth="1"/>
    <col min="12" max="12" width="6.140625" style="59" customWidth="1"/>
    <col min="13" max="13" width="9.42578125" style="59" customWidth="1"/>
    <col min="14" max="14" width="10" style="59" customWidth="1"/>
    <col min="15" max="15" width="11" style="59" customWidth="1"/>
    <col min="16" max="16" width="17.7109375" style="59" customWidth="1"/>
    <col min="17" max="18" width="6.28515625" style="59" customWidth="1"/>
    <col min="19" max="19" width="7" style="59" customWidth="1"/>
    <col min="20" max="20" width="7.28515625" style="59" customWidth="1"/>
    <col min="21" max="24" width="6.28515625" style="59" customWidth="1"/>
    <col min="25" max="25" width="7.28515625" style="59" customWidth="1"/>
    <col min="26" max="26" width="10.7109375" style="59" customWidth="1"/>
    <col min="27" max="27" width="8" style="59" customWidth="1"/>
    <col min="28" max="28" width="7.85546875" style="59" customWidth="1"/>
    <col min="29" max="29" width="10.85546875" style="59" customWidth="1"/>
    <col min="30" max="30" width="7.7109375" style="59" customWidth="1"/>
    <col min="31" max="31" width="8.28515625" style="59" customWidth="1"/>
    <col min="32" max="32" width="9.85546875" style="59" customWidth="1"/>
    <col min="33" max="33" width="10.42578125" style="59" bestFit="1" customWidth="1"/>
    <col min="34" max="34" width="21.85546875" style="49" bestFit="1" customWidth="1"/>
    <col min="35" max="36" width="8.85546875" style="59"/>
    <col min="37" max="37" width="8.85546875" style="56"/>
    <col min="38" max="38" width="11.85546875" style="56" customWidth="1"/>
    <col min="39" max="39" width="13.7109375" style="56" customWidth="1"/>
    <col min="40" max="40" width="12.7109375" style="56" customWidth="1"/>
    <col min="41" max="41" width="15.85546875" style="56" customWidth="1"/>
    <col min="42" max="42" width="21" style="59" customWidth="1"/>
    <col min="43" max="44" width="13.7109375" style="59" customWidth="1"/>
    <col min="45" max="45" width="12.7109375" style="59" customWidth="1"/>
    <col min="46" max="46" width="12.7109375" style="56" customWidth="1"/>
    <col min="47" max="48" width="13.7109375" style="59" customWidth="1"/>
    <col min="49" max="49" width="12.85546875" style="59" customWidth="1"/>
    <col min="50" max="50" width="14.5703125" style="56" customWidth="1"/>
    <col min="51" max="52" width="13.7109375" style="59" customWidth="1"/>
    <col min="53" max="53" width="12.7109375" style="59" customWidth="1"/>
    <col min="54" max="54" width="12.7109375" style="56" customWidth="1"/>
    <col min="55" max="16384" width="8.85546875" style="59"/>
  </cols>
  <sheetData>
    <row r="1" spans="1:54" ht="38.25" x14ac:dyDescent="0.25">
      <c r="A1" s="95" t="s">
        <v>188</v>
      </c>
      <c r="B1" s="95" t="s">
        <v>189</v>
      </c>
      <c r="C1" s="96" t="s">
        <v>190</v>
      </c>
      <c r="D1" s="95" t="s">
        <v>191</v>
      </c>
      <c r="E1" s="95" t="s">
        <v>192</v>
      </c>
      <c r="F1" s="95" t="s">
        <v>193</v>
      </c>
      <c r="G1" s="95" t="s">
        <v>194</v>
      </c>
      <c r="H1" s="95" t="s">
        <v>195</v>
      </c>
      <c r="I1" s="95" t="s">
        <v>196</v>
      </c>
      <c r="J1" s="95" t="s">
        <v>197</v>
      </c>
      <c r="K1" s="95" t="s">
        <v>198</v>
      </c>
      <c r="L1" s="95" t="s">
        <v>199</v>
      </c>
      <c r="M1" s="95" t="s">
        <v>200</v>
      </c>
      <c r="N1" s="96" t="s">
        <v>201</v>
      </c>
      <c r="O1" s="95" t="s">
        <v>202</v>
      </c>
      <c r="P1" s="95" t="s">
        <v>203</v>
      </c>
      <c r="Q1" s="95" t="s">
        <v>204</v>
      </c>
      <c r="R1" s="95" t="s">
        <v>205</v>
      </c>
      <c r="S1" s="96" t="s">
        <v>206</v>
      </c>
      <c r="T1" s="96" t="s">
        <v>207</v>
      </c>
      <c r="U1" s="95" t="s">
        <v>208</v>
      </c>
      <c r="V1" s="95" t="s">
        <v>209</v>
      </c>
      <c r="W1" s="95" t="s">
        <v>210</v>
      </c>
      <c r="X1" s="95" t="s">
        <v>211</v>
      </c>
      <c r="Y1" s="95" t="s">
        <v>212</v>
      </c>
      <c r="Z1" s="95" t="s">
        <v>213</v>
      </c>
      <c r="AA1" s="95" t="s">
        <v>214</v>
      </c>
      <c r="AB1" s="95" t="s">
        <v>215</v>
      </c>
      <c r="AC1" s="96" t="s">
        <v>216</v>
      </c>
      <c r="AD1" s="96" t="s">
        <v>217</v>
      </c>
      <c r="AE1" s="96" t="s">
        <v>218</v>
      </c>
      <c r="AF1" s="95" t="s">
        <v>219</v>
      </c>
      <c r="AG1" s="95" t="s">
        <v>220</v>
      </c>
      <c r="AH1" s="48" t="s">
        <v>0</v>
      </c>
      <c r="AI1" s="47" t="s">
        <v>83</v>
      </c>
      <c r="AJ1" s="47" t="s">
        <v>84</v>
      </c>
      <c r="AK1" s="51" t="s">
        <v>85</v>
      </c>
      <c r="AL1" s="52" t="s">
        <v>86</v>
      </c>
      <c r="AM1" s="53" t="s">
        <v>87</v>
      </c>
      <c r="AN1" s="69" t="s">
        <v>88</v>
      </c>
      <c r="AO1" s="57" t="s">
        <v>89</v>
      </c>
      <c r="AP1" s="68" t="s">
        <v>90</v>
      </c>
      <c r="AQ1" s="58" t="s">
        <v>93</v>
      </c>
      <c r="AR1" s="58" t="s">
        <v>92</v>
      </c>
      <c r="AS1" s="58" t="s">
        <v>91</v>
      </c>
      <c r="AT1" s="57" t="s">
        <v>94</v>
      </c>
      <c r="AU1" s="58" t="s">
        <v>93</v>
      </c>
      <c r="AV1" s="58" t="s">
        <v>92</v>
      </c>
      <c r="AW1" s="58" t="s">
        <v>91</v>
      </c>
      <c r="AX1" s="57" t="s">
        <v>94</v>
      </c>
      <c r="AY1" s="58" t="s">
        <v>93</v>
      </c>
      <c r="AZ1" s="58" t="s">
        <v>92</v>
      </c>
      <c r="BA1" s="58" t="s">
        <v>91</v>
      </c>
      <c r="BB1" s="57" t="s">
        <v>94</v>
      </c>
    </row>
    <row r="2" spans="1:54" x14ac:dyDescent="0.25">
      <c r="A2" s="1">
        <v>1.1000000000000001</v>
      </c>
      <c r="B2" s="1" t="s">
        <v>331</v>
      </c>
      <c r="C2" s="2">
        <v>0</v>
      </c>
      <c r="D2" s="1">
        <v>3800</v>
      </c>
      <c r="E2" s="1">
        <v>190</v>
      </c>
      <c r="F2" s="1" t="s">
        <v>275</v>
      </c>
      <c r="G2" s="1">
        <v>0</v>
      </c>
      <c r="H2" s="1">
        <v>0</v>
      </c>
      <c r="I2" s="1">
        <v>0</v>
      </c>
      <c r="J2" s="1">
        <v>0</v>
      </c>
      <c r="K2" s="1">
        <v>0</v>
      </c>
      <c r="L2" s="1">
        <v>0</v>
      </c>
      <c r="M2" s="1">
        <v>0</v>
      </c>
      <c r="N2" s="2">
        <v>1.33</v>
      </c>
      <c r="O2" s="1" t="s">
        <v>221</v>
      </c>
      <c r="P2" s="1" t="s">
        <v>332</v>
      </c>
      <c r="Q2" s="1" t="s">
        <v>222</v>
      </c>
      <c r="R2" s="1" t="s">
        <v>223</v>
      </c>
      <c r="S2" s="2">
        <v>0.05</v>
      </c>
      <c r="T2" s="2">
        <v>20</v>
      </c>
      <c r="U2" s="1" t="s">
        <v>224</v>
      </c>
      <c r="V2" s="1" t="s">
        <v>225</v>
      </c>
      <c r="W2" s="1" t="s">
        <v>233</v>
      </c>
      <c r="X2" s="1" t="s">
        <v>226</v>
      </c>
      <c r="Y2" s="1" t="s">
        <v>227</v>
      </c>
      <c r="Z2" s="1" t="s">
        <v>228</v>
      </c>
      <c r="AA2" s="1" t="s">
        <v>229</v>
      </c>
      <c r="AB2" s="1" t="s">
        <v>222</v>
      </c>
      <c r="AC2" s="2"/>
      <c r="AD2" s="2">
        <v>1</v>
      </c>
      <c r="AE2" s="2">
        <v>0</v>
      </c>
      <c r="AF2" s="1">
        <v>30</v>
      </c>
      <c r="AG2" s="1">
        <v>300</v>
      </c>
      <c r="AH2" s="49">
        <f>D2*10</f>
        <v>38000</v>
      </c>
      <c r="AI2" s="60"/>
      <c r="AJ2" s="60"/>
      <c r="AK2" s="54" t="e">
        <f>AI2/AJ2</f>
        <v>#DIV/0!</v>
      </c>
      <c r="AL2" s="122" t="str">
        <f>IF(COUNTBLANK(AI2:AI4)=3,"",IF(COUNTBLANK(AI2:AI4)=2,IF(AI2=0,0.5/AJ2,AI2/AJ2),(AI2/AJ2+AI3/AJ3+IF(AJ4&gt;0,AI4/AJ4,0))/COUNTIF(AI2:AJ4,"&gt;0")))</f>
        <v/>
      </c>
      <c r="AM2" s="123" t="e">
        <f>IF(ISNUMBER(AN2),AN2,1/AN2)</f>
        <v>#DIV/0!</v>
      </c>
      <c r="AN2" s="124" t="e">
        <f>AVERAGE(AT2:AT4,AX2:AX4,BB2:BB4)</f>
        <v>#DIV/0!</v>
      </c>
      <c r="AO2" s="125">
        <f>IF(COUNTIF(AL2:AL2,"&gt;0"),AL2,IF(ISERROR(AM2),IF(D5&gt;0,D5,0.5),AM2))</f>
        <v>3790</v>
      </c>
      <c r="AP2" s="128">
        <v>10</v>
      </c>
      <c r="AQ2" s="121"/>
      <c r="AR2" s="121"/>
      <c r="AS2" s="66"/>
      <c r="AT2" s="70" t="e">
        <f>AS2/AR2*10^AQ2*AP2</f>
        <v>#DIV/0!</v>
      </c>
      <c r="AU2" s="121"/>
      <c r="AV2" s="121"/>
      <c r="AW2" s="66"/>
      <c r="AX2" s="70" t="str">
        <f>IF(ISBLANK(AW2),"",AW2/AV2*10^AU2*AP2)</f>
        <v/>
      </c>
      <c r="AY2" s="121"/>
      <c r="AZ2" s="121"/>
      <c r="BA2" s="66"/>
      <c r="BB2" s="70" t="str">
        <f t="shared" ref="BB2" si="0">IF(ISBLANK(BA2),"",BA2/AZ2*10^AY2*AT2)</f>
        <v/>
      </c>
    </row>
    <row r="3" spans="1:54" x14ac:dyDescent="0.25">
      <c r="A3" s="1">
        <v>1.2</v>
      </c>
      <c r="B3" s="1" t="s">
        <v>331</v>
      </c>
      <c r="C3" s="2">
        <v>0</v>
      </c>
      <c r="D3" s="1">
        <v>4020</v>
      </c>
      <c r="E3" s="1">
        <v>201</v>
      </c>
      <c r="F3" s="1"/>
      <c r="G3" s="1">
        <v>0</v>
      </c>
      <c r="H3" s="1">
        <v>0</v>
      </c>
      <c r="I3" s="1">
        <v>0</v>
      </c>
      <c r="J3" s="1">
        <v>0</v>
      </c>
      <c r="K3" s="1">
        <v>0</v>
      </c>
      <c r="L3" s="1">
        <v>0</v>
      </c>
      <c r="M3" s="1">
        <v>0</v>
      </c>
      <c r="N3" s="2">
        <v>1.28</v>
      </c>
      <c r="O3" s="1" t="s">
        <v>221</v>
      </c>
      <c r="P3" s="1" t="s">
        <v>333</v>
      </c>
      <c r="Q3" s="1" t="s">
        <v>222</v>
      </c>
      <c r="R3" s="1" t="s">
        <v>223</v>
      </c>
      <c r="S3" s="2">
        <v>0.05</v>
      </c>
      <c r="T3" s="2">
        <v>20</v>
      </c>
      <c r="U3" s="1" t="s">
        <v>224</v>
      </c>
      <c r="V3" s="1" t="s">
        <v>225</v>
      </c>
      <c r="W3" s="1" t="s">
        <v>233</v>
      </c>
      <c r="X3" s="1" t="s">
        <v>226</v>
      </c>
      <c r="Y3" s="1" t="s">
        <v>227</v>
      </c>
      <c r="Z3" s="1" t="s">
        <v>228</v>
      </c>
      <c r="AA3" s="1" t="s">
        <v>229</v>
      </c>
      <c r="AB3" s="1" t="s">
        <v>222</v>
      </c>
      <c r="AC3" s="2"/>
      <c r="AD3" s="2">
        <v>1</v>
      </c>
      <c r="AE3" s="2">
        <v>0</v>
      </c>
      <c r="AF3" s="1">
        <v>30</v>
      </c>
      <c r="AG3" s="1">
        <v>300</v>
      </c>
      <c r="AH3" s="49">
        <f>D3*10</f>
        <v>40200</v>
      </c>
      <c r="AI3" s="61"/>
      <c r="AJ3" s="61"/>
      <c r="AK3" s="54" t="e">
        <f t="shared" ref="AK3:AK4" si="1">AI3/AJ3</f>
        <v>#DIV/0!</v>
      </c>
      <c r="AL3" s="122"/>
      <c r="AM3" s="123"/>
      <c r="AN3" s="124"/>
      <c r="AO3" s="126"/>
      <c r="AP3" s="129"/>
      <c r="AQ3" s="121"/>
      <c r="AR3" s="121"/>
      <c r="AS3" s="67"/>
      <c r="AT3" s="70" t="e">
        <f>AS3/AR2*10^AQ2*AP2</f>
        <v>#DIV/0!</v>
      </c>
      <c r="AU3" s="121"/>
      <c r="AV3" s="121"/>
      <c r="AW3" s="67"/>
      <c r="AX3" s="70" t="str">
        <f>IF(ISBLANK(AW2:AW4),"",AW3/AV2*10^AU2*AP2)</f>
        <v/>
      </c>
      <c r="AY3" s="121"/>
      <c r="AZ3" s="121"/>
      <c r="BA3" s="67"/>
      <c r="BB3" s="70" t="str">
        <f>IF(ISBLANK(BA3),"",BA3/AZ2*10^AY2*AP2)</f>
        <v/>
      </c>
    </row>
    <row r="4" spans="1:54" x14ac:dyDescent="0.25">
      <c r="A4" s="1">
        <v>1.3</v>
      </c>
      <c r="B4" s="1" t="s">
        <v>331</v>
      </c>
      <c r="C4" s="2">
        <v>0</v>
      </c>
      <c r="D4" s="1">
        <v>3560</v>
      </c>
      <c r="E4" s="1">
        <v>178</v>
      </c>
      <c r="F4" s="1"/>
      <c r="G4" s="1">
        <v>0</v>
      </c>
      <c r="H4" s="1">
        <v>0</v>
      </c>
      <c r="I4" s="1">
        <v>0</v>
      </c>
      <c r="J4" s="1">
        <v>0</v>
      </c>
      <c r="K4" s="1">
        <v>0</v>
      </c>
      <c r="L4" s="1">
        <v>0</v>
      </c>
      <c r="M4" s="1">
        <v>0</v>
      </c>
      <c r="N4" s="2">
        <v>1.41</v>
      </c>
      <c r="O4" s="1" t="s">
        <v>221</v>
      </c>
      <c r="P4" s="1" t="s">
        <v>334</v>
      </c>
      <c r="Q4" s="1" t="s">
        <v>222</v>
      </c>
      <c r="R4" s="1" t="s">
        <v>223</v>
      </c>
      <c r="S4" s="2">
        <v>0.05</v>
      </c>
      <c r="T4" s="2">
        <v>20</v>
      </c>
      <c r="U4" s="1" t="s">
        <v>224</v>
      </c>
      <c r="V4" s="1" t="s">
        <v>225</v>
      </c>
      <c r="W4" s="1" t="s">
        <v>233</v>
      </c>
      <c r="X4" s="1" t="s">
        <v>226</v>
      </c>
      <c r="Y4" s="1" t="s">
        <v>227</v>
      </c>
      <c r="Z4" s="1" t="s">
        <v>228</v>
      </c>
      <c r="AA4" s="1" t="s">
        <v>229</v>
      </c>
      <c r="AB4" s="1" t="s">
        <v>222</v>
      </c>
      <c r="AC4" s="2"/>
      <c r="AD4" s="2">
        <v>1</v>
      </c>
      <c r="AE4" s="2">
        <v>0</v>
      </c>
      <c r="AF4" s="1">
        <v>30</v>
      </c>
      <c r="AG4" s="1">
        <v>300</v>
      </c>
      <c r="AH4" s="49">
        <f>D4*10</f>
        <v>35600</v>
      </c>
      <c r="AI4" s="61"/>
      <c r="AJ4" s="61"/>
      <c r="AK4" s="54" t="e">
        <f t="shared" si="1"/>
        <v>#DIV/0!</v>
      </c>
      <c r="AL4" s="122"/>
      <c r="AM4" s="123"/>
      <c r="AN4" s="124"/>
      <c r="AO4" s="127"/>
      <c r="AP4" s="130"/>
      <c r="AQ4" s="121"/>
      <c r="AR4" s="121"/>
      <c r="AS4" s="67"/>
      <c r="AT4" s="70" t="e">
        <f>AS4/AR2*10^AQ2*AP2</f>
        <v>#DIV/0!</v>
      </c>
      <c r="AU4" s="121"/>
      <c r="AV4" s="121"/>
      <c r="AW4" s="67"/>
      <c r="AX4" s="70" t="str">
        <f>IF(ISBLANK(AW4),"",AW4/AV2*10^AU2*AP2)</f>
        <v/>
      </c>
      <c r="AY4" s="121"/>
      <c r="AZ4" s="121"/>
      <c r="BA4" s="67"/>
      <c r="BB4" s="70" t="str">
        <f>IF(ISBLANK(BA4),"",BA4/AZ2*10^AY2*AP2)</f>
        <v/>
      </c>
    </row>
    <row r="5" spans="1:54" x14ac:dyDescent="0.25">
      <c r="A5" s="1">
        <v>1</v>
      </c>
      <c r="B5" s="1"/>
      <c r="C5" s="2" t="s">
        <v>1</v>
      </c>
      <c r="D5" s="1">
        <v>3790</v>
      </c>
      <c r="E5" s="1" t="s">
        <v>230</v>
      </c>
      <c r="F5" s="1">
        <v>6.0650000000000004</v>
      </c>
      <c r="G5" s="1"/>
      <c r="H5" s="1"/>
      <c r="I5" s="1"/>
      <c r="J5" s="1"/>
      <c r="K5" s="1"/>
      <c r="L5" s="1"/>
      <c r="M5" s="1"/>
      <c r="N5" s="2"/>
      <c r="O5" s="1"/>
      <c r="P5" s="1"/>
      <c r="Q5" s="1"/>
      <c r="R5" s="1"/>
      <c r="S5" s="2"/>
      <c r="T5" s="2"/>
      <c r="U5" s="1"/>
      <c r="V5" s="1"/>
      <c r="W5" s="1"/>
      <c r="X5" s="1"/>
      <c r="Y5" s="1"/>
      <c r="Z5" s="1"/>
      <c r="AA5" s="1"/>
      <c r="AB5" s="1"/>
      <c r="AC5" s="2"/>
      <c r="AD5" s="2"/>
      <c r="AE5" s="2"/>
      <c r="AF5" s="1"/>
      <c r="AG5" s="1"/>
      <c r="AH5" s="50">
        <f>AO2*AP2</f>
        <v>37900</v>
      </c>
      <c r="AI5" s="62"/>
      <c r="AJ5" s="62"/>
      <c r="AK5" s="55"/>
    </row>
    <row r="6" spans="1:54" x14ac:dyDescent="0.25">
      <c r="A6" s="1">
        <v>2.1</v>
      </c>
      <c r="B6" s="1" t="s">
        <v>335</v>
      </c>
      <c r="C6" s="2">
        <v>0</v>
      </c>
      <c r="D6" s="1">
        <v>540</v>
      </c>
      <c r="E6" s="1">
        <v>27</v>
      </c>
      <c r="F6" s="1" t="s">
        <v>240</v>
      </c>
      <c r="G6" s="1">
        <v>0</v>
      </c>
      <c r="H6" s="1">
        <v>0</v>
      </c>
      <c r="I6" s="1">
        <v>0</v>
      </c>
      <c r="J6" s="1">
        <v>0</v>
      </c>
      <c r="K6" s="1">
        <v>0</v>
      </c>
      <c r="L6" s="1">
        <v>0</v>
      </c>
      <c r="M6" s="1">
        <v>0</v>
      </c>
      <c r="N6" s="2">
        <v>1.28</v>
      </c>
      <c r="O6" s="1" t="s">
        <v>221</v>
      </c>
      <c r="P6" s="1" t="s">
        <v>336</v>
      </c>
      <c r="Q6" s="1" t="s">
        <v>222</v>
      </c>
      <c r="R6" s="1" t="s">
        <v>223</v>
      </c>
      <c r="S6" s="2">
        <v>0.05</v>
      </c>
      <c r="T6" s="2">
        <v>20</v>
      </c>
      <c r="U6" s="1" t="s">
        <v>224</v>
      </c>
      <c r="V6" s="1" t="s">
        <v>225</v>
      </c>
      <c r="W6" s="1" t="s">
        <v>233</v>
      </c>
      <c r="X6" s="1" t="s">
        <v>226</v>
      </c>
      <c r="Y6" s="1" t="s">
        <v>227</v>
      </c>
      <c r="Z6" s="1" t="s">
        <v>228</v>
      </c>
      <c r="AA6" s="1" t="s">
        <v>229</v>
      </c>
      <c r="AB6" s="1" t="s">
        <v>222</v>
      </c>
      <c r="AC6" s="2"/>
      <c r="AD6" s="2">
        <v>1</v>
      </c>
      <c r="AE6" s="2">
        <v>0</v>
      </c>
      <c r="AF6" s="1">
        <v>30</v>
      </c>
      <c r="AG6" s="1">
        <v>300</v>
      </c>
      <c r="AH6" s="49">
        <f>D6*10</f>
        <v>5400</v>
      </c>
      <c r="AI6" s="60"/>
      <c r="AJ6" s="60"/>
      <c r="AK6" s="54" t="e">
        <f>AI6/AJ6</f>
        <v>#DIV/0!</v>
      </c>
      <c r="AL6" s="122" t="str">
        <f t="shared" ref="AL6" si="2">IF(COUNTBLANK(AI6:AI8)=3,"",IF(COUNTBLANK(AI6:AI8)=2,IF(AI6=0,0.5/AJ6,AI6/AJ6),(AI6/AJ6+AI7/AJ7+IF(AJ8&gt;0,AI8/AJ8,0))/COUNTIF(AI6:AJ8,"&gt;0")))</f>
        <v/>
      </c>
      <c r="AM6" s="123">
        <f t="shared" ref="AM6" si="3">IF(ISNUMBER(AN6),AN6,1/AN6)</f>
        <v>1010</v>
      </c>
      <c r="AN6" s="124">
        <f>AVERAGE(AT6:AT8,AX6:AX8,BB6:BB8)</f>
        <v>1010</v>
      </c>
      <c r="AO6" s="125">
        <f>IF(COUNTIF(AL6:AL6,"&gt;0"),AL6,IF(ISERROR(AM6),IF(D9&gt;0,D9,0.5),AM6))</f>
        <v>1010</v>
      </c>
      <c r="AP6" s="128">
        <v>10</v>
      </c>
      <c r="AQ6" s="121">
        <v>0</v>
      </c>
      <c r="AR6" s="121">
        <v>0.1</v>
      </c>
      <c r="AS6" s="66">
        <v>88</v>
      </c>
      <c r="AT6" s="70">
        <f>AS6/$AR$6*10^$AQ$6</f>
        <v>880</v>
      </c>
      <c r="AU6" s="121">
        <v>0</v>
      </c>
      <c r="AV6" s="121">
        <v>0.2</v>
      </c>
      <c r="AW6" s="66">
        <v>229</v>
      </c>
      <c r="AX6" s="70">
        <f>IF(ISBLANK(AW6),"",AW6/$AV$6*10^$AU$6)</f>
        <v>1145</v>
      </c>
      <c r="AY6" s="121"/>
      <c r="AZ6" s="121"/>
      <c r="BA6" s="66"/>
      <c r="BB6" s="70" t="str">
        <f>IF(ISBLANK(BA6),"",BA6/$AZ$6*10^$AY$6)</f>
        <v/>
      </c>
    </row>
    <row r="7" spans="1:54" x14ac:dyDescent="0.25">
      <c r="A7" s="1">
        <v>2.2000000000000002</v>
      </c>
      <c r="B7" s="1" t="s">
        <v>335</v>
      </c>
      <c r="C7" s="2">
        <v>0</v>
      </c>
      <c r="D7" s="1">
        <v>500</v>
      </c>
      <c r="E7" s="1">
        <v>25</v>
      </c>
      <c r="F7" s="1" t="s">
        <v>276</v>
      </c>
      <c r="G7" s="1">
        <v>0</v>
      </c>
      <c r="H7" s="1">
        <v>0</v>
      </c>
      <c r="I7" s="1">
        <v>0</v>
      </c>
      <c r="J7" s="1">
        <v>0</v>
      </c>
      <c r="K7" s="1">
        <v>0</v>
      </c>
      <c r="L7" s="1">
        <v>0</v>
      </c>
      <c r="M7" s="1">
        <v>0</v>
      </c>
      <c r="N7" s="2">
        <v>1.47</v>
      </c>
      <c r="O7" s="1" t="s">
        <v>221</v>
      </c>
      <c r="P7" s="1" t="s">
        <v>337</v>
      </c>
      <c r="Q7" s="1" t="s">
        <v>222</v>
      </c>
      <c r="R7" s="1" t="s">
        <v>223</v>
      </c>
      <c r="S7" s="2">
        <v>0.05</v>
      </c>
      <c r="T7" s="2">
        <v>20</v>
      </c>
      <c r="U7" s="1" t="s">
        <v>224</v>
      </c>
      <c r="V7" s="1" t="s">
        <v>225</v>
      </c>
      <c r="W7" s="1" t="s">
        <v>233</v>
      </c>
      <c r="X7" s="1" t="s">
        <v>226</v>
      </c>
      <c r="Y7" s="1" t="s">
        <v>227</v>
      </c>
      <c r="Z7" s="1" t="s">
        <v>228</v>
      </c>
      <c r="AA7" s="1" t="s">
        <v>229</v>
      </c>
      <c r="AB7" s="1" t="s">
        <v>222</v>
      </c>
      <c r="AC7" s="2"/>
      <c r="AD7" s="2">
        <v>1</v>
      </c>
      <c r="AE7" s="2">
        <v>0</v>
      </c>
      <c r="AF7" s="1">
        <v>30</v>
      </c>
      <c r="AG7" s="1">
        <v>300</v>
      </c>
      <c r="AH7" s="49">
        <f>D7*10</f>
        <v>5000</v>
      </c>
      <c r="AI7" s="61"/>
      <c r="AJ7" s="61"/>
      <c r="AK7" s="54" t="e">
        <f t="shared" ref="AK7:AK8" si="4">AI7/AJ7</f>
        <v>#DIV/0!</v>
      </c>
      <c r="AL7" s="122"/>
      <c r="AM7" s="123"/>
      <c r="AN7" s="124"/>
      <c r="AO7" s="126"/>
      <c r="AP7" s="129"/>
      <c r="AQ7" s="121"/>
      <c r="AR7" s="121"/>
      <c r="AS7" s="67">
        <v>91</v>
      </c>
      <c r="AT7" s="70">
        <f t="shared" ref="AT7:AT8" si="5">AS7/$AR$6*10^$AQ$6</f>
        <v>910</v>
      </c>
      <c r="AU7" s="121"/>
      <c r="AV7" s="121"/>
      <c r="AW7" s="67">
        <v>193</v>
      </c>
      <c r="AX7" s="70">
        <f t="shared" ref="AX7:AX8" si="6">IF(ISBLANK(AW7),"",AW7/$AV$6*10^$AU$6)</f>
        <v>965</v>
      </c>
      <c r="AY7" s="121"/>
      <c r="AZ7" s="121"/>
      <c r="BA7" s="67"/>
      <c r="BB7" s="70" t="str">
        <f t="shared" ref="BB7:BB8" si="7">IF(ISBLANK(BA7),"",BA7/$AZ$6*10^$AY$6)</f>
        <v/>
      </c>
    </row>
    <row r="8" spans="1:54" x14ac:dyDescent="0.25">
      <c r="A8" s="1">
        <v>2.2999999999999998</v>
      </c>
      <c r="B8" s="1" t="s">
        <v>335</v>
      </c>
      <c r="C8" s="2">
        <v>0</v>
      </c>
      <c r="D8" s="1">
        <v>360</v>
      </c>
      <c r="E8" s="1">
        <v>18</v>
      </c>
      <c r="F8" s="1" t="s">
        <v>238</v>
      </c>
      <c r="G8" s="1">
        <v>0</v>
      </c>
      <c r="H8" s="1">
        <v>0</v>
      </c>
      <c r="I8" s="1">
        <v>0</v>
      </c>
      <c r="J8" s="1">
        <v>0</v>
      </c>
      <c r="K8" s="1">
        <v>0</v>
      </c>
      <c r="L8" s="1">
        <v>0</v>
      </c>
      <c r="M8" s="1">
        <v>0</v>
      </c>
      <c r="N8" s="2">
        <v>1.36</v>
      </c>
      <c r="O8" s="1" t="s">
        <v>221</v>
      </c>
      <c r="P8" s="1" t="s">
        <v>338</v>
      </c>
      <c r="Q8" s="1" t="s">
        <v>222</v>
      </c>
      <c r="R8" s="1" t="s">
        <v>223</v>
      </c>
      <c r="S8" s="2">
        <v>0.05</v>
      </c>
      <c r="T8" s="2">
        <v>20</v>
      </c>
      <c r="U8" s="1" t="s">
        <v>224</v>
      </c>
      <c r="V8" s="1" t="s">
        <v>225</v>
      </c>
      <c r="W8" s="1" t="s">
        <v>231</v>
      </c>
      <c r="X8" s="1" t="s">
        <v>226</v>
      </c>
      <c r="Y8" s="1" t="s">
        <v>227</v>
      </c>
      <c r="Z8" s="1" t="s">
        <v>228</v>
      </c>
      <c r="AA8" s="1" t="s">
        <v>229</v>
      </c>
      <c r="AB8" s="1" t="s">
        <v>222</v>
      </c>
      <c r="AC8" s="2"/>
      <c r="AD8" s="2">
        <v>1</v>
      </c>
      <c r="AE8" s="2">
        <v>0</v>
      </c>
      <c r="AF8" s="1">
        <v>30</v>
      </c>
      <c r="AG8" s="1">
        <v>300</v>
      </c>
      <c r="AH8" s="49">
        <f>D8*10</f>
        <v>3600</v>
      </c>
      <c r="AI8" s="61"/>
      <c r="AJ8" s="61"/>
      <c r="AK8" s="54" t="e">
        <f t="shared" si="4"/>
        <v>#DIV/0!</v>
      </c>
      <c r="AL8" s="122"/>
      <c r="AM8" s="123"/>
      <c r="AN8" s="124"/>
      <c r="AO8" s="127"/>
      <c r="AP8" s="130"/>
      <c r="AQ8" s="121"/>
      <c r="AR8" s="121"/>
      <c r="AS8" s="67">
        <v>101</v>
      </c>
      <c r="AT8" s="70">
        <f t="shared" si="5"/>
        <v>1010</v>
      </c>
      <c r="AU8" s="121"/>
      <c r="AV8" s="121"/>
      <c r="AW8" s="67">
        <v>230</v>
      </c>
      <c r="AX8" s="70">
        <f t="shared" si="6"/>
        <v>1150</v>
      </c>
      <c r="AY8" s="121"/>
      <c r="AZ8" s="121"/>
      <c r="BA8" s="67"/>
      <c r="BB8" s="70" t="str">
        <f t="shared" si="7"/>
        <v/>
      </c>
    </row>
    <row r="9" spans="1:54" x14ac:dyDescent="0.25">
      <c r="A9" s="1">
        <v>2</v>
      </c>
      <c r="B9" s="1"/>
      <c r="C9" s="2" t="s">
        <v>1</v>
      </c>
      <c r="D9" s="1">
        <v>467</v>
      </c>
      <c r="E9" s="1" t="s">
        <v>230</v>
      </c>
      <c r="F9" s="1">
        <v>20.253</v>
      </c>
      <c r="G9" s="1"/>
      <c r="H9" s="1"/>
      <c r="I9" s="1"/>
      <c r="J9" s="1"/>
      <c r="K9" s="1"/>
      <c r="L9" s="1"/>
      <c r="M9" s="1"/>
      <c r="N9" s="2"/>
      <c r="O9" s="1"/>
      <c r="P9" s="1"/>
      <c r="Q9" s="1"/>
      <c r="R9" s="1"/>
      <c r="S9" s="2"/>
      <c r="T9" s="2"/>
      <c r="U9" s="1"/>
      <c r="V9" s="1"/>
      <c r="W9" s="1"/>
      <c r="X9" s="1"/>
      <c r="Y9" s="1"/>
      <c r="Z9" s="1"/>
      <c r="AA9" s="1"/>
      <c r="AB9" s="1"/>
      <c r="AC9" s="2"/>
      <c r="AD9" s="2"/>
      <c r="AE9" s="2"/>
      <c r="AF9" s="1"/>
      <c r="AG9" s="1"/>
      <c r="AH9" s="50">
        <f t="shared" ref="AH9" si="8">AO6*AP6</f>
        <v>10100</v>
      </c>
      <c r="AI9" s="62"/>
      <c r="AJ9" s="62"/>
      <c r="AK9" s="55"/>
    </row>
    <row r="10" spans="1:54" x14ac:dyDescent="0.25">
      <c r="A10" s="1">
        <v>3.1</v>
      </c>
      <c r="B10" s="1" t="s">
        <v>339</v>
      </c>
      <c r="C10" s="2">
        <v>0</v>
      </c>
      <c r="D10" s="1">
        <v>600</v>
      </c>
      <c r="E10" s="1">
        <v>30</v>
      </c>
      <c r="F10" s="1" t="s">
        <v>276</v>
      </c>
      <c r="G10" s="1">
        <v>0</v>
      </c>
      <c r="H10" s="1">
        <v>0</v>
      </c>
      <c r="I10" s="1">
        <v>0</v>
      </c>
      <c r="J10" s="1">
        <v>0</v>
      </c>
      <c r="K10" s="1">
        <v>0</v>
      </c>
      <c r="L10" s="1">
        <v>0</v>
      </c>
      <c r="M10" s="1">
        <v>0</v>
      </c>
      <c r="N10" s="2">
        <v>1.1399999999999999</v>
      </c>
      <c r="O10" s="1" t="s">
        <v>221</v>
      </c>
      <c r="P10" s="1" t="s">
        <v>340</v>
      </c>
      <c r="Q10" s="1" t="s">
        <v>222</v>
      </c>
      <c r="R10" s="1" t="s">
        <v>223</v>
      </c>
      <c r="S10" s="2">
        <v>0.05</v>
      </c>
      <c r="T10" s="2">
        <v>20</v>
      </c>
      <c r="U10" s="1" t="s">
        <v>224</v>
      </c>
      <c r="V10" s="1" t="s">
        <v>225</v>
      </c>
      <c r="W10" s="1" t="s">
        <v>231</v>
      </c>
      <c r="X10" s="1" t="s">
        <v>226</v>
      </c>
      <c r="Y10" s="1" t="s">
        <v>227</v>
      </c>
      <c r="Z10" s="1" t="s">
        <v>228</v>
      </c>
      <c r="AA10" s="1" t="s">
        <v>229</v>
      </c>
      <c r="AB10" s="1" t="s">
        <v>222</v>
      </c>
      <c r="AC10" s="2"/>
      <c r="AD10" s="2">
        <v>1</v>
      </c>
      <c r="AE10" s="2">
        <v>0</v>
      </c>
      <c r="AF10" s="1">
        <v>30</v>
      </c>
      <c r="AG10" s="1">
        <v>300</v>
      </c>
      <c r="AH10" s="49">
        <f>D10*10</f>
        <v>6000</v>
      </c>
      <c r="AI10" s="60"/>
      <c r="AJ10" s="60"/>
      <c r="AK10" s="54" t="e">
        <f>AI10/AJ10</f>
        <v>#DIV/0!</v>
      </c>
      <c r="AL10" s="122" t="str">
        <f t="shared" ref="AL10" si="9">IF(COUNTBLANK(AI10:AI12)=3,"",IF(COUNTBLANK(AI10:AI12)=2,IF(AI10=0,0.5/AJ10,AI10/AJ10),(AI10/AJ10+AI11/AJ11+IF(AJ12&gt;0,AI12/AJ12,0))/COUNTIF(AI10:AJ12,"&gt;0")))</f>
        <v/>
      </c>
      <c r="AM10" s="123">
        <f t="shared" ref="AM10" si="10">IF(ISNUMBER(AN10),AN10,1/AN10)</f>
        <v>1179.1666666666667</v>
      </c>
      <c r="AN10" s="124">
        <f>AVERAGE(AT10:AT12,AX10:AX12,BB10:BB12)</f>
        <v>1179.1666666666667</v>
      </c>
      <c r="AO10" s="125">
        <f>IF(COUNTIF(AL10:AL10,"&gt;0"),AL10,IF(ISERROR(AM10),IF(D13&gt;0,D13,0.5),AM10))</f>
        <v>1179.1666666666667</v>
      </c>
      <c r="AP10" s="128">
        <v>10</v>
      </c>
      <c r="AQ10" s="121">
        <v>0</v>
      </c>
      <c r="AR10" s="121">
        <v>0.1</v>
      </c>
      <c r="AS10" s="66">
        <v>92</v>
      </c>
      <c r="AT10" s="70">
        <f>AS10/AR10*10^AQ10</f>
        <v>920</v>
      </c>
      <c r="AU10" s="121">
        <v>0</v>
      </c>
      <c r="AV10" s="121">
        <v>0.2</v>
      </c>
      <c r="AW10" s="66">
        <v>244</v>
      </c>
      <c r="AX10" s="70">
        <f>IF(ISBLANK(AW10),"",AW10/$AV$10*10^$AU$10)</f>
        <v>1220</v>
      </c>
      <c r="AY10" s="121"/>
      <c r="AZ10" s="121"/>
      <c r="BA10" s="66"/>
      <c r="BB10" s="70" t="str">
        <f t="shared" ref="BB10" si="11">IF(ISBLANK(BA10),"",BA10/AZ10*10^AY10*AT10)</f>
        <v/>
      </c>
    </row>
    <row r="11" spans="1:54" x14ac:dyDescent="0.25">
      <c r="A11" s="1">
        <v>3.2</v>
      </c>
      <c r="B11" s="1" t="s">
        <v>339</v>
      </c>
      <c r="C11" s="2">
        <v>0</v>
      </c>
      <c r="D11" s="1">
        <v>560</v>
      </c>
      <c r="E11" s="1">
        <v>28</v>
      </c>
      <c r="F11" s="1" t="s">
        <v>238</v>
      </c>
      <c r="G11" s="1">
        <v>0</v>
      </c>
      <c r="H11" s="1">
        <v>0</v>
      </c>
      <c r="I11" s="1">
        <v>0</v>
      </c>
      <c r="J11" s="1">
        <v>0</v>
      </c>
      <c r="K11" s="1">
        <v>0</v>
      </c>
      <c r="L11" s="1">
        <v>0</v>
      </c>
      <c r="M11" s="1">
        <v>0</v>
      </c>
      <c r="N11" s="2">
        <v>1.35</v>
      </c>
      <c r="O11" s="1" t="s">
        <v>221</v>
      </c>
      <c r="P11" s="1" t="s">
        <v>341</v>
      </c>
      <c r="Q11" s="1" t="s">
        <v>222</v>
      </c>
      <c r="R11" s="1" t="s">
        <v>223</v>
      </c>
      <c r="S11" s="2">
        <v>0.05</v>
      </c>
      <c r="T11" s="2">
        <v>20</v>
      </c>
      <c r="U11" s="1" t="s">
        <v>224</v>
      </c>
      <c r="V11" s="1" t="s">
        <v>225</v>
      </c>
      <c r="W11" s="1" t="s">
        <v>231</v>
      </c>
      <c r="X11" s="1" t="s">
        <v>226</v>
      </c>
      <c r="Y11" s="1" t="s">
        <v>227</v>
      </c>
      <c r="Z11" s="1" t="s">
        <v>228</v>
      </c>
      <c r="AA11" s="1" t="s">
        <v>229</v>
      </c>
      <c r="AB11" s="1" t="s">
        <v>222</v>
      </c>
      <c r="AC11" s="2"/>
      <c r="AD11" s="2">
        <v>1</v>
      </c>
      <c r="AE11" s="2">
        <v>0</v>
      </c>
      <c r="AF11" s="1">
        <v>30</v>
      </c>
      <c r="AG11" s="1">
        <v>300</v>
      </c>
      <c r="AH11" s="49">
        <f>D11*10</f>
        <v>5600</v>
      </c>
      <c r="AI11" s="61"/>
      <c r="AJ11" s="61"/>
      <c r="AK11" s="54" t="e">
        <f t="shared" ref="AK11:AK12" si="12">AI11/AJ11</f>
        <v>#DIV/0!</v>
      </c>
      <c r="AL11" s="122"/>
      <c r="AM11" s="123"/>
      <c r="AN11" s="124"/>
      <c r="AO11" s="126"/>
      <c r="AP11" s="129"/>
      <c r="AQ11" s="121"/>
      <c r="AR11" s="121"/>
      <c r="AS11" s="67">
        <v>96</v>
      </c>
      <c r="AT11" s="70">
        <f>AS11/AR10*10^AQ10</f>
        <v>960</v>
      </c>
      <c r="AU11" s="121"/>
      <c r="AV11" s="121"/>
      <c r="AW11" s="67">
        <v>248</v>
      </c>
      <c r="AX11" s="70">
        <f t="shared" ref="AX11:AX12" si="13">IF(ISBLANK(AW11),"",AW11/$AV$10*10^$AU$10)</f>
        <v>1240</v>
      </c>
      <c r="AY11" s="121"/>
      <c r="AZ11" s="121"/>
      <c r="BA11" s="67"/>
      <c r="BB11" s="70" t="str">
        <f>IF(ISBLANK(BA11),"",BA11/AZ10*10^AY10*AP10)</f>
        <v/>
      </c>
    </row>
    <row r="12" spans="1:54" x14ac:dyDescent="0.25">
      <c r="A12" s="1">
        <v>3.3</v>
      </c>
      <c r="B12" s="1" t="s">
        <v>339</v>
      </c>
      <c r="C12" s="2">
        <v>0</v>
      </c>
      <c r="D12" s="1">
        <v>740</v>
      </c>
      <c r="E12" s="1">
        <v>37</v>
      </c>
      <c r="F12" s="1" t="s">
        <v>275</v>
      </c>
      <c r="G12" s="1">
        <v>0</v>
      </c>
      <c r="H12" s="1">
        <v>0</v>
      </c>
      <c r="I12" s="1">
        <v>0</v>
      </c>
      <c r="J12" s="1">
        <v>0</v>
      </c>
      <c r="K12" s="1">
        <v>0</v>
      </c>
      <c r="L12" s="1">
        <v>0</v>
      </c>
      <c r="M12" s="1">
        <v>0</v>
      </c>
      <c r="N12" s="2">
        <v>1.34</v>
      </c>
      <c r="O12" s="1" t="s">
        <v>221</v>
      </c>
      <c r="P12" s="1" t="s">
        <v>342</v>
      </c>
      <c r="Q12" s="1" t="s">
        <v>222</v>
      </c>
      <c r="R12" s="1" t="s">
        <v>223</v>
      </c>
      <c r="S12" s="2">
        <v>0.05</v>
      </c>
      <c r="T12" s="2">
        <v>20</v>
      </c>
      <c r="U12" s="1" t="s">
        <v>224</v>
      </c>
      <c r="V12" s="1" t="s">
        <v>225</v>
      </c>
      <c r="W12" s="1" t="s">
        <v>231</v>
      </c>
      <c r="X12" s="1" t="s">
        <v>226</v>
      </c>
      <c r="Y12" s="1" t="s">
        <v>227</v>
      </c>
      <c r="Z12" s="1" t="s">
        <v>228</v>
      </c>
      <c r="AA12" s="1" t="s">
        <v>229</v>
      </c>
      <c r="AB12" s="1" t="s">
        <v>222</v>
      </c>
      <c r="AC12" s="2"/>
      <c r="AD12" s="2">
        <v>1</v>
      </c>
      <c r="AE12" s="2">
        <v>0</v>
      </c>
      <c r="AF12" s="1">
        <v>30</v>
      </c>
      <c r="AG12" s="1">
        <v>300</v>
      </c>
      <c r="AH12" s="49">
        <f>D12*10</f>
        <v>7400</v>
      </c>
      <c r="AI12" s="61"/>
      <c r="AJ12" s="61"/>
      <c r="AK12" s="54" t="e">
        <f t="shared" si="12"/>
        <v>#DIV/0!</v>
      </c>
      <c r="AL12" s="122"/>
      <c r="AM12" s="123"/>
      <c r="AN12" s="124"/>
      <c r="AO12" s="127"/>
      <c r="AP12" s="130"/>
      <c r="AQ12" s="121"/>
      <c r="AR12" s="121"/>
      <c r="AS12" s="67">
        <v>156</v>
      </c>
      <c r="AT12" s="70">
        <f>AS12/AR10*10^AQ10</f>
        <v>1560</v>
      </c>
      <c r="AU12" s="121"/>
      <c r="AV12" s="121"/>
      <c r="AW12" s="67">
        <v>235</v>
      </c>
      <c r="AX12" s="70">
        <f t="shared" si="13"/>
        <v>1175</v>
      </c>
      <c r="AY12" s="121"/>
      <c r="AZ12" s="121"/>
      <c r="BA12" s="67"/>
      <c r="BB12" s="70" t="str">
        <f>IF(ISBLANK(BA12),"",BA12/AZ10*10^AY10*AP10)</f>
        <v/>
      </c>
    </row>
    <row r="13" spans="1:54" x14ac:dyDescent="0.25">
      <c r="A13" s="1">
        <v>3</v>
      </c>
      <c r="B13" s="1"/>
      <c r="C13" s="2" t="s">
        <v>1</v>
      </c>
      <c r="D13" s="1">
        <v>633</v>
      </c>
      <c r="E13" s="1" t="s">
        <v>230</v>
      </c>
      <c r="F13" s="1">
        <v>14.923999999999999</v>
      </c>
      <c r="G13" s="1"/>
      <c r="H13" s="1"/>
      <c r="I13" s="1"/>
      <c r="J13" s="1"/>
      <c r="K13" s="1"/>
      <c r="L13" s="1"/>
      <c r="M13" s="1"/>
      <c r="N13" s="2"/>
      <c r="O13" s="1"/>
      <c r="P13" s="1"/>
      <c r="Q13" s="1"/>
      <c r="R13" s="1"/>
      <c r="S13" s="2"/>
      <c r="T13" s="2"/>
      <c r="U13" s="1"/>
      <c r="V13" s="1"/>
      <c r="W13" s="1"/>
      <c r="X13" s="1"/>
      <c r="Y13" s="1"/>
      <c r="Z13" s="1"/>
      <c r="AA13" s="1"/>
      <c r="AB13" s="1"/>
      <c r="AC13" s="2"/>
      <c r="AD13" s="2"/>
      <c r="AE13" s="2"/>
      <c r="AF13" s="1"/>
      <c r="AG13" s="1"/>
      <c r="AH13" s="50">
        <f t="shared" ref="AH13" si="14">AO10*AP10</f>
        <v>11791.666666666668</v>
      </c>
      <c r="AI13" s="62"/>
      <c r="AJ13" s="62"/>
      <c r="AK13" s="55"/>
    </row>
    <row r="14" spans="1:54" x14ac:dyDescent="0.25">
      <c r="A14" s="1">
        <v>4.0999999999999996</v>
      </c>
      <c r="B14" s="1" t="s">
        <v>415</v>
      </c>
      <c r="C14" s="2">
        <v>0</v>
      </c>
      <c r="D14" s="1">
        <v>0</v>
      </c>
      <c r="E14" s="1">
        <v>0</v>
      </c>
      <c r="F14" s="1"/>
      <c r="G14" s="1">
        <v>0</v>
      </c>
      <c r="H14" s="1">
        <v>0</v>
      </c>
      <c r="I14" s="1">
        <v>0</v>
      </c>
      <c r="J14" s="1">
        <v>0</v>
      </c>
      <c r="K14" s="1">
        <v>0</v>
      </c>
      <c r="L14" s="1">
        <v>0</v>
      </c>
      <c r="M14" s="1">
        <v>0</v>
      </c>
      <c r="N14" s="2">
        <v>0.95</v>
      </c>
      <c r="O14" s="1" t="s">
        <v>221</v>
      </c>
      <c r="P14" s="1" t="s">
        <v>416</v>
      </c>
      <c r="Q14" s="1" t="s">
        <v>222</v>
      </c>
      <c r="R14" s="1" t="s">
        <v>223</v>
      </c>
      <c r="S14" s="2">
        <v>0.05</v>
      </c>
      <c r="T14" s="2">
        <v>20</v>
      </c>
      <c r="U14" s="1" t="s">
        <v>224</v>
      </c>
      <c r="V14" s="1" t="s">
        <v>225</v>
      </c>
      <c r="W14" s="1" t="s">
        <v>231</v>
      </c>
      <c r="X14" s="1" t="s">
        <v>226</v>
      </c>
      <c r="Y14" s="1" t="s">
        <v>227</v>
      </c>
      <c r="Z14" s="1" t="s">
        <v>228</v>
      </c>
      <c r="AA14" s="1" t="s">
        <v>229</v>
      </c>
      <c r="AB14" s="1" t="s">
        <v>222</v>
      </c>
      <c r="AC14" s="2"/>
      <c r="AD14" s="2">
        <v>1</v>
      </c>
      <c r="AE14" s="2">
        <v>0</v>
      </c>
      <c r="AF14" s="1">
        <v>30</v>
      </c>
      <c r="AG14" s="1">
        <v>300</v>
      </c>
      <c r="AH14" s="49">
        <f>D14*10</f>
        <v>0</v>
      </c>
      <c r="AI14" s="60">
        <v>0</v>
      </c>
      <c r="AJ14" s="60">
        <v>7.8</v>
      </c>
      <c r="AK14" s="54">
        <f>AI14/AJ14</f>
        <v>0</v>
      </c>
      <c r="AL14" s="122">
        <f t="shared" ref="AL14" si="15">IF(COUNTBLANK(AI14:AI16)=3,"",IF(COUNTBLANK(AI14:AI16)=2,IF(AI14=0,0.5/AJ14,AI14/AJ14),(AI14/AJ14+AI15/AJ15+IF(AJ16&gt;0,AI16/AJ16,0))/COUNTIF(AI14:AJ16,"&gt;0")))</f>
        <v>6.4102564102564111E-2</v>
      </c>
      <c r="AM14" s="123" t="e">
        <f t="shared" ref="AM14" si="16">IF(ISNUMBER(AN14),AN14,1/AN14)</f>
        <v>#DIV/0!</v>
      </c>
      <c r="AN14" s="124" t="e">
        <f>AVERAGE(AT14:AT16,AX14:AX16,BB14:BB16)</f>
        <v>#DIV/0!</v>
      </c>
      <c r="AO14" s="125">
        <f>IF(COUNTIF(AL14:AL14,"&gt;0"),AL14,IF(ISERROR(AM14),IF(D17&gt;0,D17,0.5),AM14))</f>
        <v>6.4102564102564111E-2</v>
      </c>
      <c r="AP14" s="128">
        <v>10</v>
      </c>
      <c r="AQ14" s="121"/>
      <c r="AR14" s="121"/>
      <c r="AS14" s="66"/>
      <c r="AT14" s="70" t="e">
        <f>AS14/AR14*10^AQ14*AP14</f>
        <v>#DIV/0!</v>
      </c>
      <c r="AU14" s="121"/>
      <c r="AV14" s="121"/>
      <c r="AW14" s="66"/>
      <c r="AX14" s="70" t="str">
        <f>IF(ISBLANK(AW14),"",AW14/AV14*10^AU14*AP14)</f>
        <v/>
      </c>
      <c r="AY14" s="121"/>
      <c r="AZ14" s="121"/>
      <c r="BA14" s="66"/>
      <c r="BB14" s="70" t="str">
        <f t="shared" ref="BB14" si="17">IF(ISBLANK(BA14),"",BA14/AZ14*10^AY14*AT14)</f>
        <v/>
      </c>
    </row>
    <row r="15" spans="1:54" x14ac:dyDescent="0.25">
      <c r="A15" s="1">
        <v>4.2</v>
      </c>
      <c r="B15" s="1" t="s">
        <v>415</v>
      </c>
      <c r="C15" s="2">
        <v>0</v>
      </c>
      <c r="D15" s="1">
        <v>0</v>
      </c>
      <c r="E15" s="1">
        <v>0</v>
      </c>
      <c r="F15" s="1"/>
      <c r="G15" s="1">
        <v>0</v>
      </c>
      <c r="H15" s="1">
        <v>0</v>
      </c>
      <c r="I15" s="1">
        <v>0</v>
      </c>
      <c r="J15" s="1">
        <v>0</v>
      </c>
      <c r="K15" s="1">
        <v>0</v>
      </c>
      <c r="L15" s="1">
        <v>0</v>
      </c>
      <c r="M15" s="1">
        <v>0</v>
      </c>
      <c r="N15" s="2">
        <v>0.95</v>
      </c>
      <c r="O15" s="1" t="s">
        <v>221</v>
      </c>
      <c r="P15" s="1" t="s">
        <v>417</v>
      </c>
      <c r="Q15" s="1" t="s">
        <v>222</v>
      </c>
      <c r="R15" s="1" t="s">
        <v>223</v>
      </c>
      <c r="S15" s="2">
        <v>0.05</v>
      </c>
      <c r="T15" s="2">
        <v>20</v>
      </c>
      <c r="U15" s="1" t="s">
        <v>224</v>
      </c>
      <c r="V15" s="1" t="s">
        <v>225</v>
      </c>
      <c r="W15" s="1" t="s">
        <v>231</v>
      </c>
      <c r="X15" s="1" t="s">
        <v>226</v>
      </c>
      <c r="Y15" s="1" t="s">
        <v>227</v>
      </c>
      <c r="Z15" s="1" t="s">
        <v>228</v>
      </c>
      <c r="AA15" s="1" t="s">
        <v>229</v>
      </c>
      <c r="AB15" s="1" t="s">
        <v>222</v>
      </c>
      <c r="AC15" s="2"/>
      <c r="AD15" s="2">
        <v>1</v>
      </c>
      <c r="AE15" s="2">
        <v>0</v>
      </c>
      <c r="AF15" s="1">
        <v>30</v>
      </c>
      <c r="AG15" s="1">
        <v>300</v>
      </c>
      <c r="AH15" s="49">
        <f>D15*10</f>
        <v>0</v>
      </c>
      <c r="AI15" s="61"/>
      <c r="AJ15" s="61"/>
      <c r="AK15" s="54" t="e">
        <f t="shared" ref="AK15:AK16" si="18">AI15/AJ15</f>
        <v>#DIV/0!</v>
      </c>
      <c r="AL15" s="122"/>
      <c r="AM15" s="123"/>
      <c r="AN15" s="124"/>
      <c r="AO15" s="126"/>
      <c r="AP15" s="129"/>
      <c r="AQ15" s="121"/>
      <c r="AR15" s="121"/>
      <c r="AS15" s="67"/>
      <c r="AT15" s="70" t="e">
        <f>AS15/AR14*10^AQ14*AP14</f>
        <v>#DIV/0!</v>
      </c>
      <c r="AU15" s="121"/>
      <c r="AV15" s="121"/>
      <c r="AW15" s="67"/>
      <c r="AX15" s="70" t="str">
        <f>IF(ISBLANK(AW14:AW16),"",AW15/AV14*10^AU14*AP14)</f>
        <v/>
      </c>
      <c r="AY15" s="121"/>
      <c r="AZ15" s="121"/>
      <c r="BA15" s="67"/>
      <c r="BB15" s="70" t="str">
        <f>IF(ISBLANK(BA15),"",BA15/AZ14*10^AY14*AP14)</f>
        <v/>
      </c>
    </row>
    <row r="16" spans="1:54" x14ac:dyDescent="0.25">
      <c r="A16" s="1">
        <v>4.3</v>
      </c>
      <c r="B16" s="1" t="s">
        <v>415</v>
      </c>
      <c r="C16" s="2">
        <v>0</v>
      </c>
      <c r="D16" s="1">
        <v>0</v>
      </c>
      <c r="E16" s="1">
        <v>0</v>
      </c>
      <c r="F16" s="1"/>
      <c r="G16" s="1">
        <v>0</v>
      </c>
      <c r="H16" s="1">
        <v>0</v>
      </c>
      <c r="I16" s="1">
        <v>0</v>
      </c>
      <c r="J16" s="1">
        <v>0</v>
      </c>
      <c r="K16" s="1">
        <v>0</v>
      </c>
      <c r="L16" s="1">
        <v>0</v>
      </c>
      <c r="M16" s="1">
        <v>0</v>
      </c>
      <c r="N16" s="2">
        <v>0.95</v>
      </c>
      <c r="O16" s="1" t="s">
        <v>221</v>
      </c>
      <c r="P16" s="1" t="s">
        <v>418</v>
      </c>
      <c r="Q16" s="1" t="s">
        <v>222</v>
      </c>
      <c r="R16" s="1" t="s">
        <v>223</v>
      </c>
      <c r="S16" s="2">
        <v>0.05</v>
      </c>
      <c r="T16" s="2">
        <v>20</v>
      </c>
      <c r="U16" s="1" t="s">
        <v>224</v>
      </c>
      <c r="V16" s="1" t="s">
        <v>225</v>
      </c>
      <c r="W16" s="1" t="s">
        <v>231</v>
      </c>
      <c r="X16" s="1" t="s">
        <v>226</v>
      </c>
      <c r="Y16" s="1" t="s">
        <v>227</v>
      </c>
      <c r="Z16" s="1" t="s">
        <v>228</v>
      </c>
      <c r="AA16" s="1" t="s">
        <v>229</v>
      </c>
      <c r="AB16" s="1" t="s">
        <v>222</v>
      </c>
      <c r="AC16" s="2"/>
      <c r="AD16" s="2">
        <v>1</v>
      </c>
      <c r="AE16" s="2">
        <v>0</v>
      </c>
      <c r="AF16" s="1">
        <v>30</v>
      </c>
      <c r="AG16" s="1">
        <v>300</v>
      </c>
      <c r="AH16" s="49">
        <f>D16*10</f>
        <v>0</v>
      </c>
      <c r="AI16" s="61"/>
      <c r="AJ16" s="61"/>
      <c r="AK16" s="54" t="e">
        <f t="shared" si="18"/>
        <v>#DIV/0!</v>
      </c>
      <c r="AL16" s="122"/>
      <c r="AM16" s="123"/>
      <c r="AN16" s="124"/>
      <c r="AO16" s="127"/>
      <c r="AP16" s="130"/>
      <c r="AQ16" s="121"/>
      <c r="AR16" s="121"/>
      <c r="AS16" s="67"/>
      <c r="AT16" s="70" t="e">
        <f>AS16/AR14*10^AQ14*AP14</f>
        <v>#DIV/0!</v>
      </c>
      <c r="AU16" s="121"/>
      <c r="AV16" s="121"/>
      <c r="AW16" s="67"/>
      <c r="AX16" s="70" t="str">
        <f>IF(ISBLANK(AW16),"",AW16/AV14*10^AU14*AP14)</f>
        <v/>
      </c>
      <c r="AY16" s="121"/>
      <c r="AZ16" s="121"/>
      <c r="BA16" s="67"/>
      <c r="BB16" s="70" t="str">
        <f>IF(ISBLANK(BA16),"",BA16/AZ14*10^AY14*AP14)</f>
        <v/>
      </c>
    </row>
    <row r="17" spans="1:54" x14ac:dyDescent="0.25">
      <c r="A17" s="1">
        <v>4</v>
      </c>
      <c r="B17" s="1"/>
      <c r="C17" s="2" t="s">
        <v>1</v>
      </c>
      <c r="D17" s="1">
        <v>0</v>
      </c>
      <c r="E17" s="1" t="s">
        <v>230</v>
      </c>
      <c r="F17" s="1" t="s">
        <v>277</v>
      </c>
      <c r="G17" s="1"/>
      <c r="H17" s="1"/>
      <c r="I17" s="1"/>
      <c r="J17" s="1"/>
      <c r="K17" s="1"/>
      <c r="L17" s="1"/>
      <c r="M17" s="1"/>
      <c r="N17" s="2"/>
      <c r="O17" s="1"/>
      <c r="P17" s="1"/>
      <c r="Q17" s="1"/>
      <c r="R17" s="1"/>
      <c r="S17" s="2"/>
      <c r="T17" s="2"/>
      <c r="U17" s="1"/>
      <c r="V17" s="1"/>
      <c r="W17" s="1"/>
      <c r="X17" s="1"/>
      <c r="Y17" s="1"/>
      <c r="Z17" s="1"/>
      <c r="AA17" s="1"/>
      <c r="AB17" s="1"/>
      <c r="AC17" s="2"/>
      <c r="AD17" s="2"/>
      <c r="AE17" s="2"/>
      <c r="AF17" s="1"/>
      <c r="AG17" s="1"/>
      <c r="AH17" s="50">
        <f t="shared" ref="AH17" si="19">AO14*AP14</f>
        <v>0.64102564102564108</v>
      </c>
      <c r="AI17" s="62"/>
      <c r="AJ17" s="62"/>
      <c r="AK17" s="55"/>
    </row>
    <row r="18" spans="1:54" x14ac:dyDescent="0.25">
      <c r="A18" s="1">
        <v>5.0999999999999996</v>
      </c>
      <c r="B18" s="1" t="s">
        <v>419</v>
      </c>
      <c r="C18" s="2">
        <v>0</v>
      </c>
      <c r="D18" s="1">
        <v>0</v>
      </c>
      <c r="E18" s="1">
        <v>0</v>
      </c>
      <c r="F18" s="1"/>
      <c r="G18" s="1">
        <v>0</v>
      </c>
      <c r="H18" s="1">
        <v>0</v>
      </c>
      <c r="I18" s="1">
        <v>0</v>
      </c>
      <c r="J18" s="1">
        <v>0</v>
      </c>
      <c r="K18" s="1">
        <v>0</v>
      </c>
      <c r="L18" s="1">
        <v>0</v>
      </c>
      <c r="M18" s="1">
        <v>0</v>
      </c>
      <c r="N18" s="2">
        <v>0.95</v>
      </c>
      <c r="O18" s="1" t="s">
        <v>221</v>
      </c>
      <c r="P18" s="1" t="s">
        <v>420</v>
      </c>
      <c r="Q18" s="1" t="s">
        <v>222</v>
      </c>
      <c r="R18" s="1" t="s">
        <v>223</v>
      </c>
      <c r="S18" s="2">
        <v>0.05</v>
      </c>
      <c r="T18" s="2">
        <v>20</v>
      </c>
      <c r="U18" s="1" t="s">
        <v>224</v>
      </c>
      <c r="V18" s="1" t="s">
        <v>225</v>
      </c>
      <c r="W18" s="1" t="s">
        <v>231</v>
      </c>
      <c r="X18" s="1" t="s">
        <v>226</v>
      </c>
      <c r="Y18" s="1" t="s">
        <v>227</v>
      </c>
      <c r="Z18" s="1" t="s">
        <v>228</v>
      </c>
      <c r="AA18" s="1" t="s">
        <v>229</v>
      </c>
      <c r="AB18" s="1" t="s">
        <v>222</v>
      </c>
      <c r="AC18" s="2"/>
      <c r="AD18" s="2">
        <v>1</v>
      </c>
      <c r="AE18" s="2">
        <v>0</v>
      </c>
      <c r="AF18" s="1">
        <v>30</v>
      </c>
      <c r="AG18" s="1">
        <v>300</v>
      </c>
      <c r="AH18" s="49">
        <f>D18*10</f>
        <v>0</v>
      </c>
      <c r="AI18" s="60">
        <v>69</v>
      </c>
      <c r="AJ18" s="60">
        <v>1</v>
      </c>
      <c r="AK18" s="54">
        <f>AI18/AJ18</f>
        <v>69</v>
      </c>
      <c r="AL18" s="122">
        <f t="shared" ref="AL18" si="20">IF(COUNTBLANK(AI18:AI20)=3,"",IF(COUNTBLANK(AI18:AI20)=2,IF(AI18=0,0.5/AJ18,AI18/AJ18),(AI18/AJ18+AI19/AJ19+IF(AJ20&gt;0,AI20/AJ20,0))/COUNTIF(AI18:AJ20,"&gt;0")))</f>
        <v>69</v>
      </c>
      <c r="AM18" s="123" t="e">
        <f t="shared" ref="AM18" si="21">IF(ISNUMBER(AN18),AN18,1/AN18)</f>
        <v>#DIV/0!</v>
      </c>
      <c r="AN18" s="124" t="e">
        <f>AVERAGE(AT18:AT20,AX18:AX20,BB18:BB20)</f>
        <v>#DIV/0!</v>
      </c>
      <c r="AO18" s="125">
        <f>IF(COUNTIF(AL18:AL18,"&gt;0"),AL18,IF(ISERROR(AM18),IF(D21&gt;0,D21,0.5),AM18))</f>
        <v>69</v>
      </c>
      <c r="AP18" s="128">
        <v>10</v>
      </c>
      <c r="AQ18" s="121"/>
      <c r="AR18" s="121"/>
      <c r="AS18" s="66"/>
      <c r="AT18" s="70" t="e">
        <f>AS18/AR18*10^AQ18*AP18</f>
        <v>#DIV/0!</v>
      </c>
      <c r="AU18" s="121"/>
      <c r="AV18" s="121"/>
      <c r="AW18" s="66"/>
      <c r="AX18" s="70" t="str">
        <f>IF(ISBLANK(AW18),"",AW18/AV18*10^AU18*AP18)</f>
        <v/>
      </c>
      <c r="AY18" s="121"/>
      <c r="AZ18" s="121"/>
      <c r="BA18" s="66"/>
      <c r="BB18" s="70" t="str">
        <f t="shared" ref="BB18" si="22">IF(ISBLANK(BA18),"",BA18/AZ18*10^AY18*AT18)</f>
        <v/>
      </c>
    </row>
    <row r="19" spans="1:54" x14ac:dyDescent="0.25">
      <c r="A19" s="1">
        <v>5.2</v>
      </c>
      <c r="B19" s="1" t="s">
        <v>419</v>
      </c>
      <c r="C19" s="2">
        <v>0</v>
      </c>
      <c r="D19" s="1">
        <v>60</v>
      </c>
      <c r="E19" s="1">
        <v>3</v>
      </c>
      <c r="F19" s="1" t="s">
        <v>276</v>
      </c>
      <c r="G19" s="1">
        <v>0</v>
      </c>
      <c r="H19" s="1">
        <v>0</v>
      </c>
      <c r="I19" s="1">
        <v>0</v>
      </c>
      <c r="J19" s="1">
        <v>0</v>
      </c>
      <c r="K19" s="1">
        <v>0</v>
      </c>
      <c r="L19" s="1">
        <v>0</v>
      </c>
      <c r="M19" s="1">
        <v>0</v>
      </c>
      <c r="N19" s="2">
        <v>0.95</v>
      </c>
      <c r="O19" s="1" t="s">
        <v>221</v>
      </c>
      <c r="P19" s="1" t="s">
        <v>421</v>
      </c>
      <c r="Q19" s="1" t="s">
        <v>222</v>
      </c>
      <c r="R19" s="1" t="s">
        <v>223</v>
      </c>
      <c r="S19" s="2">
        <v>0.05</v>
      </c>
      <c r="T19" s="2">
        <v>20</v>
      </c>
      <c r="U19" s="1" t="s">
        <v>224</v>
      </c>
      <c r="V19" s="1" t="s">
        <v>225</v>
      </c>
      <c r="W19" s="1" t="s">
        <v>231</v>
      </c>
      <c r="X19" s="1" t="s">
        <v>226</v>
      </c>
      <c r="Y19" s="1" t="s">
        <v>227</v>
      </c>
      <c r="Z19" s="1" t="s">
        <v>228</v>
      </c>
      <c r="AA19" s="1" t="s">
        <v>229</v>
      </c>
      <c r="AB19" s="1" t="s">
        <v>222</v>
      </c>
      <c r="AC19" s="2"/>
      <c r="AD19" s="2">
        <v>1</v>
      </c>
      <c r="AE19" s="2">
        <v>0</v>
      </c>
      <c r="AF19" s="1">
        <v>30</v>
      </c>
      <c r="AG19" s="1">
        <v>300</v>
      </c>
      <c r="AH19" s="49">
        <f>D19*10</f>
        <v>600</v>
      </c>
      <c r="AI19" s="61"/>
      <c r="AJ19" s="61"/>
      <c r="AK19" s="54" t="e">
        <f t="shared" ref="AK19:AK20" si="23">AI19/AJ19</f>
        <v>#DIV/0!</v>
      </c>
      <c r="AL19" s="122"/>
      <c r="AM19" s="123"/>
      <c r="AN19" s="124"/>
      <c r="AO19" s="126"/>
      <c r="AP19" s="129"/>
      <c r="AQ19" s="121"/>
      <c r="AR19" s="121"/>
      <c r="AS19" s="67"/>
      <c r="AT19" s="70" t="e">
        <f>AS19/AR18*10^AQ18*AP18</f>
        <v>#DIV/0!</v>
      </c>
      <c r="AU19" s="121"/>
      <c r="AV19" s="121"/>
      <c r="AW19" s="67"/>
      <c r="AX19" s="70" t="str">
        <f>IF(ISBLANK(AW18:AW20),"",AW19/AV18*10^AU18*AP18)</f>
        <v/>
      </c>
      <c r="AY19" s="121"/>
      <c r="AZ19" s="121"/>
      <c r="BA19" s="67"/>
      <c r="BB19" s="70" t="str">
        <f>IF(ISBLANK(BA19),"",BA19/AZ18*10^AY18*AP18)</f>
        <v/>
      </c>
    </row>
    <row r="20" spans="1:54" x14ac:dyDescent="0.25">
      <c r="A20" s="1">
        <v>5.3</v>
      </c>
      <c r="B20" s="1" t="s">
        <v>419</v>
      </c>
      <c r="C20" s="2">
        <v>0</v>
      </c>
      <c r="D20" s="1">
        <v>160</v>
      </c>
      <c r="E20" s="1">
        <v>8</v>
      </c>
      <c r="F20" s="1" t="s">
        <v>276</v>
      </c>
      <c r="G20" s="1">
        <v>0</v>
      </c>
      <c r="H20" s="1">
        <v>0</v>
      </c>
      <c r="I20" s="1">
        <v>0</v>
      </c>
      <c r="J20" s="1">
        <v>0</v>
      </c>
      <c r="K20" s="1">
        <v>0</v>
      </c>
      <c r="L20" s="1">
        <v>0</v>
      </c>
      <c r="M20" s="1">
        <v>0</v>
      </c>
      <c r="N20" s="2">
        <v>0.95</v>
      </c>
      <c r="O20" s="1" t="s">
        <v>221</v>
      </c>
      <c r="P20" s="1" t="s">
        <v>422</v>
      </c>
      <c r="Q20" s="1" t="s">
        <v>222</v>
      </c>
      <c r="R20" s="1" t="s">
        <v>223</v>
      </c>
      <c r="S20" s="2">
        <v>0.05</v>
      </c>
      <c r="T20" s="2">
        <v>20</v>
      </c>
      <c r="U20" s="1" t="s">
        <v>224</v>
      </c>
      <c r="V20" s="1" t="s">
        <v>225</v>
      </c>
      <c r="W20" s="1" t="s">
        <v>231</v>
      </c>
      <c r="X20" s="1" t="s">
        <v>226</v>
      </c>
      <c r="Y20" s="1" t="s">
        <v>227</v>
      </c>
      <c r="Z20" s="1" t="s">
        <v>228</v>
      </c>
      <c r="AA20" s="1" t="s">
        <v>229</v>
      </c>
      <c r="AB20" s="1" t="s">
        <v>222</v>
      </c>
      <c r="AC20" s="2"/>
      <c r="AD20" s="2">
        <v>1</v>
      </c>
      <c r="AE20" s="2">
        <v>0</v>
      </c>
      <c r="AF20" s="1">
        <v>30</v>
      </c>
      <c r="AG20" s="1">
        <v>300</v>
      </c>
      <c r="AH20" s="49">
        <f>D20*10</f>
        <v>1600</v>
      </c>
      <c r="AI20" s="61"/>
      <c r="AJ20" s="61"/>
      <c r="AK20" s="54" t="e">
        <f t="shared" si="23"/>
        <v>#DIV/0!</v>
      </c>
      <c r="AL20" s="122"/>
      <c r="AM20" s="123"/>
      <c r="AN20" s="124"/>
      <c r="AO20" s="127"/>
      <c r="AP20" s="130"/>
      <c r="AQ20" s="121"/>
      <c r="AR20" s="121"/>
      <c r="AS20" s="67"/>
      <c r="AT20" s="70" t="e">
        <f>AS20/AR18*10^AQ18*AP18</f>
        <v>#DIV/0!</v>
      </c>
      <c r="AU20" s="121"/>
      <c r="AV20" s="121"/>
      <c r="AW20" s="67"/>
      <c r="AX20" s="70" t="str">
        <f>IF(ISBLANK(AW20),"",AW20/AV18*10^AU18*AP18)</f>
        <v/>
      </c>
      <c r="AY20" s="121"/>
      <c r="AZ20" s="121"/>
      <c r="BA20" s="67"/>
      <c r="BB20" s="70" t="str">
        <f>IF(ISBLANK(BA20),"",BA20/AZ18*10^AY18*AP18)</f>
        <v/>
      </c>
    </row>
    <row r="21" spans="1:54" x14ac:dyDescent="0.25">
      <c r="A21" s="1">
        <v>5</v>
      </c>
      <c r="B21" s="1"/>
      <c r="C21" s="2" t="s">
        <v>1</v>
      </c>
      <c r="D21" s="1">
        <v>73.3</v>
      </c>
      <c r="E21" s="1" t="s">
        <v>230</v>
      </c>
      <c r="F21" s="1">
        <v>110.221</v>
      </c>
      <c r="G21" s="1"/>
      <c r="H21" s="1"/>
      <c r="I21" s="1"/>
      <c r="J21" s="1"/>
      <c r="K21" s="1"/>
      <c r="L21" s="1"/>
      <c r="M21" s="1"/>
      <c r="N21" s="2"/>
      <c r="O21" s="1"/>
      <c r="P21" s="1"/>
      <c r="Q21" s="1"/>
      <c r="R21" s="1"/>
      <c r="S21" s="2"/>
      <c r="T21" s="2"/>
      <c r="U21" s="1"/>
      <c r="V21" s="1"/>
      <c r="W21" s="1"/>
      <c r="X21" s="1"/>
      <c r="Y21" s="1"/>
      <c r="Z21" s="1"/>
      <c r="AA21" s="1"/>
      <c r="AB21" s="1"/>
      <c r="AC21" s="2"/>
      <c r="AD21" s="2"/>
      <c r="AE21" s="2"/>
      <c r="AF21" s="1"/>
      <c r="AG21" s="1"/>
      <c r="AH21" s="50">
        <f t="shared" ref="AH21" si="24">AO18*AP18</f>
        <v>690</v>
      </c>
      <c r="AI21" s="62"/>
      <c r="AJ21" s="62"/>
      <c r="AK21" s="55"/>
    </row>
    <row r="22" spans="1:54" x14ac:dyDescent="0.25">
      <c r="A22" s="1">
        <v>6.1</v>
      </c>
      <c r="B22" s="1" t="s">
        <v>423</v>
      </c>
      <c r="C22" s="2">
        <v>0</v>
      </c>
      <c r="D22" s="1">
        <v>20</v>
      </c>
      <c r="E22" s="1">
        <v>1</v>
      </c>
      <c r="F22" s="1" t="s">
        <v>276</v>
      </c>
      <c r="G22" s="1">
        <v>0</v>
      </c>
      <c r="H22" s="1">
        <v>0</v>
      </c>
      <c r="I22" s="1">
        <v>0</v>
      </c>
      <c r="J22" s="1">
        <v>0</v>
      </c>
      <c r="K22" s="1">
        <v>0</v>
      </c>
      <c r="L22" s="1">
        <v>0</v>
      </c>
      <c r="M22" s="1">
        <v>0</v>
      </c>
      <c r="N22" s="2">
        <v>0.95</v>
      </c>
      <c r="O22" s="1" t="s">
        <v>221</v>
      </c>
      <c r="P22" s="1" t="s">
        <v>424</v>
      </c>
      <c r="Q22" s="1" t="s">
        <v>222</v>
      </c>
      <c r="R22" s="1" t="s">
        <v>223</v>
      </c>
      <c r="S22" s="2">
        <v>0.05</v>
      </c>
      <c r="T22" s="2">
        <v>20</v>
      </c>
      <c r="U22" s="1" t="s">
        <v>224</v>
      </c>
      <c r="V22" s="1" t="s">
        <v>225</v>
      </c>
      <c r="W22" s="1" t="s">
        <v>231</v>
      </c>
      <c r="X22" s="1" t="s">
        <v>226</v>
      </c>
      <c r="Y22" s="1" t="s">
        <v>227</v>
      </c>
      <c r="Z22" s="1" t="s">
        <v>228</v>
      </c>
      <c r="AA22" s="1" t="s">
        <v>229</v>
      </c>
      <c r="AB22" s="1" t="s">
        <v>222</v>
      </c>
      <c r="AC22" s="2"/>
      <c r="AD22" s="2">
        <v>1</v>
      </c>
      <c r="AE22" s="2">
        <v>0</v>
      </c>
      <c r="AF22" s="1">
        <v>30</v>
      </c>
      <c r="AG22" s="1">
        <v>300</v>
      </c>
      <c r="AH22" s="49">
        <f>D22*10</f>
        <v>200</v>
      </c>
      <c r="AI22" s="60">
        <v>0</v>
      </c>
      <c r="AJ22" s="60">
        <v>6.7</v>
      </c>
      <c r="AK22" s="54">
        <f>AI22/AJ22</f>
        <v>0</v>
      </c>
      <c r="AL22" s="122">
        <f t="shared" ref="AL22" si="25">IF(COUNTBLANK(AI22:AI24)=3,"",IF(COUNTBLANK(AI22:AI24)=2,IF(AI22=0,0.5/AJ22,AI22/AJ22),(AI22/AJ22+AI23/AJ23+IF(AJ24&gt;0,AI24/AJ24,0))/COUNTIF(AI22:AJ24,"&gt;0")))</f>
        <v>7.4626865671641784E-2</v>
      </c>
      <c r="AM22" s="123" t="e">
        <f t="shared" ref="AM22" si="26">IF(ISNUMBER(AN22),AN22,1/AN22)</f>
        <v>#DIV/0!</v>
      </c>
      <c r="AN22" s="124" t="e">
        <f>AVERAGE(AT22:AT24,AX22:AX24,BB22:BB24)</f>
        <v>#DIV/0!</v>
      </c>
      <c r="AO22" s="125">
        <f>IF(COUNTIF(AL22:AL22,"&gt;0"),AL22,IF(ISERROR(AM22),IF(D25&gt;0,D25,0.5),AM22))</f>
        <v>7.4626865671641784E-2</v>
      </c>
      <c r="AP22" s="128">
        <v>10</v>
      </c>
      <c r="AQ22" s="121"/>
      <c r="AR22" s="121"/>
      <c r="AS22" s="66"/>
      <c r="AT22" s="70" t="e">
        <f>AS22/AR22*10^AQ22*AP22</f>
        <v>#DIV/0!</v>
      </c>
      <c r="AU22" s="121"/>
      <c r="AV22" s="121"/>
      <c r="AW22" s="66"/>
      <c r="AX22" s="70" t="str">
        <f>IF(ISBLANK(AW22),"",AW22/AV22*10^AU22*AP22)</f>
        <v/>
      </c>
      <c r="AY22" s="121"/>
      <c r="AZ22" s="121"/>
      <c r="BA22" s="66"/>
      <c r="BB22" s="70" t="str">
        <f t="shared" ref="BB22" si="27">IF(ISBLANK(BA22),"",BA22/AZ22*10^AY22*AT22)</f>
        <v/>
      </c>
    </row>
    <row r="23" spans="1:54" x14ac:dyDescent="0.25">
      <c r="A23" s="1">
        <v>6.2</v>
      </c>
      <c r="B23" s="1" t="s">
        <v>423</v>
      </c>
      <c r="C23" s="2">
        <v>0</v>
      </c>
      <c r="D23" s="1">
        <v>0</v>
      </c>
      <c r="E23" s="1">
        <v>0</v>
      </c>
      <c r="F23" s="1"/>
      <c r="G23" s="1">
        <v>0</v>
      </c>
      <c r="H23" s="1">
        <v>0</v>
      </c>
      <c r="I23" s="1">
        <v>0</v>
      </c>
      <c r="J23" s="1">
        <v>0</v>
      </c>
      <c r="K23" s="1">
        <v>0</v>
      </c>
      <c r="L23" s="1">
        <v>0</v>
      </c>
      <c r="M23" s="1">
        <v>0</v>
      </c>
      <c r="N23" s="2">
        <v>0.95</v>
      </c>
      <c r="O23" s="1" t="s">
        <v>221</v>
      </c>
      <c r="P23" s="1" t="s">
        <v>425</v>
      </c>
      <c r="Q23" s="1" t="s">
        <v>222</v>
      </c>
      <c r="R23" s="1" t="s">
        <v>223</v>
      </c>
      <c r="S23" s="2">
        <v>0.05</v>
      </c>
      <c r="T23" s="2">
        <v>20</v>
      </c>
      <c r="U23" s="1" t="s">
        <v>224</v>
      </c>
      <c r="V23" s="1" t="s">
        <v>225</v>
      </c>
      <c r="W23" s="1" t="s">
        <v>231</v>
      </c>
      <c r="X23" s="1" t="s">
        <v>226</v>
      </c>
      <c r="Y23" s="1" t="s">
        <v>227</v>
      </c>
      <c r="Z23" s="1" t="s">
        <v>228</v>
      </c>
      <c r="AA23" s="1" t="s">
        <v>229</v>
      </c>
      <c r="AB23" s="1" t="s">
        <v>222</v>
      </c>
      <c r="AC23" s="2"/>
      <c r="AD23" s="2">
        <v>1</v>
      </c>
      <c r="AE23" s="2">
        <v>0</v>
      </c>
      <c r="AF23" s="1">
        <v>30</v>
      </c>
      <c r="AG23" s="1">
        <v>300</v>
      </c>
      <c r="AH23" s="49">
        <f>D23*10</f>
        <v>0</v>
      </c>
      <c r="AI23" s="61"/>
      <c r="AJ23" s="61"/>
      <c r="AK23" s="54" t="e">
        <f t="shared" ref="AK23:AK24" si="28">AI23/AJ23</f>
        <v>#DIV/0!</v>
      </c>
      <c r="AL23" s="122"/>
      <c r="AM23" s="123"/>
      <c r="AN23" s="124"/>
      <c r="AO23" s="126"/>
      <c r="AP23" s="129"/>
      <c r="AQ23" s="121"/>
      <c r="AR23" s="121"/>
      <c r="AS23" s="67"/>
      <c r="AT23" s="70" t="e">
        <f>AS23/AR22*10^AQ22*AP22</f>
        <v>#DIV/0!</v>
      </c>
      <c r="AU23" s="121"/>
      <c r="AV23" s="121"/>
      <c r="AW23" s="67"/>
      <c r="AX23" s="70" t="str">
        <f>IF(ISBLANK(AW22:AW24),"",AW23/AV22*10^AU22*AP22)</f>
        <v/>
      </c>
      <c r="AY23" s="121"/>
      <c r="AZ23" s="121"/>
      <c r="BA23" s="67"/>
      <c r="BB23" s="70" t="str">
        <f>IF(ISBLANK(BA23),"",BA23/AZ22*10^AY22*AP22)</f>
        <v/>
      </c>
    </row>
    <row r="24" spans="1:54" x14ac:dyDescent="0.25">
      <c r="A24" s="1">
        <v>6.3</v>
      </c>
      <c r="B24" s="1" t="s">
        <v>423</v>
      </c>
      <c r="C24" s="2">
        <v>0</v>
      </c>
      <c r="D24" s="1">
        <v>40</v>
      </c>
      <c r="E24" s="1">
        <v>2</v>
      </c>
      <c r="F24" s="1" t="s">
        <v>276</v>
      </c>
      <c r="G24" s="1">
        <v>0</v>
      </c>
      <c r="H24" s="1">
        <v>0</v>
      </c>
      <c r="I24" s="1">
        <v>0</v>
      </c>
      <c r="J24" s="1">
        <v>0</v>
      </c>
      <c r="K24" s="1">
        <v>0</v>
      </c>
      <c r="L24" s="1">
        <v>0</v>
      </c>
      <c r="M24" s="1">
        <v>0</v>
      </c>
      <c r="N24" s="2">
        <v>0.95</v>
      </c>
      <c r="O24" s="1" t="s">
        <v>221</v>
      </c>
      <c r="P24" s="1" t="s">
        <v>426</v>
      </c>
      <c r="Q24" s="1" t="s">
        <v>222</v>
      </c>
      <c r="R24" s="1" t="s">
        <v>223</v>
      </c>
      <c r="S24" s="2">
        <v>0.05</v>
      </c>
      <c r="T24" s="2">
        <v>20</v>
      </c>
      <c r="U24" s="1" t="s">
        <v>224</v>
      </c>
      <c r="V24" s="1" t="s">
        <v>225</v>
      </c>
      <c r="W24" s="1" t="s">
        <v>231</v>
      </c>
      <c r="X24" s="1" t="s">
        <v>226</v>
      </c>
      <c r="Y24" s="1" t="s">
        <v>227</v>
      </c>
      <c r="Z24" s="1" t="s">
        <v>228</v>
      </c>
      <c r="AA24" s="1" t="s">
        <v>229</v>
      </c>
      <c r="AB24" s="1" t="s">
        <v>222</v>
      </c>
      <c r="AC24" s="2"/>
      <c r="AD24" s="2">
        <v>1</v>
      </c>
      <c r="AE24" s="2">
        <v>0</v>
      </c>
      <c r="AF24" s="1">
        <v>30</v>
      </c>
      <c r="AG24" s="1">
        <v>300</v>
      </c>
      <c r="AH24" s="49">
        <f>D24*10</f>
        <v>400</v>
      </c>
      <c r="AI24" s="61"/>
      <c r="AJ24" s="61"/>
      <c r="AK24" s="54" t="e">
        <f t="shared" si="28"/>
        <v>#DIV/0!</v>
      </c>
      <c r="AL24" s="122"/>
      <c r="AM24" s="123"/>
      <c r="AN24" s="124"/>
      <c r="AO24" s="127"/>
      <c r="AP24" s="130"/>
      <c r="AQ24" s="121"/>
      <c r="AR24" s="121"/>
      <c r="AS24" s="67"/>
      <c r="AT24" s="70" t="e">
        <f>AS24/AR22*10^AQ22*AP22</f>
        <v>#DIV/0!</v>
      </c>
      <c r="AU24" s="121"/>
      <c r="AV24" s="121"/>
      <c r="AW24" s="67"/>
      <c r="AX24" s="70" t="str">
        <f>IF(ISBLANK(AW24),"",AW24/AV22*10^AU22*AP22)</f>
        <v/>
      </c>
      <c r="AY24" s="121"/>
      <c r="AZ24" s="121"/>
      <c r="BA24" s="67"/>
      <c r="BB24" s="70" t="str">
        <f>IF(ISBLANK(BA24),"",BA24/AZ22*10^AY22*AP22)</f>
        <v/>
      </c>
    </row>
    <row r="25" spans="1:54" x14ac:dyDescent="0.25">
      <c r="A25" s="1">
        <v>6</v>
      </c>
      <c r="B25" s="1"/>
      <c r="C25" s="2" t="s">
        <v>1</v>
      </c>
      <c r="D25" s="1">
        <v>20</v>
      </c>
      <c r="E25" s="1" t="s">
        <v>230</v>
      </c>
      <c r="F25" s="1">
        <v>100</v>
      </c>
      <c r="G25" s="1"/>
      <c r="H25" s="1"/>
      <c r="I25" s="1"/>
      <c r="J25" s="1"/>
      <c r="K25" s="1"/>
      <c r="L25" s="1"/>
      <c r="M25" s="1"/>
      <c r="N25" s="2"/>
      <c r="O25" s="1"/>
      <c r="P25" s="1"/>
      <c r="Q25" s="1"/>
      <c r="R25" s="1"/>
      <c r="S25" s="2"/>
      <c r="T25" s="2"/>
      <c r="U25" s="1"/>
      <c r="V25" s="1"/>
      <c r="W25" s="1"/>
      <c r="X25" s="1"/>
      <c r="Y25" s="1"/>
      <c r="Z25" s="1"/>
      <c r="AA25" s="1"/>
      <c r="AB25" s="1"/>
      <c r="AC25" s="2"/>
      <c r="AD25" s="2"/>
      <c r="AE25" s="2"/>
      <c r="AF25" s="1"/>
      <c r="AG25" s="1"/>
      <c r="AH25" s="50">
        <f t="shared" ref="AH25" si="29">AO22*AP22</f>
        <v>0.74626865671641784</v>
      </c>
      <c r="AI25" s="62"/>
      <c r="AJ25" s="62"/>
      <c r="AK25" s="55"/>
    </row>
    <row r="26" spans="1:54" x14ac:dyDescent="0.25">
      <c r="A26" s="1">
        <v>7.1</v>
      </c>
      <c r="B26" s="1" t="s">
        <v>391</v>
      </c>
      <c r="C26" s="2">
        <v>0</v>
      </c>
      <c r="D26" s="1">
        <v>0</v>
      </c>
      <c r="E26" s="1">
        <v>0</v>
      </c>
      <c r="F26" s="1"/>
      <c r="G26" s="1">
        <v>0</v>
      </c>
      <c r="H26" s="1">
        <v>0</v>
      </c>
      <c r="I26" s="1">
        <v>0</v>
      </c>
      <c r="J26" s="1">
        <v>0</v>
      </c>
      <c r="K26" s="1">
        <v>0</v>
      </c>
      <c r="L26" s="1">
        <v>0</v>
      </c>
      <c r="M26" s="1">
        <v>0</v>
      </c>
      <c r="N26" s="2">
        <v>0.95</v>
      </c>
      <c r="O26" s="1" t="s">
        <v>221</v>
      </c>
      <c r="P26" s="1" t="s">
        <v>392</v>
      </c>
      <c r="Q26" s="1" t="s">
        <v>222</v>
      </c>
      <c r="R26" s="1" t="s">
        <v>223</v>
      </c>
      <c r="S26" s="2">
        <v>0.05</v>
      </c>
      <c r="T26" s="2">
        <v>20</v>
      </c>
      <c r="U26" s="1" t="s">
        <v>224</v>
      </c>
      <c r="V26" s="1" t="s">
        <v>225</v>
      </c>
      <c r="W26" s="1" t="s">
        <v>231</v>
      </c>
      <c r="X26" s="1" t="s">
        <v>226</v>
      </c>
      <c r="Y26" s="1" t="s">
        <v>227</v>
      </c>
      <c r="Z26" s="1" t="s">
        <v>228</v>
      </c>
      <c r="AA26" s="1" t="s">
        <v>229</v>
      </c>
      <c r="AB26" s="1" t="s">
        <v>222</v>
      </c>
      <c r="AC26" s="2"/>
      <c r="AD26" s="2">
        <v>1</v>
      </c>
      <c r="AE26" s="2">
        <v>0</v>
      </c>
      <c r="AF26" s="1">
        <v>30</v>
      </c>
      <c r="AG26" s="1">
        <v>300</v>
      </c>
      <c r="AH26" s="49">
        <f>D26*10</f>
        <v>0</v>
      </c>
      <c r="AI26" s="60">
        <v>0</v>
      </c>
      <c r="AJ26" s="60">
        <v>7.4</v>
      </c>
      <c r="AK26" s="54">
        <f>AI26/AJ26</f>
        <v>0</v>
      </c>
      <c r="AL26" s="122">
        <f t="shared" ref="AL26" si="30">IF(COUNTBLANK(AI26:AI28)=3,"",IF(COUNTBLANK(AI26:AI28)=2,IF(AI26=0,0.5/AJ26,AI26/AJ26),(AI26/AJ26+AI27/AJ27+IF(AJ28&gt;0,AI28/AJ28,0))/COUNTIF(AI26:AJ28,"&gt;0")))</f>
        <v>6.7567567567567557E-2</v>
      </c>
      <c r="AM26" s="123" t="e">
        <f t="shared" ref="AM26" si="31">IF(ISNUMBER(AN26),AN26,1/AN26)</f>
        <v>#DIV/0!</v>
      </c>
      <c r="AN26" s="124" t="e">
        <f>AVERAGE(AT26:AT28,AX26:AX28,BB26:BB28)</f>
        <v>#DIV/0!</v>
      </c>
      <c r="AO26" s="125">
        <f>IF(COUNTIF(AL26:AL26,"&gt;0"),AL26,IF(ISERROR(AM26),IF(D29&gt;0,D29,0.5),AM26))</f>
        <v>6.7567567567567557E-2</v>
      </c>
      <c r="AP26" s="128">
        <v>10</v>
      </c>
      <c r="AQ26" s="121"/>
      <c r="AR26" s="121"/>
      <c r="AS26" s="66"/>
      <c r="AT26" s="70" t="e">
        <f>AS26/AR26*10^AQ26*AP26</f>
        <v>#DIV/0!</v>
      </c>
      <c r="AU26" s="121"/>
      <c r="AV26" s="121"/>
      <c r="AW26" s="66"/>
      <c r="AX26" s="70" t="str">
        <f>IF(ISBLANK(AW26),"",AW26/AV26*10^AU26*AP26)</f>
        <v/>
      </c>
      <c r="AY26" s="121"/>
      <c r="AZ26" s="121"/>
      <c r="BA26" s="66"/>
      <c r="BB26" s="70" t="str">
        <f t="shared" ref="BB26" si="32">IF(ISBLANK(BA26),"",BA26/AZ26*10^AY26*AT26)</f>
        <v/>
      </c>
    </row>
    <row r="27" spans="1:54" x14ac:dyDescent="0.25">
      <c r="A27" s="1">
        <v>7.2</v>
      </c>
      <c r="B27" s="1" t="s">
        <v>391</v>
      </c>
      <c r="C27" s="2">
        <v>0</v>
      </c>
      <c r="D27" s="1">
        <v>0</v>
      </c>
      <c r="E27" s="1">
        <v>0</v>
      </c>
      <c r="F27" s="1"/>
      <c r="G27" s="1">
        <v>0</v>
      </c>
      <c r="H27" s="1">
        <v>0</v>
      </c>
      <c r="I27" s="1">
        <v>0</v>
      </c>
      <c r="J27" s="1">
        <v>0</v>
      </c>
      <c r="K27" s="1">
        <v>0</v>
      </c>
      <c r="L27" s="1">
        <v>0</v>
      </c>
      <c r="M27" s="1">
        <v>0</v>
      </c>
      <c r="N27" s="2">
        <v>0.95</v>
      </c>
      <c r="O27" s="1" t="s">
        <v>221</v>
      </c>
      <c r="P27" s="1" t="s">
        <v>393</v>
      </c>
      <c r="Q27" s="1" t="s">
        <v>222</v>
      </c>
      <c r="R27" s="1" t="s">
        <v>223</v>
      </c>
      <c r="S27" s="2">
        <v>0.05</v>
      </c>
      <c r="T27" s="2">
        <v>20</v>
      </c>
      <c r="U27" s="1" t="s">
        <v>224</v>
      </c>
      <c r="V27" s="1" t="s">
        <v>225</v>
      </c>
      <c r="W27" s="1" t="s">
        <v>231</v>
      </c>
      <c r="X27" s="1" t="s">
        <v>226</v>
      </c>
      <c r="Y27" s="1" t="s">
        <v>227</v>
      </c>
      <c r="Z27" s="1" t="s">
        <v>228</v>
      </c>
      <c r="AA27" s="1" t="s">
        <v>229</v>
      </c>
      <c r="AB27" s="1" t="s">
        <v>222</v>
      </c>
      <c r="AC27" s="2"/>
      <c r="AD27" s="2">
        <v>1</v>
      </c>
      <c r="AE27" s="2">
        <v>0</v>
      </c>
      <c r="AF27" s="1">
        <v>30</v>
      </c>
      <c r="AG27" s="1">
        <v>300</v>
      </c>
      <c r="AH27" s="49">
        <f>D27*10</f>
        <v>0</v>
      </c>
      <c r="AI27" s="61"/>
      <c r="AJ27" s="61"/>
      <c r="AK27" s="54" t="e">
        <f t="shared" ref="AK27:AK28" si="33">AI27/AJ27</f>
        <v>#DIV/0!</v>
      </c>
      <c r="AL27" s="122"/>
      <c r="AM27" s="123"/>
      <c r="AN27" s="124"/>
      <c r="AO27" s="126"/>
      <c r="AP27" s="129"/>
      <c r="AQ27" s="121"/>
      <c r="AR27" s="121"/>
      <c r="AS27" s="67"/>
      <c r="AT27" s="70" t="e">
        <f>AS27/AR26*10^AQ26*AP26</f>
        <v>#DIV/0!</v>
      </c>
      <c r="AU27" s="121"/>
      <c r="AV27" s="121"/>
      <c r="AW27" s="67"/>
      <c r="AX27" s="70" t="str">
        <f>IF(ISBLANK(AW26:AW28),"",AW27/AV26*10^AU26*AP26)</f>
        <v/>
      </c>
      <c r="AY27" s="121"/>
      <c r="AZ27" s="121"/>
      <c r="BA27" s="67"/>
      <c r="BB27" s="70" t="str">
        <f>IF(ISBLANK(BA27),"",BA27/AZ26*10^AY26*AP26)</f>
        <v/>
      </c>
    </row>
    <row r="28" spans="1:54" x14ac:dyDescent="0.25">
      <c r="A28" s="1">
        <v>7.3</v>
      </c>
      <c r="B28" s="1" t="s">
        <v>391</v>
      </c>
      <c r="C28" s="2">
        <v>0</v>
      </c>
      <c r="D28" s="1">
        <v>0</v>
      </c>
      <c r="E28" s="1">
        <v>0</v>
      </c>
      <c r="F28" s="1"/>
      <c r="G28" s="1">
        <v>0</v>
      </c>
      <c r="H28" s="1">
        <v>0</v>
      </c>
      <c r="I28" s="1">
        <v>0</v>
      </c>
      <c r="J28" s="1">
        <v>0</v>
      </c>
      <c r="K28" s="1">
        <v>0</v>
      </c>
      <c r="L28" s="1">
        <v>0</v>
      </c>
      <c r="M28" s="1">
        <v>0</v>
      </c>
      <c r="N28" s="2">
        <v>0.95</v>
      </c>
      <c r="O28" s="1" t="s">
        <v>221</v>
      </c>
      <c r="P28" s="1" t="s">
        <v>394</v>
      </c>
      <c r="Q28" s="1" t="s">
        <v>222</v>
      </c>
      <c r="R28" s="1" t="s">
        <v>223</v>
      </c>
      <c r="S28" s="2">
        <v>0.05</v>
      </c>
      <c r="T28" s="2">
        <v>20</v>
      </c>
      <c r="U28" s="1" t="s">
        <v>224</v>
      </c>
      <c r="V28" s="1" t="s">
        <v>225</v>
      </c>
      <c r="W28" s="1" t="s">
        <v>231</v>
      </c>
      <c r="X28" s="1" t="s">
        <v>226</v>
      </c>
      <c r="Y28" s="1" t="s">
        <v>227</v>
      </c>
      <c r="Z28" s="1" t="s">
        <v>228</v>
      </c>
      <c r="AA28" s="1" t="s">
        <v>229</v>
      </c>
      <c r="AB28" s="1" t="s">
        <v>222</v>
      </c>
      <c r="AC28" s="2"/>
      <c r="AD28" s="2">
        <v>1</v>
      </c>
      <c r="AE28" s="2">
        <v>0</v>
      </c>
      <c r="AF28" s="1">
        <v>30</v>
      </c>
      <c r="AG28" s="1">
        <v>300</v>
      </c>
      <c r="AH28" s="49">
        <f>D28*10</f>
        <v>0</v>
      </c>
      <c r="AI28" s="61"/>
      <c r="AJ28" s="61"/>
      <c r="AK28" s="54" t="e">
        <f t="shared" si="33"/>
        <v>#DIV/0!</v>
      </c>
      <c r="AL28" s="122"/>
      <c r="AM28" s="123"/>
      <c r="AN28" s="124"/>
      <c r="AO28" s="127"/>
      <c r="AP28" s="130"/>
      <c r="AQ28" s="121"/>
      <c r="AR28" s="121"/>
      <c r="AS28" s="67"/>
      <c r="AT28" s="70" t="e">
        <f>AS28/AR26*10^AQ26*AP26</f>
        <v>#DIV/0!</v>
      </c>
      <c r="AU28" s="121"/>
      <c r="AV28" s="121"/>
      <c r="AW28" s="67"/>
      <c r="AX28" s="70" t="str">
        <f>IF(ISBLANK(AW28),"",AW28/AV26*10^AU26*AP26)</f>
        <v/>
      </c>
      <c r="AY28" s="121"/>
      <c r="AZ28" s="121"/>
      <c r="BA28" s="67"/>
      <c r="BB28" s="70" t="str">
        <f>IF(ISBLANK(BA28),"",BA28/AZ26*10^AY26*AP26)</f>
        <v/>
      </c>
    </row>
    <row r="29" spans="1:54" x14ac:dyDescent="0.25">
      <c r="A29" s="1">
        <v>7</v>
      </c>
      <c r="B29" s="1"/>
      <c r="C29" s="2" t="s">
        <v>1</v>
      </c>
      <c r="D29" s="1">
        <v>0</v>
      </c>
      <c r="E29" s="1" t="s">
        <v>230</v>
      </c>
      <c r="F29" s="1" t="s">
        <v>277</v>
      </c>
      <c r="G29" s="1"/>
      <c r="H29" s="1"/>
      <c r="I29" s="1"/>
      <c r="J29" s="1"/>
      <c r="K29" s="1"/>
      <c r="L29" s="1"/>
      <c r="M29" s="1"/>
      <c r="N29" s="2"/>
      <c r="O29" s="1"/>
      <c r="P29" s="1"/>
      <c r="Q29" s="1"/>
      <c r="R29" s="1"/>
      <c r="S29" s="2"/>
      <c r="T29" s="2"/>
      <c r="U29" s="1"/>
      <c r="V29" s="1"/>
      <c r="W29" s="1"/>
      <c r="X29" s="1"/>
      <c r="Y29" s="1"/>
      <c r="Z29" s="1"/>
      <c r="AA29" s="1"/>
      <c r="AB29" s="1"/>
      <c r="AC29" s="2"/>
      <c r="AD29" s="2"/>
      <c r="AE29" s="2"/>
      <c r="AF29" s="1"/>
      <c r="AG29" s="1"/>
      <c r="AH29" s="50">
        <f t="shared" ref="AH29" si="34">AO26*AP26</f>
        <v>0.67567567567567555</v>
      </c>
      <c r="AI29" s="62"/>
      <c r="AJ29" s="62"/>
      <c r="AK29" s="55"/>
    </row>
    <row r="30" spans="1:54" x14ac:dyDescent="0.25">
      <c r="A30" s="1">
        <v>8.1</v>
      </c>
      <c r="B30" s="1" t="s">
        <v>395</v>
      </c>
      <c r="C30" s="2">
        <v>0</v>
      </c>
      <c r="D30" s="1">
        <v>0</v>
      </c>
      <c r="E30" s="1">
        <v>0</v>
      </c>
      <c r="F30" s="1"/>
      <c r="G30" s="1">
        <v>0</v>
      </c>
      <c r="H30" s="1">
        <v>0</v>
      </c>
      <c r="I30" s="1">
        <v>0</v>
      </c>
      <c r="J30" s="1">
        <v>0</v>
      </c>
      <c r="K30" s="1">
        <v>0</v>
      </c>
      <c r="L30" s="1">
        <v>0</v>
      </c>
      <c r="M30" s="1">
        <v>0</v>
      </c>
      <c r="N30" s="2">
        <v>0.95</v>
      </c>
      <c r="O30" s="1" t="s">
        <v>221</v>
      </c>
      <c r="P30" s="1" t="s">
        <v>396</v>
      </c>
      <c r="Q30" s="1" t="s">
        <v>222</v>
      </c>
      <c r="R30" s="1" t="s">
        <v>223</v>
      </c>
      <c r="S30" s="2">
        <v>0.05</v>
      </c>
      <c r="T30" s="2">
        <v>20</v>
      </c>
      <c r="U30" s="1" t="s">
        <v>224</v>
      </c>
      <c r="V30" s="1" t="s">
        <v>225</v>
      </c>
      <c r="W30" s="1" t="s">
        <v>231</v>
      </c>
      <c r="X30" s="1" t="s">
        <v>226</v>
      </c>
      <c r="Y30" s="1" t="s">
        <v>227</v>
      </c>
      <c r="Z30" s="1" t="s">
        <v>228</v>
      </c>
      <c r="AA30" s="1" t="s">
        <v>229</v>
      </c>
      <c r="AB30" s="1" t="s">
        <v>222</v>
      </c>
      <c r="AC30" s="2"/>
      <c r="AD30" s="2">
        <v>1</v>
      </c>
      <c r="AE30" s="2">
        <v>0</v>
      </c>
      <c r="AF30" s="1">
        <v>30</v>
      </c>
      <c r="AG30" s="1">
        <v>300</v>
      </c>
      <c r="AH30" s="49">
        <f>D30*10</f>
        <v>0</v>
      </c>
      <c r="AI30" s="60">
        <v>0</v>
      </c>
      <c r="AJ30" s="60">
        <v>7.4</v>
      </c>
      <c r="AK30" s="54">
        <f>AI30/AJ30</f>
        <v>0</v>
      </c>
      <c r="AL30" s="122">
        <f t="shared" ref="AL30" si="35">IF(COUNTBLANK(AI30:AI32)=3,"",IF(COUNTBLANK(AI30:AI32)=2,IF(AI30=0,0.5/AJ30,AI30/AJ30),(AI30/AJ30+AI31/AJ31+IF(AJ32&gt;0,AI32/AJ32,0))/COUNTIF(AI30:AJ32,"&gt;0")))</f>
        <v>6.7567567567567557E-2</v>
      </c>
      <c r="AM30" s="123" t="e">
        <f t="shared" ref="AM30" si="36">IF(ISNUMBER(AN30),AN30,1/AN30)</f>
        <v>#DIV/0!</v>
      </c>
      <c r="AN30" s="124" t="e">
        <f>AVERAGE(AT30:AT32,AX30:AX32,BB30:BB32)</f>
        <v>#DIV/0!</v>
      </c>
      <c r="AO30" s="125">
        <f>IF(COUNTIF(AL30:AL30,"&gt;0"),AL30,IF(ISERROR(AM30),IF(D33&gt;0,D33,0.5),AM30))</f>
        <v>6.7567567567567557E-2</v>
      </c>
      <c r="AP30" s="128">
        <v>10</v>
      </c>
      <c r="AQ30" s="121"/>
      <c r="AR30" s="121"/>
      <c r="AS30" s="66"/>
      <c r="AT30" s="70" t="e">
        <f>AS30/AR30*10^AQ30*AP30</f>
        <v>#DIV/0!</v>
      </c>
      <c r="AU30" s="121"/>
      <c r="AV30" s="121"/>
      <c r="AW30" s="66"/>
      <c r="AX30" s="70" t="str">
        <f>IF(ISBLANK(AW30),"",AW30/AV30*10^AU30*AP30)</f>
        <v/>
      </c>
      <c r="AY30" s="121"/>
      <c r="AZ30" s="121"/>
      <c r="BA30" s="66"/>
      <c r="BB30" s="70" t="str">
        <f t="shared" ref="BB30" si="37">IF(ISBLANK(BA30),"",BA30/AZ30*10^AY30*AT30)</f>
        <v/>
      </c>
    </row>
    <row r="31" spans="1:54" x14ac:dyDescent="0.25">
      <c r="A31" s="1">
        <v>8.1999999999999993</v>
      </c>
      <c r="B31" s="1" t="s">
        <v>395</v>
      </c>
      <c r="C31" s="2">
        <v>0</v>
      </c>
      <c r="D31" s="1">
        <v>0</v>
      </c>
      <c r="E31" s="1">
        <v>0</v>
      </c>
      <c r="F31" s="1"/>
      <c r="G31" s="1">
        <v>0</v>
      </c>
      <c r="H31" s="1">
        <v>0</v>
      </c>
      <c r="I31" s="1">
        <v>0</v>
      </c>
      <c r="J31" s="1">
        <v>0</v>
      </c>
      <c r="K31" s="1">
        <v>0</v>
      </c>
      <c r="L31" s="1">
        <v>0</v>
      </c>
      <c r="M31" s="1">
        <v>0</v>
      </c>
      <c r="N31" s="2">
        <v>0.95</v>
      </c>
      <c r="O31" s="1" t="s">
        <v>221</v>
      </c>
      <c r="P31" s="1" t="s">
        <v>397</v>
      </c>
      <c r="Q31" s="1" t="s">
        <v>222</v>
      </c>
      <c r="R31" s="1" t="s">
        <v>223</v>
      </c>
      <c r="S31" s="2">
        <v>0.05</v>
      </c>
      <c r="T31" s="2">
        <v>20</v>
      </c>
      <c r="U31" s="1" t="s">
        <v>224</v>
      </c>
      <c r="V31" s="1" t="s">
        <v>225</v>
      </c>
      <c r="W31" s="1" t="s">
        <v>231</v>
      </c>
      <c r="X31" s="1" t="s">
        <v>226</v>
      </c>
      <c r="Y31" s="1" t="s">
        <v>227</v>
      </c>
      <c r="Z31" s="1" t="s">
        <v>228</v>
      </c>
      <c r="AA31" s="1" t="s">
        <v>229</v>
      </c>
      <c r="AB31" s="1" t="s">
        <v>222</v>
      </c>
      <c r="AC31" s="2"/>
      <c r="AD31" s="2">
        <v>1</v>
      </c>
      <c r="AE31" s="2">
        <v>0</v>
      </c>
      <c r="AF31" s="1">
        <v>30</v>
      </c>
      <c r="AG31" s="1">
        <v>300</v>
      </c>
      <c r="AH31" s="49">
        <f>D31*10</f>
        <v>0</v>
      </c>
      <c r="AI31" s="61"/>
      <c r="AJ31" s="61"/>
      <c r="AK31" s="54" t="e">
        <f t="shared" ref="AK31:AK32" si="38">AI31/AJ31</f>
        <v>#DIV/0!</v>
      </c>
      <c r="AL31" s="122"/>
      <c r="AM31" s="123"/>
      <c r="AN31" s="124"/>
      <c r="AO31" s="126"/>
      <c r="AP31" s="129"/>
      <c r="AQ31" s="121"/>
      <c r="AR31" s="121"/>
      <c r="AS31" s="67"/>
      <c r="AT31" s="70" t="e">
        <f>AS31/AR30*10^AQ30*AP30</f>
        <v>#DIV/0!</v>
      </c>
      <c r="AU31" s="121"/>
      <c r="AV31" s="121"/>
      <c r="AW31" s="67"/>
      <c r="AX31" s="70" t="str">
        <f>IF(ISBLANK(AW30:AW32),"",AW31/AV30*10^AU30*AP30)</f>
        <v/>
      </c>
      <c r="AY31" s="121"/>
      <c r="AZ31" s="121"/>
      <c r="BA31" s="67"/>
      <c r="BB31" s="70" t="str">
        <f>IF(ISBLANK(BA31),"",BA31/AZ30*10^AY30*AP30)</f>
        <v/>
      </c>
    </row>
    <row r="32" spans="1:54" x14ac:dyDescent="0.25">
      <c r="A32" s="1">
        <v>8.3000000000000007</v>
      </c>
      <c r="B32" s="1" t="s">
        <v>395</v>
      </c>
      <c r="C32" s="2">
        <v>0</v>
      </c>
      <c r="D32" s="1">
        <v>0</v>
      </c>
      <c r="E32" s="1">
        <v>0</v>
      </c>
      <c r="F32" s="1"/>
      <c r="G32" s="1">
        <v>0</v>
      </c>
      <c r="H32" s="1">
        <v>0</v>
      </c>
      <c r="I32" s="1">
        <v>0</v>
      </c>
      <c r="J32" s="1">
        <v>0</v>
      </c>
      <c r="K32" s="1">
        <v>0</v>
      </c>
      <c r="L32" s="1">
        <v>0</v>
      </c>
      <c r="M32" s="1">
        <v>0</v>
      </c>
      <c r="N32" s="2">
        <v>0.95</v>
      </c>
      <c r="O32" s="1" t="s">
        <v>221</v>
      </c>
      <c r="P32" s="1" t="s">
        <v>398</v>
      </c>
      <c r="Q32" s="1" t="s">
        <v>222</v>
      </c>
      <c r="R32" s="1" t="s">
        <v>223</v>
      </c>
      <c r="S32" s="2">
        <v>0.05</v>
      </c>
      <c r="T32" s="2">
        <v>20</v>
      </c>
      <c r="U32" s="1" t="s">
        <v>224</v>
      </c>
      <c r="V32" s="1" t="s">
        <v>225</v>
      </c>
      <c r="W32" s="1" t="s">
        <v>231</v>
      </c>
      <c r="X32" s="1" t="s">
        <v>226</v>
      </c>
      <c r="Y32" s="1" t="s">
        <v>227</v>
      </c>
      <c r="Z32" s="1" t="s">
        <v>228</v>
      </c>
      <c r="AA32" s="1" t="s">
        <v>229</v>
      </c>
      <c r="AB32" s="1" t="s">
        <v>222</v>
      </c>
      <c r="AC32" s="2"/>
      <c r="AD32" s="2">
        <v>1</v>
      </c>
      <c r="AE32" s="2">
        <v>0</v>
      </c>
      <c r="AF32" s="1">
        <v>30</v>
      </c>
      <c r="AG32" s="1">
        <v>300</v>
      </c>
      <c r="AH32" s="49">
        <f>D32*10</f>
        <v>0</v>
      </c>
      <c r="AI32" s="61"/>
      <c r="AJ32" s="61"/>
      <c r="AK32" s="54" t="e">
        <f t="shared" si="38"/>
        <v>#DIV/0!</v>
      </c>
      <c r="AL32" s="122"/>
      <c r="AM32" s="123"/>
      <c r="AN32" s="124"/>
      <c r="AO32" s="127"/>
      <c r="AP32" s="130"/>
      <c r="AQ32" s="121"/>
      <c r="AR32" s="121"/>
      <c r="AS32" s="67"/>
      <c r="AT32" s="70" t="e">
        <f>AS32/AR30*10^AQ30*AP30</f>
        <v>#DIV/0!</v>
      </c>
      <c r="AU32" s="121"/>
      <c r="AV32" s="121"/>
      <c r="AW32" s="67"/>
      <c r="AX32" s="70" t="str">
        <f>IF(ISBLANK(AW32),"",AW32/AV30*10^AU30*AP30)</f>
        <v/>
      </c>
      <c r="AY32" s="121"/>
      <c r="AZ32" s="121"/>
      <c r="BA32" s="67"/>
      <c r="BB32" s="70" t="str">
        <f>IF(ISBLANK(BA32),"",BA32/AZ30*10^AY30*AP30)</f>
        <v/>
      </c>
    </row>
    <row r="33" spans="1:54" x14ac:dyDescent="0.25">
      <c r="A33" s="1">
        <v>8</v>
      </c>
      <c r="B33" s="1"/>
      <c r="C33" s="2" t="s">
        <v>1</v>
      </c>
      <c r="D33" s="1">
        <v>0</v>
      </c>
      <c r="E33" s="1" t="s">
        <v>230</v>
      </c>
      <c r="F33" s="1" t="s">
        <v>277</v>
      </c>
      <c r="G33" s="1"/>
      <c r="H33" s="1"/>
      <c r="I33" s="1"/>
      <c r="J33" s="1"/>
      <c r="K33" s="1"/>
      <c r="L33" s="1"/>
      <c r="M33" s="1"/>
      <c r="N33" s="2"/>
      <c r="O33" s="1"/>
      <c r="P33" s="1"/>
      <c r="Q33" s="1"/>
      <c r="R33" s="1"/>
      <c r="S33" s="2"/>
      <c r="T33" s="2"/>
      <c r="U33" s="1"/>
      <c r="V33" s="1"/>
      <c r="W33" s="1"/>
      <c r="X33" s="1"/>
      <c r="Y33" s="1"/>
      <c r="Z33" s="1"/>
      <c r="AA33" s="1"/>
      <c r="AB33" s="1"/>
      <c r="AC33" s="2"/>
      <c r="AD33" s="2"/>
      <c r="AE33" s="2"/>
      <c r="AF33" s="1"/>
      <c r="AG33" s="1"/>
      <c r="AH33" s="50">
        <f t="shared" ref="AH33" si="39">AO30*AP30</f>
        <v>0.67567567567567555</v>
      </c>
      <c r="AI33" s="62"/>
      <c r="AJ33" s="62"/>
      <c r="AK33" s="55"/>
    </row>
    <row r="34" spans="1:54" x14ac:dyDescent="0.25">
      <c r="A34" s="1">
        <v>9.1</v>
      </c>
      <c r="B34" s="1" t="s">
        <v>399</v>
      </c>
      <c r="C34" s="2">
        <v>0</v>
      </c>
      <c r="D34" s="1">
        <v>0</v>
      </c>
      <c r="E34" s="1">
        <v>0</v>
      </c>
      <c r="F34" s="1"/>
      <c r="G34" s="1">
        <v>0</v>
      </c>
      <c r="H34" s="1">
        <v>0</v>
      </c>
      <c r="I34" s="1">
        <v>0</v>
      </c>
      <c r="J34" s="1">
        <v>0</v>
      </c>
      <c r="K34" s="1">
        <v>0</v>
      </c>
      <c r="L34" s="1">
        <v>0</v>
      </c>
      <c r="M34" s="1">
        <v>0</v>
      </c>
      <c r="N34" s="2">
        <v>0.95</v>
      </c>
      <c r="O34" s="1" t="s">
        <v>221</v>
      </c>
      <c r="P34" s="1" t="s">
        <v>400</v>
      </c>
      <c r="Q34" s="1" t="s">
        <v>222</v>
      </c>
      <c r="R34" s="1" t="s">
        <v>223</v>
      </c>
      <c r="S34" s="2">
        <v>0.05</v>
      </c>
      <c r="T34" s="2">
        <v>20</v>
      </c>
      <c r="U34" s="1" t="s">
        <v>224</v>
      </c>
      <c r="V34" s="1" t="s">
        <v>225</v>
      </c>
      <c r="W34" s="1" t="s">
        <v>231</v>
      </c>
      <c r="X34" s="1" t="s">
        <v>226</v>
      </c>
      <c r="Y34" s="1" t="s">
        <v>227</v>
      </c>
      <c r="Z34" s="1" t="s">
        <v>228</v>
      </c>
      <c r="AA34" s="1" t="s">
        <v>229</v>
      </c>
      <c r="AB34" s="1" t="s">
        <v>222</v>
      </c>
      <c r="AC34" s="2"/>
      <c r="AD34" s="2">
        <v>1</v>
      </c>
      <c r="AE34" s="2">
        <v>0</v>
      </c>
      <c r="AF34" s="1">
        <v>30</v>
      </c>
      <c r="AG34" s="1">
        <v>300</v>
      </c>
      <c r="AH34" s="49">
        <f>D34*10</f>
        <v>0</v>
      </c>
      <c r="AI34" s="60">
        <v>0</v>
      </c>
      <c r="AJ34" s="60">
        <v>8.4</v>
      </c>
      <c r="AK34" s="54">
        <f>AI34/AJ34</f>
        <v>0</v>
      </c>
      <c r="AL34" s="122">
        <f t="shared" ref="AL34" si="40">IF(COUNTBLANK(AI34:AI36)=3,"",IF(COUNTBLANK(AI34:AI36)=2,IF(AI34=0,0.5/AJ34,AI34/AJ34),(AI34/AJ34+AI35/AJ35+IF(AJ36&gt;0,AI36/AJ36,0))/COUNTIF(AI34:AJ36,"&gt;0")))</f>
        <v>5.9523809523809521E-2</v>
      </c>
      <c r="AM34" s="123" t="e">
        <f t="shared" ref="AM34" si="41">IF(ISNUMBER(AN34),AN34,1/AN34)</f>
        <v>#DIV/0!</v>
      </c>
      <c r="AN34" s="124" t="e">
        <f>AVERAGE(AT34:AT36,AX34:AX36,BB34:BB36)</f>
        <v>#DIV/0!</v>
      </c>
      <c r="AO34" s="125">
        <f>IF(COUNTIF(AL34:AL34,"&gt;0"),AL34,IF(ISERROR(AM34),IF(D37&gt;0,D37,0.5),AM34))</f>
        <v>5.9523809523809521E-2</v>
      </c>
      <c r="AP34" s="128">
        <v>10</v>
      </c>
      <c r="AQ34" s="121"/>
      <c r="AR34" s="121"/>
      <c r="AS34" s="66"/>
      <c r="AT34" s="70" t="e">
        <f>AS34/AR34*10^AQ34*AP34</f>
        <v>#DIV/0!</v>
      </c>
      <c r="AU34" s="121"/>
      <c r="AV34" s="121"/>
      <c r="AW34" s="66"/>
      <c r="AX34" s="70" t="str">
        <f>IF(ISBLANK(AW34),"",AW34/AV34*10^AU34*AP34)</f>
        <v/>
      </c>
      <c r="AY34" s="121"/>
      <c r="AZ34" s="121"/>
      <c r="BA34" s="66"/>
      <c r="BB34" s="70" t="str">
        <f t="shared" ref="BB34" si="42">IF(ISBLANK(BA34),"",BA34/AZ34*10^AY34*AT34)</f>
        <v/>
      </c>
    </row>
    <row r="35" spans="1:54" x14ac:dyDescent="0.25">
      <c r="A35" s="1">
        <v>9.1999999999999993</v>
      </c>
      <c r="B35" s="1" t="s">
        <v>399</v>
      </c>
      <c r="C35" s="2">
        <v>0</v>
      </c>
      <c r="D35" s="1">
        <v>0</v>
      </c>
      <c r="E35" s="1">
        <v>0</v>
      </c>
      <c r="F35" s="1"/>
      <c r="G35" s="1">
        <v>0</v>
      </c>
      <c r="H35" s="1">
        <v>0</v>
      </c>
      <c r="I35" s="1">
        <v>0</v>
      </c>
      <c r="J35" s="1">
        <v>0</v>
      </c>
      <c r="K35" s="1">
        <v>0</v>
      </c>
      <c r="L35" s="1">
        <v>0</v>
      </c>
      <c r="M35" s="1">
        <v>0</v>
      </c>
      <c r="N35" s="2">
        <v>0.95</v>
      </c>
      <c r="O35" s="1" t="s">
        <v>221</v>
      </c>
      <c r="P35" s="1" t="s">
        <v>401</v>
      </c>
      <c r="Q35" s="1" t="s">
        <v>222</v>
      </c>
      <c r="R35" s="1" t="s">
        <v>223</v>
      </c>
      <c r="S35" s="2">
        <v>0.05</v>
      </c>
      <c r="T35" s="2">
        <v>20</v>
      </c>
      <c r="U35" s="1" t="s">
        <v>224</v>
      </c>
      <c r="V35" s="1" t="s">
        <v>225</v>
      </c>
      <c r="W35" s="1" t="s">
        <v>231</v>
      </c>
      <c r="X35" s="1" t="s">
        <v>226</v>
      </c>
      <c r="Y35" s="1" t="s">
        <v>227</v>
      </c>
      <c r="Z35" s="1" t="s">
        <v>228</v>
      </c>
      <c r="AA35" s="1" t="s">
        <v>229</v>
      </c>
      <c r="AB35" s="1" t="s">
        <v>222</v>
      </c>
      <c r="AC35" s="2"/>
      <c r="AD35" s="2">
        <v>1</v>
      </c>
      <c r="AE35" s="2">
        <v>0</v>
      </c>
      <c r="AF35" s="1">
        <v>30</v>
      </c>
      <c r="AG35" s="1">
        <v>300</v>
      </c>
      <c r="AH35" s="49">
        <f>D35*10</f>
        <v>0</v>
      </c>
      <c r="AI35" s="61"/>
      <c r="AJ35" s="61"/>
      <c r="AK35" s="54" t="e">
        <f t="shared" ref="AK35:AK36" si="43">AI35/AJ35</f>
        <v>#DIV/0!</v>
      </c>
      <c r="AL35" s="122"/>
      <c r="AM35" s="123"/>
      <c r="AN35" s="124"/>
      <c r="AO35" s="126"/>
      <c r="AP35" s="129"/>
      <c r="AQ35" s="121"/>
      <c r="AR35" s="121"/>
      <c r="AS35" s="67"/>
      <c r="AT35" s="70" t="e">
        <f>AS35/AR34*10^AQ34*AP34</f>
        <v>#DIV/0!</v>
      </c>
      <c r="AU35" s="121"/>
      <c r="AV35" s="121"/>
      <c r="AW35" s="67"/>
      <c r="AX35" s="70" t="str">
        <f>IF(ISBLANK(AW34:AW36),"",AW35/AV34*10^AU34*AP34)</f>
        <v/>
      </c>
      <c r="AY35" s="121"/>
      <c r="AZ35" s="121"/>
      <c r="BA35" s="67"/>
      <c r="BB35" s="70" t="str">
        <f>IF(ISBLANK(BA35),"",BA35/AZ34*10^AY34*AP34)</f>
        <v/>
      </c>
    </row>
    <row r="36" spans="1:54" x14ac:dyDescent="0.25">
      <c r="A36" s="1">
        <v>9.3000000000000007</v>
      </c>
      <c r="B36" s="1" t="s">
        <v>399</v>
      </c>
      <c r="C36" s="2">
        <v>0</v>
      </c>
      <c r="D36" s="1">
        <v>0</v>
      </c>
      <c r="E36" s="1">
        <v>0</v>
      </c>
      <c r="F36" s="1"/>
      <c r="G36" s="1">
        <v>0</v>
      </c>
      <c r="H36" s="1">
        <v>0</v>
      </c>
      <c r="I36" s="1">
        <v>0</v>
      </c>
      <c r="J36" s="1">
        <v>0</v>
      </c>
      <c r="K36" s="1">
        <v>0</v>
      </c>
      <c r="L36" s="1">
        <v>0</v>
      </c>
      <c r="M36" s="1">
        <v>0</v>
      </c>
      <c r="N36" s="2">
        <v>0.95</v>
      </c>
      <c r="O36" s="1" t="s">
        <v>221</v>
      </c>
      <c r="P36" s="1" t="s">
        <v>402</v>
      </c>
      <c r="Q36" s="1" t="s">
        <v>222</v>
      </c>
      <c r="R36" s="1" t="s">
        <v>223</v>
      </c>
      <c r="S36" s="2">
        <v>0.05</v>
      </c>
      <c r="T36" s="2">
        <v>20</v>
      </c>
      <c r="U36" s="1" t="s">
        <v>224</v>
      </c>
      <c r="V36" s="1" t="s">
        <v>225</v>
      </c>
      <c r="W36" s="1" t="s">
        <v>231</v>
      </c>
      <c r="X36" s="1" t="s">
        <v>226</v>
      </c>
      <c r="Y36" s="1" t="s">
        <v>227</v>
      </c>
      <c r="Z36" s="1" t="s">
        <v>228</v>
      </c>
      <c r="AA36" s="1" t="s">
        <v>229</v>
      </c>
      <c r="AB36" s="1" t="s">
        <v>222</v>
      </c>
      <c r="AC36" s="2"/>
      <c r="AD36" s="2">
        <v>1</v>
      </c>
      <c r="AE36" s="2">
        <v>0</v>
      </c>
      <c r="AF36" s="1">
        <v>30</v>
      </c>
      <c r="AG36" s="1">
        <v>300</v>
      </c>
      <c r="AH36" s="49">
        <f>D36*10</f>
        <v>0</v>
      </c>
      <c r="AI36" s="61"/>
      <c r="AJ36" s="61"/>
      <c r="AK36" s="54" t="e">
        <f t="shared" si="43"/>
        <v>#DIV/0!</v>
      </c>
      <c r="AL36" s="122"/>
      <c r="AM36" s="123"/>
      <c r="AN36" s="124"/>
      <c r="AO36" s="127"/>
      <c r="AP36" s="130"/>
      <c r="AQ36" s="121"/>
      <c r="AR36" s="121"/>
      <c r="AS36" s="67"/>
      <c r="AT36" s="70" t="e">
        <f>AS36/AR34*10^AQ34*AP34</f>
        <v>#DIV/0!</v>
      </c>
      <c r="AU36" s="121"/>
      <c r="AV36" s="121"/>
      <c r="AW36" s="67"/>
      <c r="AX36" s="70" t="str">
        <f>IF(ISBLANK(AW36),"",AW36/AV34*10^AU34*AP34)</f>
        <v/>
      </c>
      <c r="AY36" s="121"/>
      <c r="AZ36" s="121"/>
      <c r="BA36" s="67"/>
      <c r="BB36" s="70" t="str">
        <f>IF(ISBLANK(BA36),"",BA36/AZ34*10^AY34*AP34)</f>
        <v/>
      </c>
    </row>
    <row r="37" spans="1:54" x14ac:dyDescent="0.25">
      <c r="A37" s="1">
        <v>9</v>
      </c>
      <c r="B37" s="1"/>
      <c r="C37" s="2" t="s">
        <v>1</v>
      </c>
      <c r="D37" s="1">
        <v>0</v>
      </c>
      <c r="E37" s="1" t="s">
        <v>230</v>
      </c>
      <c r="F37" s="1" t="s">
        <v>277</v>
      </c>
      <c r="G37" s="1"/>
      <c r="H37" s="1"/>
      <c r="I37" s="1"/>
      <c r="J37" s="1"/>
      <c r="K37" s="1"/>
      <c r="L37" s="1"/>
      <c r="M37" s="1"/>
      <c r="N37" s="2"/>
      <c r="O37" s="1"/>
      <c r="P37" s="1"/>
      <c r="Q37" s="1"/>
      <c r="R37" s="1"/>
      <c r="S37" s="2"/>
      <c r="T37" s="2"/>
      <c r="U37" s="1"/>
      <c r="V37" s="1"/>
      <c r="W37" s="1"/>
      <c r="X37" s="1"/>
      <c r="Y37" s="1"/>
      <c r="Z37" s="1"/>
      <c r="AA37" s="1"/>
      <c r="AB37" s="1"/>
      <c r="AC37" s="2"/>
      <c r="AD37" s="2"/>
      <c r="AE37" s="2"/>
      <c r="AF37" s="1"/>
      <c r="AG37" s="1"/>
      <c r="AH37" s="50">
        <f t="shared" ref="AH37" si="44">AO34*AP34</f>
        <v>0.59523809523809523</v>
      </c>
      <c r="AI37" s="62"/>
      <c r="AJ37" s="62"/>
      <c r="AK37" s="55"/>
    </row>
    <row r="38" spans="1:54" x14ac:dyDescent="0.25">
      <c r="A38" s="1">
        <v>10.1</v>
      </c>
      <c r="B38" s="1" t="s">
        <v>403</v>
      </c>
      <c r="C38" s="2">
        <v>0</v>
      </c>
      <c r="D38" s="1">
        <v>0</v>
      </c>
      <c r="E38" s="1">
        <v>0</v>
      </c>
      <c r="F38" s="1"/>
      <c r="G38" s="1">
        <v>0</v>
      </c>
      <c r="H38" s="1">
        <v>0</v>
      </c>
      <c r="I38" s="1">
        <v>0</v>
      </c>
      <c r="J38" s="1">
        <v>0</v>
      </c>
      <c r="K38" s="1">
        <v>0</v>
      </c>
      <c r="L38" s="1">
        <v>0</v>
      </c>
      <c r="M38" s="1">
        <v>0</v>
      </c>
      <c r="N38" s="2">
        <v>0.95</v>
      </c>
      <c r="O38" s="1" t="s">
        <v>221</v>
      </c>
      <c r="P38" s="1" t="s">
        <v>404</v>
      </c>
      <c r="Q38" s="1" t="s">
        <v>222</v>
      </c>
      <c r="R38" s="1" t="s">
        <v>223</v>
      </c>
      <c r="S38" s="2">
        <v>0.05</v>
      </c>
      <c r="T38" s="2">
        <v>20</v>
      </c>
      <c r="U38" s="1" t="s">
        <v>224</v>
      </c>
      <c r="V38" s="1" t="s">
        <v>225</v>
      </c>
      <c r="W38" s="1" t="s">
        <v>231</v>
      </c>
      <c r="X38" s="1" t="s">
        <v>226</v>
      </c>
      <c r="Y38" s="1" t="s">
        <v>227</v>
      </c>
      <c r="Z38" s="1" t="s">
        <v>228</v>
      </c>
      <c r="AA38" s="1" t="s">
        <v>229</v>
      </c>
      <c r="AB38" s="1" t="s">
        <v>222</v>
      </c>
      <c r="AC38" s="2"/>
      <c r="AD38" s="2">
        <v>1</v>
      </c>
      <c r="AE38" s="2">
        <v>0</v>
      </c>
      <c r="AF38" s="1">
        <v>30</v>
      </c>
      <c r="AG38" s="1">
        <v>300</v>
      </c>
      <c r="AH38" s="49">
        <f>D38*10</f>
        <v>0</v>
      </c>
      <c r="AI38" s="60">
        <v>0</v>
      </c>
      <c r="AJ38" s="60">
        <v>7.2</v>
      </c>
      <c r="AK38" s="54">
        <f>AI38/AJ38</f>
        <v>0</v>
      </c>
      <c r="AL38" s="122">
        <f t="shared" ref="AL38" si="45">IF(COUNTBLANK(AI38:AI40)=3,"",IF(COUNTBLANK(AI38:AI40)=2,IF(AI38=0,0.5/AJ38,AI38/AJ38),(AI38/AJ38+AI39/AJ39+IF(AJ40&gt;0,AI40/AJ40,0))/COUNTIF(AI38:AJ40,"&gt;0")))</f>
        <v>6.9444444444444448E-2</v>
      </c>
      <c r="AM38" s="123" t="e">
        <f t="shared" ref="AM38" si="46">IF(ISNUMBER(AN38),AN38,1/AN38)</f>
        <v>#DIV/0!</v>
      </c>
      <c r="AN38" s="124" t="e">
        <f>AVERAGE(AT38:AT40,AX38:AX40,BB38:BB40)</f>
        <v>#DIV/0!</v>
      </c>
      <c r="AO38" s="125">
        <f>IF(COUNTIF(AL38:AL38,"&gt;0"),AL38,IF(ISERROR(AM38),IF(D41&gt;0,D41,0.5),AM38))</f>
        <v>6.9444444444444448E-2</v>
      </c>
      <c r="AP38" s="128">
        <v>10</v>
      </c>
      <c r="AQ38" s="121"/>
      <c r="AR38" s="121"/>
      <c r="AS38" s="66"/>
      <c r="AT38" s="70" t="e">
        <f>AS38/AR38*10^AQ38*AP38</f>
        <v>#DIV/0!</v>
      </c>
      <c r="AU38" s="121"/>
      <c r="AV38" s="121"/>
      <c r="AW38" s="66"/>
      <c r="AX38" s="70" t="str">
        <f>IF(ISBLANK(AW38),"",AW38/AV38*10^AU38*AP38)</f>
        <v/>
      </c>
      <c r="AY38" s="121"/>
      <c r="AZ38" s="121"/>
      <c r="BA38" s="66"/>
      <c r="BB38" s="70" t="str">
        <f>IF(ISBLANK(BA38),"",BA38/AZ38*10^AY38*AP38)</f>
        <v/>
      </c>
    </row>
    <row r="39" spans="1:54" x14ac:dyDescent="0.25">
      <c r="A39" s="1">
        <v>10.199999999999999</v>
      </c>
      <c r="B39" s="1" t="s">
        <v>403</v>
      </c>
      <c r="C39" s="2">
        <v>0</v>
      </c>
      <c r="D39" s="1">
        <v>0</v>
      </c>
      <c r="E39" s="1">
        <v>0</v>
      </c>
      <c r="F39" s="1"/>
      <c r="G39" s="1">
        <v>0</v>
      </c>
      <c r="H39" s="1">
        <v>0</v>
      </c>
      <c r="I39" s="1">
        <v>0</v>
      </c>
      <c r="J39" s="1">
        <v>0</v>
      </c>
      <c r="K39" s="1">
        <v>0</v>
      </c>
      <c r="L39" s="1">
        <v>0</v>
      </c>
      <c r="M39" s="1">
        <v>0</v>
      </c>
      <c r="N39" s="2">
        <v>0.95</v>
      </c>
      <c r="O39" s="1" t="s">
        <v>221</v>
      </c>
      <c r="P39" s="1" t="s">
        <v>405</v>
      </c>
      <c r="Q39" s="1" t="s">
        <v>222</v>
      </c>
      <c r="R39" s="1" t="s">
        <v>223</v>
      </c>
      <c r="S39" s="2">
        <v>0.05</v>
      </c>
      <c r="T39" s="2">
        <v>20</v>
      </c>
      <c r="U39" s="1" t="s">
        <v>224</v>
      </c>
      <c r="V39" s="1" t="s">
        <v>225</v>
      </c>
      <c r="W39" s="1" t="s">
        <v>231</v>
      </c>
      <c r="X39" s="1" t="s">
        <v>226</v>
      </c>
      <c r="Y39" s="1" t="s">
        <v>227</v>
      </c>
      <c r="Z39" s="1" t="s">
        <v>228</v>
      </c>
      <c r="AA39" s="1" t="s">
        <v>229</v>
      </c>
      <c r="AB39" s="1" t="s">
        <v>222</v>
      </c>
      <c r="AC39" s="2"/>
      <c r="AD39" s="2">
        <v>1</v>
      </c>
      <c r="AE39" s="2">
        <v>0</v>
      </c>
      <c r="AF39" s="1">
        <v>30</v>
      </c>
      <c r="AG39" s="1">
        <v>300</v>
      </c>
      <c r="AH39" s="49">
        <f>D39*10</f>
        <v>0</v>
      </c>
      <c r="AI39" s="61"/>
      <c r="AJ39" s="61"/>
      <c r="AK39" s="54" t="e">
        <f t="shared" ref="AK39:AK40" si="47">AI39/AJ39</f>
        <v>#DIV/0!</v>
      </c>
      <c r="AL39" s="122"/>
      <c r="AM39" s="123"/>
      <c r="AN39" s="124"/>
      <c r="AO39" s="126"/>
      <c r="AP39" s="129"/>
      <c r="AQ39" s="121"/>
      <c r="AR39" s="121"/>
      <c r="AS39" s="67"/>
      <c r="AT39" s="70" t="e">
        <f>AS39/AR38*10^AQ38*AP38</f>
        <v>#DIV/0!</v>
      </c>
      <c r="AU39" s="121"/>
      <c r="AV39" s="121"/>
      <c r="AW39" s="67"/>
      <c r="AX39" s="70" t="str">
        <f>IF(ISBLANK(AW38:AW40),"",AW39/AV38*10^AU38*AP38)</f>
        <v/>
      </c>
      <c r="AY39" s="121"/>
      <c r="AZ39" s="121"/>
      <c r="BA39" s="67"/>
      <c r="BB39" s="70" t="str">
        <f>IF(ISBLANK(BA39),"",BA39/AZ38*10^AY38*AP38)</f>
        <v/>
      </c>
    </row>
    <row r="40" spans="1:54" x14ac:dyDescent="0.25">
      <c r="A40" s="1">
        <v>10.3</v>
      </c>
      <c r="B40" s="1" t="s">
        <v>403</v>
      </c>
      <c r="C40" s="2">
        <v>0</v>
      </c>
      <c r="D40" s="1">
        <v>0</v>
      </c>
      <c r="E40" s="1">
        <v>0</v>
      </c>
      <c r="F40" s="1"/>
      <c r="G40" s="1">
        <v>0</v>
      </c>
      <c r="H40" s="1">
        <v>0</v>
      </c>
      <c r="I40" s="1">
        <v>0</v>
      </c>
      <c r="J40" s="1">
        <v>0</v>
      </c>
      <c r="K40" s="1">
        <v>0</v>
      </c>
      <c r="L40" s="1">
        <v>0</v>
      </c>
      <c r="M40" s="1">
        <v>0</v>
      </c>
      <c r="N40" s="2">
        <v>0.95</v>
      </c>
      <c r="O40" s="1" t="s">
        <v>221</v>
      </c>
      <c r="P40" s="1" t="s">
        <v>406</v>
      </c>
      <c r="Q40" s="1" t="s">
        <v>222</v>
      </c>
      <c r="R40" s="1" t="s">
        <v>223</v>
      </c>
      <c r="S40" s="2">
        <v>0.05</v>
      </c>
      <c r="T40" s="2">
        <v>20</v>
      </c>
      <c r="U40" s="1" t="s">
        <v>224</v>
      </c>
      <c r="V40" s="1" t="s">
        <v>225</v>
      </c>
      <c r="W40" s="1" t="s">
        <v>231</v>
      </c>
      <c r="X40" s="1" t="s">
        <v>226</v>
      </c>
      <c r="Y40" s="1" t="s">
        <v>227</v>
      </c>
      <c r="Z40" s="1" t="s">
        <v>228</v>
      </c>
      <c r="AA40" s="1" t="s">
        <v>229</v>
      </c>
      <c r="AB40" s="1" t="s">
        <v>222</v>
      </c>
      <c r="AC40" s="2"/>
      <c r="AD40" s="2">
        <v>1</v>
      </c>
      <c r="AE40" s="2">
        <v>0</v>
      </c>
      <c r="AF40" s="1">
        <v>30</v>
      </c>
      <c r="AG40" s="1">
        <v>300</v>
      </c>
      <c r="AH40" s="49">
        <f>D40*10</f>
        <v>0</v>
      </c>
      <c r="AI40" s="61"/>
      <c r="AJ40" s="61"/>
      <c r="AK40" s="54" t="e">
        <f t="shared" si="47"/>
        <v>#DIV/0!</v>
      </c>
      <c r="AL40" s="122"/>
      <c r="AM40" s="123"/>
      <c r="AN40" s="124"/>
      <c r="AO40" s="127"/>
      <c r="AP40" s="130"/>
      <c r="AQ40" s="121"/>
      <c r="AR40" s="121"/>
      <c r="AS40" s="67"/>
      <c r="AT40" s="70" t="e">
        <f>AS40/AR38*10^AQ38*AP38</f>
        <v>#DIV/0!</v>
      </c>
      <c r="AU40" s="121"/>
      <c r="AV40" s="121"/>
      <c r="AW40" s="67"/>
      <c r="AX40" s="70" t="str">
        <f>IF(ISBLANK(AW40),"",AW40/AV38*10^AU38*AP38)</f>
        <v/>
      </c>
      <c r="AY40" s="121"/>
      <c r="AZ40" s="121"/>
      <c r="BA40" s="67"/>
      <c r="BB40" s="70" t="str">
        <f>IF(ISBLANK(BA40),"",BA40/AZ38*10^AY38*AP38)</f>
        <v/>
      </c>
    </row>
    <row r="41" spans="1:54" x14ac:dyDescent="0.25">
      <c r="A41" s="1">
        <v>10</v>
      </c>
      <c r="B41" s="1"/>
      <c r="C41" s="2" t="s">
        <v>1</v>
      </c>
      <c r="D41" s="1">
        <v>0</v>
      </c>
      <c r="E41" s="1" t="s">
        <v>230</v>
      </c>
      <c r="F41" s="1" t="s">
        <v>277</v>
      </c>
      <c r="G41" s="1"/>
      <c r="H41" s="1"/>
      <c r="I41" s="1"/>
      <c r="J41" s="1"/>
      <c r="K41" s="1"/>
      <c r="L41" s="1"/>
      <c r="M41" s="1"/>
      <c r="N41" s="2"/>
      <c r="O41" s="1"/>
      <c r="P41" s="1"/>
      <c r="Q41" s="1"/>
      <c r="R41" s="1"/>
      <c r="S41" s="2"/>
      <c r="T41" s="2"/>
      <c r="U41" s="1"/>
      <c r="V41" s="1"/>
      <c r="W41" s="1"/>
      <c r="X41" s="1"/>
      <c r="Y41" s="1"/>
      <c r="Z41" s="1"/>
      <c r="AA41" s="1"/>
      <c r="AB41" s="1"/>
      <c r="AC41" s="2"/>
      <c r="AD41" s="2"/>
      <c r="AE41" s="2"/>
      <c r="AF41" s="1"/>
      <c r="AG41" s="1"/>
      <c r="AH41" s="50">
        <f t="shared" ref="AH41" si="48">AO38*AP38</f>
        <v>0.69444444444444442</v>
      </c>
      <c r="AI41" s="62"/>
      <c r="AJ41" s="62"/>
      <c r="AK41" s="55"/>
    </row>
    <row r="42" spans="1:54" x14ac:dyDescent="0.25">
      <c r="A42" s="1">
        <v>11.1</v>
      </c>
      <c r="B42" s="1" t="s">
        <v>407</v>
      </c>
      <c r="C42" s="2">
        <v>0</v>
      </c>
      <c r="D42" s="1">
        <v>0</v>
      </c>
      <c r="E42" s="1">
        <v>0</v>
      </c>
      <c r="F42" s="1"/>
      <c r="G42" s="1">
        <v>0</v>
      </c>
      <c r="H42" s="1">
        <v>0</v>
      </c>
      <c r="I42" s="1">
        <v>0</v>
      </c>
      <c r="J42" s="1">
        <v>0</v>
      </c>
      <c r="K42" s="1">
        <v>0</v>
      </c>
      <c r="L42" s="1">
        <v>0</v>
      </c>
      <c r="M42" s="1">
        <v>0</v>
      </c>
      <c r="N42" s="2">
        <v>0.95</v>
      </c>
      <c r="O42" s="1" t="s">
        <v>221</v>
      </c>
      <c r="P42" s="1" t="s">
        <v>408</v>
      </c>
      <c r="Q42" s="1" t="s">
        <v>222</v>
      </c>
      <c r="R42" s="1" t="s">
        <v>223</v>
      </c>
      <c r="S42" s="2">
        <v>0.05</v>
      </c>
      <c r="T42" s="2">
        <v>20</v>
      </c>
      <c r="U42" s="1" t="s">
        <v>224</v>
      </c>
      <c r="V42" s="1" t="s">
        <v>225</v>
      </c>
      <c r="W42" s="1" t="s">
        <v>233</v>
      </c>
      <c r="X42" s="1" t="s">
        <v>226</v>
      </c>
      <c r="Y42" s="1" t="s">
        <v>227</v>
      </c>
      <c r="Z42" s="1" t="s">
        <v>228</v>
      </c>
      <c r="AA42" s="1" t="s">
        <v>229</v>
      </c>
      <c r="AB42" s="1" t="s">
        <v>222</v>
      </c>
      <c r="AC42" s="2"/>
      <c r="AD42" s="2">
        <v>1</v>
      </c>
      <c r="AE42" s="2">
        <v>0</v>
      </c>
      <c r="AF42" s="1">
        <v>30</v>
      </c>
      <c r="AG42" s="1">
        <v>300</v>
      </c>
      <c r="AH42" s="49">
        <f>D42*10</f>
        <v>0</v>
      </c>
      <c r="AI42" s="60">
        <v>0</v>
      </c>
      <c r="AJ42" s="60">
        <v>8.1</v>
      </c>
      <c r="AK42" s="54">
        <f>AI42/AJ42</f>
        <v>0</v>
      </c>
      <c r="AL42" s="122">
        <f t="shared" ref="AL42" si="49">IF(COUNTBLANK(AI42:AI44)=3,"",IF(COUNTBLANK(AI42:AI44)=2,IF(AI42=0,0.5/AJ42,AI42/AJ42),(AI42/AJ42+AI43/AJ43+IF(AJ44&gt;0,AI44/AJ44,0))/COUNTIF(AI42:AJ44,"&gt;0")))</f>
        <v>6.1728395061728399E-2</v>
      </c>
      <c r="AM42" s="123" t="e">
        <f t="shared" ref="AM42" si="50">IF(ISNUMBER(AN42),AN42,1/AN42)</f>
        <v>#DIV/0!</v>
      </c>
      <c r="AN42" s="124" t="e">
        <f>AVERAGE(AT42:AT44,AX42:AX44,BB42:BB44)</f>
        <v>#DIV/0!</v>
      </c>
      <c r="AO42" s="125">
        <f>IF(COUNTIF(AL42:AL42,"&gt;0"),AL42,IF(ISERROR(AM42),IF(D45&gt;0,D45,0.5),AM42))</f>
        <v>6.1728395061728399E-2</v>
      </c>
      <c r="AP42" s="128">
        <v>10</v>
      </c>
      <c r="AQ42" s="121"/>
      <c r="AR42" s="121"/>
      <c r="AS42" s="66"/>
      <c r="AT42" s="70" t="e">
        <f>AS42/AR42*10^AQ42*AP42</f>
        <v>#DIV/0!</v>
      </c>
      <c r="AU42" s="121"/>
      <c r="AV42" s="121"/>
      <c r="AW42" s="66"/>
      <c r="AX42" s="70" t="str">
        <f>IF(ISBLANK(AW42),"",AW42/AV42*10^AU42*AP42)</f>
        <v/>
      </c>
      <c r="AY42" s="121"/>
      <c r="AZ42" s="121"/>
      <c r="BA42" s="66"/>
      <c r="BB42" s="70" t="str">
        <f>IF(ISBLANK(BA42),"",BA42/AZ42*10^AY42*AP42)</f>
        <v/>
      </c>
    </row>
    <row r="43" spans="1:54" x14ac:dyDescent="0.25">
      <c r="A43" s="1">
        <v>11.2</v>
      </c>
      <c r="B43" s="1" t="s">
        <v>407</v>
      </c>
      <c r="C43" s="2">
        <v>0</v>
      </c>
      <c r="D43" s="1">
        <v>0</v>
      </c>
      <c r="E43" s="1">
        <v>0</v>
      </c>
      <c r="F43" s="1"/>
      <c r="G43" s="1">
        <v>0</v>
      </c>
      <c r="H43" s="1">
        <v>0</v>
      </c>
      <c r="I43" s="1">
        <v>0</v>
      </c>
      <c r="J43" s="1">
        <v>0</v>
      </c>
      <c r="K43" s="1">
        <v>0</v>
      </c>
      <c r="L43" s="1">
        <v>0</v>
      </c>
      <c r="M43" s="1">
        <v>0</v>
      </c>
      <c r="N43" s="2">
        <v>0.95</v>
      </c>
      <c r="O43" s="1" t="s">
        <v>221</v>
      </c>
      <c r="P43" s="1" t="s">
        <v>409</v>
      </c>
      <c r="Q43" s="1" t="s">
        <v>222</v>
      </c>
      <c r="R43" s="1" t="s">
        <v>223</v>
      </c>
      <c r="S43" s="2">
        <v>0.05</v>
      </c>
      <c r="T43" s="2">
        <v>20</v>
      </c>
      <c r="U43" s="1" t="s">
        <v>224</v>
      </c>
      <c r="V43" s="1" t="s">
        <v>225</v>
      </c>
      <c r="W43" s="1" t="s">
        <v>233</v>
      </c>
      <c r="X43" s="1" t="s">
        <v>226</v>
      </c>
      <c r="Y43" s="1" t="s">
        <v>227</v>
      </c>
      <c r="Z43" s="1" t="s">
        <v>228</v>
      </c>
      <c r="AA43" s="1" t="s">
        <v>229</v>
      </c>
      <c r="AB43" s="1" t="s">
        <v>222</v>
      </c>
      <c r="AC43" s="2"/>
      <c r="AD43" s="2">
        <v>1</v>
      </c>
      <c r="AE43" s="2">
        <v>0</v>
      </c>
      <c r="AF43" s="1">
        <v>30</v>
      </c>
      <c r="AG43" s="1">
        <v>300</v>
      </c>
      <c r="AH43" s="49">
        <f>D43*10</f>
        <v>0</v>
      </c>
      <c r="AI43" s="61"/>
      <c r="AJ43" s="61"/>
      <c r="AK43" s="54" t="e">
        <f t="shared" ref="AK43:AK44" si="51">AI43/AJ43</f>
        <v>#DIV/0!</v>
      </c>
      <c r="AL43" s="122"/>
      <c r="AM43" s="123"/>
      <c r="AN43" s="124"/>
      <c r="AO43" s="126"/>
      <c r="AP43" s="129"/>
      <c r="AQ43" s="121"/>
      <c r="AR43" s="121"/>
      <c r="AS43" s="67"/>
      <c r="AT43" s="70" t="e">
        <f>AS43/AR42*10^AQ42*AP42</f>
        <v>#DIV/0!</v>
      </c>
      <c r="AU43" s="121"/>
      <c r="AV43" s="121"/>
      <c r="AW43" s="67"/>
      <c r="AX43" s="70" t="str">
        <f>IF(ISBLANK(AW42:AW44),"",AW43/AV42*10^AU42*AP42)</f>
        <v/>
      </c>
      <c r="AY43" s="121"/>
      <c r="AZ43" s="121"/>
      <c r="BA43" s="67"/>
      <c r="BB43" s="70" t="str">
        <f>IF(ISBLANK(BA43),"",BA43/AZ42*10^AY42*AP42)</f>
        <v/>
      </c>
    </row>
    <row r="44" spans="1:54" x14ac:dyDescent="0.25">
      <c r="A44" s="1">
        <v>11.3</v>
      </c>
      <c r="B44" s="1" t="s">
        <v>407</v>
      </c>
      <c r="C44" s="2">
        <v>0</v>
      </c>
      <c r="D44" s="1">
        <v>0</v>
      </c>
      <c r="E44" s="1">
        <v>0</v>
      </c>
      <c r="F44" s="1"/>
      <c r="G44" s="1">
        <v>0</v>
      </c>
      <c r="H44" s="1">
        <v>0</v>
      </c>
      <c r="I44" s="1">
        <v>0</v>
      </c>
      <c r="J44" s="1">
        <v>0</v>
      </c>
      <c r="K44" s="1">
        <v>0</v>
      </c>
      <c r="L44" s="1">
        <v>0</v>
      </c>
      <c r="M44" s="1">
        <v>0</v>
      </c>
      <c r="N44" s="2">
        <v>0.95</v>
      </c>
      <c r="O44" s="1" t="s">
        <v>221</v>
      </c>
      <c r="P44" s="1" t="s">
        <v>410</v>
      </c>
      <c r="Q44" s="1" t="s">
        <v>222</v>
      </c>
      <c r="R44" s="1" t="s">
        <v>223</v>
      </c>
      <c r="S44" s="2">
        <v>0.05</v>
      </c>
      <c r="T44" s="2">
        <v>20</v>
      </c>
      <c r="U44" s="1" t="s">
        <v>224</v>
      </c>
      <c r="V44" s="1" t="s">
        <v>225</v>
      </c>
      <c r="W44" s="1" t="s">
        <v>233</v>
      </c>
      <c r="X44" s="1" t="s">
        <v>226</v>
      </c>
      <c r="Y44" s="1" t="s">
        <v>227</v>
      </c>
      <c r="Z44" s="1" t="s">
        <v>228</v>
      </c>
      <c r="AA44" s="1" t="s">
        <v>229</v>
      </c>
      <c r="AB44" s="1" t="s">
        <v>222</v>
      </c>
      <c r="AC44" s="2"/>
      <c r="AD44" s="2">
        <v>1</v>
      </c>
      <c r="AE44" s="2">
        <v>0</v>
      </c>
      <c r="AF44" s="1">
        <v>30</v>
      </c>
      <c r="AG44" s="1">
        <v>300</v>
      </c>
      <c r="AH44" s="49">
        <f>D44*10</f>
        <v>0</v>
      </c>
      <c r="AI44" s="61"/>
      <c r="AJ44" s="61"/>
      <c r="AK44" s="54" t="e">
        <f t="shared" si="51"/>
        <v>#DIV/0!</v>
      </c>
      <c r="AL44" s="122"/>
      <c r="AM44" s="123"/>
      <c r="AN44" s="124"/>
      <c r="AO44" s="127"/>
      <c r="AP44" s="130"/>
      <c r="AQ44" s="121"/>
      <c r="AR44" s="121"/>
      <c r="AS44" s="67"/>
      <c r="AT44" s="70" t="e">
        <f>AS44/AR42*10^AQ42*AP42</f>
        <v>#DIV/0!</v>
      </c>
      <c r="AU44" s="121"/>
      <c r="AV44" s="121"/>
      <c r="AW44" s="67"/>
      <c r="AX44" s="70" t="str">
        <f>IF(ISBLANK(AW44),"",AW44/AV42*10^AU42*AP42)</f>
        <v/>
      </c>
      <c r="AY44" s="121"/>
      <c r="AZ44" s="121"/>
      <c r="BA44" s="67"/>
      <c r="BB44" s="70" t="str">
        <f>IF(ISBLANK(BA44),"",BA44/AZ42*10^AY42*AP42)</f>
        <v/>
      </c>
    </row>
    <row r="45" spans="1:54" x14ac:dyDescent="0.25">
      <c r="A45" s="1">
        <v>11</v>
      </c>
      <c r="B45" s="1"/>
      <c r="C45" s="2" t="s">
        <v>1</v>
      </c>
      <c r="D45" s="1">
        <v>0</v>
      </c>
      <c r="E45" s="1" t="s">
        <v>230</v>
      </c>
      <c r="F45" s="1" t="s">
        <v>277</v>
      </c>
      <c r="G45" s="1"/>
      <c r="H45" s="1"/>
      <c r="I45" s="1"/>
      <c r="J45" s="1"/>
      <c r="K45" s="1"/>
      <c r="L45" s="1"/>
      <c r="M45" s="1"/>
      <c r="N45" s="2"/>
      <c r="O45" s="1"/>
      <c r="P45" s="1"/>
      <c r="Q45" s="1"/>
      <c r="R45" s="1"/>
      <c r="S45" s="2"/>
      <c r="T45" s="2"/>
      <c r="U45" s="1"/>
      <c r="V45" s="1"/>
      <c r="W45" s="1"/>
      <c r="X45" s="1"/>
      <c r="Y45" s="1"/>
      <c r="Z45" s="1"/>
      <c r="AA45" s="1"/>
      <c r="AB45" s="1"/>
      <c r="AC45" s="2"/>
      <c r="AD45" s="2"/>
      <c r="AE45" s="2"/>
      <c r="AF45" s="1"/>
      <c r="AG45" s="1"/>
      <c r="AH45" s="50">
        <f t="shared" ref="AH45" si="52">AO42*AP42</f>
        <v>0.61728395061728403</v>
      </c>
      <c r="AI45" s="62"/>
      <c r="AJ45" s="62"/>
      <c r="AK45" s="55"/>
    </row>
    <row r="46" spans="1:54" x14ac:dyDescent="0.25">
      <c r="A46" s="1">
        <v>12.1</v>
      </c>
      <c r="B46" s="1" t="s">
        <v>411</v>
      </c>
      <c r="C46" s="2">
        <v>0</v>
      </c>
      <c r="D46" s="1">
        <v>0</v>
      </c>
      <c r="E46" s="1">
        <v>0</v>
      </c>
      <c r="F46" s="1"/>
      <c r="G46" s="1">
        <v>0</v>
      </c>
      <c r="H46" s="1">
        <v>0</v>
      </c>
      <c r="I46" s="1">
        <v>0</v>
      </c>
      <c r="J46" s="1">
        <v>0</v>
      </c>
      <c r="K46" s="1">
        <v>0</v>
      </c>
      <c r="L46" s="1">
        <v>0</v>
      </c>
      <c r="M46" s="1">
        <v>0</v>
      </c>
      <c r="N46" s="2">
        <v>0.95</v>
      </c>
      <c r="O46" s="1" t="s">
        <v>221</v>
      </c>
      <c r="P46" s="1" t="s">
        <v>412</v>
      </c>
      <c r="Q46" s="1" t="s">
        <v>222</v>
      </c>
      <c r="R46" s="1" t="s">
        <v>223</v>
      </c>
      <c r="S46" s="2">
        <v>0.05</v>
      </c>
      <c r="T46" s="2">
        <v>20</v>
      </c>
      <c r="U46" s="1" t="s">
        <v>224</v>
      </c>
      <c r="V46" s="1" t="s">
        <v>225</v>
      </c>
      <c r="W46" s="1" t="s">
        <v>233</v>
      </c>
      <c r="X46" s="1" t="s">
        <v>226</v>
      </c>
      <c r="Y46" s="1" t="s">
        <v>227</v>
      </c>
      <c r="Z46" s="1" t="s">
        <v>228</v>
      </c>
      <c r="AA46" s="1" t="s">
        <v>229</v>
      </c>
      <c r="AB46" s="1" t="s">
        <v>222</v>
      </c>
      <c r="AC46" s="2"/>
      <c r="AD46" s="2">
        <v>1</v>
      </c>
      <c r="AE46" s="2">
        <v>0</v>
      </c>
      <c r="AF46" s="1">
        <v>30</v>
      </c>
      <c r="AG46" s="1">
        <v>300</v>
      </c>
      <c r="AH46" s="49">
        <f>D46*10</f>
        <v>0</v>
      </c>
      <c r="AI46" s="60">
        <v>0</v>
      </c>
      <c r="AJ46" s="60">
        <v>7.3</v>
      </c>
      <c r="AK46" s="54">
        <f>AI46/AJ46</f>
        <v>0</v>
      </c>
      <c r="AL46" s="122">
        <f t="shared" ref="AL46" si="53">IF(COUNTBLANK(AI46:AI48)=3,"",IF(COUNTBLANK(AI46:AI48)=2,IF(AI46=0,0.5/AJ46,AI46/AJ46),(AI46/AJ46+AI47/AJ47+IF(AJ48&gt;0,AI48/AJ48,0))/COUNTIF(AI46:AJ48,"&gt;0")))</f>
        <v>6.8493150684931503E-2</v>
      </c>
      <c r="AM46" s="123" t="e">
        <f t="shared" ref="AM46" si="54">IF(ISNUMBER(AN46),AN46,1/AN46)</f>
        <v>#DIV/0!</v>
      </c>
      <c r="AN46" s="124" t="e">
        <f>AVERAGE(AT46:AT48,AX46:AX48,BB46:BB48)</f>
        <v>#DIV/0!</v>
      </c>
      <c r="AO46" s="125">
        <f>IF(COUNTIF(AL46:AL46,"&gt;0"),AL46,IF(ISERROR(AM46),IF(D49&gt;0,D49,0.5),AM46))</f>
        <v>6.8493150684931503E-2</v>
      </c>
      <c r="AP46" s="128">
        <v>10</v>
      </c>
      <c r="AQ46" s="121"/>
      <c r="AR46" s="121"/>
      <c r="AS46" s="66"/>
      <c r="AT46" s="70" t="e">
        <f>AS46/AR46*10^AQ46*AP46</f>
        <v>#DIV/0!</v>
      </c>
      <c r="AU46" s="121"/>
      <c r="AV46" s="121"/>
      <c r="AW46" s="66"/>
      <c r="AX46" s="70" t="str">
        <f>IF(ISBLANK(AW46),"",AW46/AV46*10^AU46*AP46)</f>
        <v/>
      </c>
      <c r="AY46" s="121"/>
      <c r="AZ46" s="121"/>
      <c r="BA46" s="66"/>
      <c r="BB46" s="70" t="str">
        <f>IF(ISBLANK(BA46),"",BA46/AZ46*10^AY46*AP46)</f>
        <v/>
      </c>
    </row>
    <row r="47" spans="1:54" x14ac:dyDescent="0.25">
      <c r="A47" s="1">
        <v>12.2</v>
      </c>
      <c r="B47" s="1" t="s">
        <v>411</v>
      </c>
      <c r="C47" s="2">
        <v>0</v>
      </c>
      <c r="D47" s="1">
        <v>0</v>
      </c>
      <c r="E47" s="1">
        <v>0</v>
      </c>
      <c r="F47" s="1"/>
      <c r="G47" s="1">
        <v>0</v>
      </c>
      <c r="H47" s="1">
        <v>0</v>
      </c>
      <c r="I47" s="1">
        <v>0</v>
      </c>
      <c r="J47" s="1">
        <v>0</v>
      </c>
      <c r="K47" s="1">
        <v>0</v>
      </c>
      <c r="L47" s="1">
        <v>0</v>
      </c>
      <c r="M47" s="1">
        <v>0</v>
      </c>
      <c r="N47" s="2">
        <v>0.95</v>
      </c>
      <c r="O47" s="1" t="s">
        <v>221</v>
      </c>
      <c r="P47" s="1" t="s">
        <v>413</v>
      </c>
      <c r="Q47" s="1" t="s">
        <v>222</v>
      </c>
      <c r="R47" s="1" t="s">
        <v>223</v>
      </c>
      <c r="S47" s="2">
        <v>0.05</v>
      </c>
      <c r="T47" s="2">
        <v>20</v>
      </c>
      <c r="U47" s="1" t="s">
        <v>224</v>
      </c>
      <c r="V47" s="1" t="s">
        <v>225</v>
      </c>
      <c r="W47" s="1" t="s">
        <v>233</v>
      </c>
      <c r="X47" s="1" t="s">
        <v>226</v>
      </c>
      <c r="Y47" s="1" t="s">
        <v>227</v>
      </c>
      <c r="Z47" s="1" t="s">
        <v>228</v>
      </c>
      <c r="AA47" s="1" t="s">
        <v>229</v>
      </c>
      <c r="AB47" s="1" t="s">
        <v>222</v>
      </c>
      <c r="AC47" s="2"/>
      <c r="AD47" s="2">
        <v>1</v>
      </c>
      <c r="AE47" s="2">
        <v>0</v>
      </c>
      <c r="AF47" s="1">
        <v>30</v>
      </c>
      <c r="AG47" s="1">
        <v>300</v>
      </c>
      <c r="AH47" s="49">
        <f>D47*10</f>
        <v>0</v>
      </c>
      <c r="AI47" s="61"/>
      <c r="AJ47" s="61"/>
      <c r="AK47" s="54" t="e">
        <f t="shared" ref="AK47:AK48" si="55">AI47/AJ47</f>
        <v>#DIV/0!</v>
      </c>
      <c r="AL47" s="122"/>
      <c r="AM47" s="123"/>
      <c r="AN47" s="124"/>
      <c r="AO47" s="126"/>
      <c r="AP47" s="129"/>
      <c r="AQ47" s="121"/>
      <c r="AR47" s="121"/>
      <c r="AS47" s="67"/>
      <c r="AT47" s="70" t="e">
        <f>AS47/AR46*10^AQ46*AP46</f>
        <v>#DIV/0!</v>
      </c>
      <c r="AU47" s="121"/>
      <c r="AV47" s="121"/>
      <c r="AW47" s="67"/>
      <c r="AX47" s="70" t="str">
        <f>IF(ISBLANK(AW46:AW48),"",AW47/AV46*10^AU46*AP46)</f>
        <v/>
      </c>
      <c r="AY47" s="121"/>
      <c r="AZ47" s="121"/>
      <c r="BA47" s="67"/>
      <c r="BB47" s="70" t="str">
        <f>IF(ISBLANK(BA47),"",BA47/AZ46*10^AY46*AP46)</f>
        <v/>
      </c>
    </row>
    <row r="48" spans="1:54" x14ac:dyDescent="0.25">
      <c r="A48" s="1">
        <v>12.3</v>
      </c>
      <c r="B48" s="1" t="s">
        <v>411</v>
      </c>
      <c r="C48" s="2">
        <v>0</v>
      </c>
      <c r="D48" s="1">
        <v>0</v>
      </c>
      <c r="E48" s="1">
        <v>0</v>
      </c>
      <c r="F48" s="1"/>
      <c r="G48" s="1">
        <v>0</v>
      </c>
      <c r="H48" s="1">
        <v>0</v>
      </c>
      <c r="I48" s="1">
        <v>0</v>
      </c>
      <c r="J48" s="1">
        <v>0</v>
      </c>
      <c r="K48" s="1">
        <v>0</v>
      </c>
      <c r="L48" s="1">
        <v>0</v>
      </c>
      <c r="M48" s="1">
        <v>0</v>
      </c>
      <c r="N48" s="2">
        <v>0.95</v>
      </c>
      <c r="O48" s="1" t="s">
        <v>221</v>
      </c>
      <c r="P48" s="1" t="s">
        <v>414</v>
      </c>
      <c r="Q48" s="1" t="s">
        <v>222</v>
      </c>
      <c r="R48" s="1" t="s">
        <v>223</v>
      </c>
      <c r="S48" s="2">
        <v>0.05</v>
      </c>
      <c r="T48" s="2">
        <v>20</v>
      </c>
      <c r="U48" s="1" t="s">
        <v>224</v>
      </c>
      <c r="V48" s="1" t="s">
        <v>225</v>
      </c>
      <c r="W48" s="1" t="s">
        <v>233</v>
      </c>
      <c r="X48" s="1" t="s">
        <v>226</v>
      </c>
      <c r="Y48" s="1" t="s">
        <v>227</v>
      </c>
      <c r="Z48" s="1" t="s">
        <v>228</v>
      </c>
      <c r="AA48" s="1" t="s">
        <v>229</v>
      </c>
      <c r="AB48" s="1" t="s">
        <v>222</v>
      </c>
      <c r="AC48" s="2"/>
      <c r="AD48" s="2">
        <v>1</v>
      </c>
      <c r="AE48" s="2">
        <v>0</v>
      </c>
      <c r="AF48" s="1">
        <v>30</v>
      </c>
      <c r="AG48" s="1">
        <v>300</v>
      </c>
      <c r="AH48" s="49">
        <f>D48*10</f>
        <v>0</v>
      </c>
      <c r="AI48" s="61"/>
      <c r="AJ48" s="61"/>
      <c r="AK48" s="54" t="e">
        <f t="shared" si="55"/>
        <v>#DIV/0!</v>
      </c>
      <c r="AL48" s="122"/>
      <c r="AM48" s="123"/>
      <c r="AN48" s="124"/>
      <c r="AO48" s="127"/>
      <c r="AP48" s="130"/>
      <c r="AQ48" s="121"/>
      <c r="AR48" s="121"/>
      <c r="AS48" s="67"/>
      <c r="AT48" s="70" t="e">
        <f>AS48/AR46*10^AQ46*AP46</f>
        <v>#DIV/0!</v>
      </c>
      <c r="AU48" s="121"/>
      <c r="AV48" s="121"/>
      <c r="AW48" s="67"/>
      <c r="AX48" s="70" t="str">
        <f>IF(ISBLANK(AW48),"",AW48/AV46*10^AU46*AP46)</f>
        <v/>
      </c>
      <c r="AY48" s="121"/>
      <c r="AZ48" s="121"/>
      <c r="BA48" s="67"/>
      <c r="BB48" s="70" t="str">
        <f>IF(ISBLANK(BA48),"",BA48/AZ46*10^AY46*AP46)</f>
        <v/>
      </c>
    </row>
    <row r="49" spans="1:54" x14ac:dyDescent="0.25">
      <c r="A49" s="1">
        <v>12</v>
      </c>
      <c r="B49" s="1"/>
      <c r="C49" s="2" t="s">
        <v>1</v>
      </c>
      <c r="D49" s="1">
        <v>0</v>
      </c>
      <c r="E49" s="1" t="s">
        <v>230</v>
      </c>
      <c r="F49" s="1" t="s">
        <v>277</v>
      </c>
      <c r="G49" s="1"/>
      <c r="H49" s="1"/>
      <c r="I49" s="1"/>
      <c r="J49" s="1"/>
      <c r="K49" s="1"/>
      <c r="L49" s="1"/>
      <c r="M49" s="1"/>
      <c r="N49" s="2"/>
      <c r="O49" s="1"/>
      <c r="P49" s="1"/>
      <c r="Q49" s="1"/>
      <c r="R49" s="1"/>
      <c r="S49" s="2"/>
      <c r="T49" s="2"/>
      <c r="U49" s="1"/>
      <c r="V49" s="1"/>
      <c r="W49" s="1"/>
      <c r="X49" s="1"/>
      <c r="Y49" s="1"/>
      <c r="Z49" s="1"/>
      <c r="AA49" s="1"/>
      <c r="AB49" s="1"/>
      <c r="AC49" s="2"/>
      <c r="AD49" s="2"/>
      <c r="AE49" s="2"/>
      <c r="AF49" s="1"/>
      <c r="AG49" s="1"/>
      <c r="AH49" s="50">
        <f t="shared" ref="AH49" si="56">AO46*AP46</f>
        <v>0.68493150684931503</v>
      </c>
      <c r="AI49" s="62"/>
      <c r="AJ49" s="62"/>
      <c r="AK49" s="55"/>
    </row>
    <row r="50" spans="1:54" x14ac:dyDescent="0.25">
      <c r="A50" s="1">
        <v>13.1</v>
      </c>
      <c r="B50" s="1" t="s">
        <v>367</v>
      </c>
      <c r="C50" s="2">
        <v>0</v>
      </c>
      <c r="D50" s="1">
        <v>20</v>
      </c>
      <c r="E50" s="1">
        <v>1</v>
      </c>
      <c r="F50" s="1" t="s">
        <v>276</v>
      </c>
      <c r="G50" s="1">
        <v>0</v>
      </c>
      <c r="H50" s="1">
        <v>0</v>
      </c>
      <c r="I50" s="1">
        <v>0</v>
      </c>
      <c r="J50" s="1">
        <v>0</v>
      </c>
      <c r="K50" s="1">
        <v>0</v>
      </c>
      <c r="L50" s="1">
        <v>0</v>
      </c>
      <c r="M50" s="1">
        <v>0</v>
      </c>
      <c r="N50" s="2">
        <v>0.95</v>
      </c>
      <c r="O50" s="1" t="s">
        <v>221</v>
      </c>
      <c r="P50" s="1" t="s">
        <v>368</v>
      </c>
      <c r="Q50" s="1" t="s">
        <v>222</v>
      </c>
      <c r="R50" s="1" t="s">
        <v>223</v>
      </c>
      <c r="S50" s="2">
        <v>0.05</v>
      </c>
      <c r="T50" s="2">
        <v>20</v>
      </c>
      <c r="U50" s="1" t="s">
        <v>224</v>
      </c>
      <c r="V50" s="1" t="s">
        <v>225</v>
      </c>
      <c r="W50" s="1" t="s">
        <v>233</v>
      </c>
      <c r="X50" s="1" t="s">
        <v>226</v>
      </c>
      <c r="Y50" s="1" t="s">
        <v>227</v>
      </c>
      <c r="Z50" s="1" t="s">
        <v>228</v>
      </c>
      <c r="AA50" s="1" t="s">
        <v>229</v>
      </c>
      <c r="AB50" s="1" t="s">
        <v>222</v>
      </c>
      <c r="AC50" s="2"/>
      <c r="AD50" s="2">
        <v>1</v>
      </c>
      <c r="AE50" s="2">
        <v>0</v>
      </c>
      <c r="AF50" s="1">
        <v>30</v>
      </c>
      <c r="AG50" s="1">
        <v>300</v>
      </c>
      <c r="AH50" s="49">
        <f>D50*10</f>
        <v>200</v>
      </c>
      <c r="AI50" s="60">
        <v>81</v>
      </c>
      <c r="AJ50" s="60">
        <v>6.3</v>
      </c>
      <c r="AK50" s="54">
        <f>AI50/AJ50</f>
        <v>12.857142857142858</v>
      </c>
      <c r="AL50" s="122">
        <f t="shared" ref="AL50" si="57">IF(COUNTBLANK(AI50:AI52)=3,"",IF(COUNTBLANK(AI50:AI52)=2,IF(AI50=0,0.5/AJ50,AI50/AJ50),(AI50/AJ50+AI51/AJ51+IF(AJ52&gt;0,AI52/AJ52,0))/COUNTIF(AI50:AJ52,"&gt;0")))</f>
        <v>12.857142857142858</v>
      </c>
      <c r="AM50" s="123" t="e">
        <f t="shared" ref="AM50" si="58">IF(ISNUMBER(AN50),AN50,1/AN50)</f>
        <v>#DIV/0!</v>
      </c>
      <c r="AN50" s="124" t="e">
        <f>AVERAGE(AT50:AT52,AX50:AX52,BB50:BB52)</f>
        <v>#DIV/0!</v>
      </c>
      <c r="AO50" s="125">
        <f>IF(COUNTIF(AL50:AL50,"&gt;0"),AL50,IF(ISERROR(AM50),IF(D53&gt;0,D53,0.5),AM50))</f>
        <v>12.857142857142858</v>
      </c>
      <c r="AP50" s="128">
        <v>10</v>
      </c>
      <c r="AQ50" s="121"/>
      <c r="AR50" s="121"/>
      <c r="AS50" s="66"/>
      <c r="AT50" s="70" t="e">
        <f>AS50/AR50*10^AQ50*AP50</f>
        <v>#DIV/0!</v>
      </c>
      <c r="AU50" s="121"/>
      <c r="AV50" s="121"/>
      <c r="AW50" s="66"/>
      <c r="AX50" s="70" t="str">
        <f>IF(ISBLANK(AW50),"",AW50/AV50*10^AU50*AP50)</f>
        <v/>
      </c>
      <c r="AY50" s="121"/>
      <c r="AZ50" s="121"/>
      <c r="BA50" s="66"/>
      <c r="BB50" s="70" t="str">
        <f>IF(ISBLANK(BA50),"",BA50/AZ50*10^AY50*AP50)</f>
        <v/>
      </c>
    </row>
    <row r="51" spans="1:54" x14ac:dyDescent="0.25">
      <c r="A51" s="1">
        <v>13.2</v>
      </c>
      <c r="B51" s="1" t="s">
        <v>367</v>
      </c>
      <c r="C51" s="2">
        <v>0</v>
      </c>
      <c r="D51" s="1">
        <v>0</v>
      </c>
      <c r="E51" s="1">
        <v>0</v>
      </c>
      <c r="F51" s="1"/>
      <c r="G51" s="1">
        <v>0</v>
      </c>
      <c r="H51" s="1">
        <v>0</v>
      </c>
      <c r="I51" s="1">
        <v>0</v>
      </c>
      <c r="J51" s="1">
        <v>0</v>
      </c>
      <c r="K51" s="1">
        <v>0</v>
      </c>
      <c r="L51" s="1">
        <v>0</v>
      </c>
      <c r="M51" s="1">
        <v>0</v>
      </c>
      <c r="N51" s="2">
        <v>0.95</v>
      </c>
      <c r="O51" s="1" t="s">
        <v>221</v>
      </c>
      <c r="P51" s="1" t="s">
        <v>369</v>
      </c>
      <c r="Q51" s="1" t="s">
        <v>222</v>
      </c>
      <c r="R51" s="1" t="s">
        <v>223</v>
      </c>
      <c r="S51" s="2">
        <v>0.05</v>
      </c>
      <c r="T51" s="2">
        <v>20</v>
      </c>
      <c r="U51" s="1" t="s">
        <v>224</v>
      </c>
      <c r="V51" s="1" t="s">
        <v>225</v>
      </c>
      <c r="W51" s="1" t="s">
        <v>233</v>
      </c>
      <c r="X51" s="1" t="s">
        <v>226</v>
      </c>
      <c r="Y51" s="1" t="s">
        <v>227</v>
      </c>
      <c r="Z51" s="1" t="s">
        <v>228</v>
      </c>
      <c r="AA51" s="1" t="s">
        <v>229</v>
      </c>
      <c r="AB51" s="1" t="s">
        <v>222</v>
      </c>
      <c r="AC51" s="2"/>
      <c r="AD51" s="2">
        <v>1</v>
      </c>
      <c r="AE51" s="2">
        <v>0</v>
      </c>
      <c r="AF51" s="1">
        <v>30</v>
      </c>
      <c r="AG51" s="1">
        <v>300</v>
      </c>
      <c r="AH51" s="49">
        <f>D51*10</f>
        <v>0</v>
      </c>
      <c r="AI51" s="61"/>
      <c r="AJ51" s="61"/>
      <c r="AK51" s="54" t="e">
        <f t="shared" ref="AK51:AK52" si="59">AI51/AJ51</f>
        <v>#DIV/0!</v>
      </c>
      <c r="AL51" s="122"/>
      <c r="AM51" s="123"/>
      <c r="AN51" s="124"/>
      <c r="AO51" s="126"/>
      <c r="AP51" s="129"/>
      <c r="AQ51" s="121"/>
      <c r="AR51" s="121"/>
      <c r="AS51" s="67"/>
      <c r="AT51" s="70" t="e">
        <f>AS51/AR50*10^AQ50*AP50</f>
        <v>#DIV/0!</v>
      </c>
      <c r="AU51" s="121"/>
      <c r="AV51" s="121"/>
      <c r="AW51" s="67"/>
      <c r="AX51" s="70" t="str">
        <f>IF(ISBLANK(AW50:AW52),"",AW51/AV50*10^AU50*AP50)</f>
        <v/>
      </c>
      <c r="AY51" s="121"/>
      <c r="AZ51" s="121"/>
      <c r="BA51" s="67"/>
      <c r="BB51" s="70" t="str">
        <f>IF(ISBLANK(BA51),"",BA51/AZ50*10^AY50*AP50)</f>
        <v/>
      </c>
    </row>
    <row r="52" spans="1:54" x14ac:dyDescent="0.25">
      <c r="A52" s="1">
        <v>13.3</v>
      </c>
      <c r="B52" s="1" t="s">
        <v>367</v>
      </c>
      <c r="C52" s="2">
        <v>0</v>
      </c>
      <c r="D52" s="1">
        <v>60</v>
      </c>
      <c r="E52" s="1">
        <v>3</v>
      </c>
      <c r="F52" s="1" t="s">
        <v>276</v>
      </c>
      <c r="G52" s="1">
        <v>0</v>
      </c>
      <c r="H52" s="1">
        <v>0</v>
      </c>
      <c r="I52" s="1">
        <v>0</v>
      </c>
      <c r="J52" s="1">
        <v>0</v>
      </c>
      <c r="K52" s="1">
        <v>0</v>
      </c>
      <c r="L52" s="1">
        <v>0</v>
      </c>
      <c r="M52" s="1">
        <v>0</v>
      </c>
      <c r="N52" s="2">
        <v>0.95</v>
      </c>
      <c r="O52" s="1" t="s">
        <v>221</v>
      </c>
      <c r="P52" s="1" t="s">
        <v>370</v>
      </c>
      <c r="Q52" s="1" t="s">
        <v>222</v>
      </c>
      <c r="R52" s="1" t="s">
        <v>223</v>
      </c>
      <c r="S52" s="2">
        <v>0.05</v>
      </c>
      <c r="T52" s="2">
        <v>20</v>
      </c>
      <c r="U52" s="1" t="s">
        <v>224</v>
      </c>
      <c r="V52" s="1" t="s">
        <v>225</v>
      </c>
      <c r="W52" s="1" t="s">
        <v>233</v>
      </c>
      <c r="X52" s="1" t="s">
        <v>226</v>
      </c>
      <c r="Y52" s="1" t="s">
        <v>227</v>
      </c>
      <c r="Z52" s="1" t="s">
        <v>228</v>
      </c>
      <c r="AA52" s="1" t="s">
        <v>229</v>
      </c>
      <c r="AB52" s="1" t="s">
        <v>222</v>
      </c>
      <c r="AC52" s="2"/>
      <c r="AD52" s="2">
        <v>1</v>
      </c>
      <c r="AE52" s="2">
        <v>0</v>
      </c>
      <c r="AF52" s="1">
        <v>30</v>
      </c>
      <c r="AG52" s="1">
        <v>300</v>
      </c>
      <c r="AH52" s="49">
        <f>D52*10</f>
        <v>600</v>
      </c>
      <c r="AI52" s="61"/>
      <c r="AJ52" s="61"/>
      <c r="AK52" s="54" t="e">
        <f t="shared" si="59"/>
        <v>#DIV/0!</v>
      </c>
      <c r="AL52" s="122"/>
      <c r="AM52" s="123"/>
      <c r="AN52" s="124"/>
      <c r="AO52" s="127"/>
      <c r="AP52" s="130"/>
      <c r="AQ52" s="121"/>
      <c r="AR52" s="121"/>
      <c r="AS52" s="67"/>
      <c r="AT52" s="70" t="e">
        <f>AS52/AR50*10^AQ50*AP50</f>
        <v>#DIV/0!</v>
      </c>
      <c r="AU52" s="121"/>
      <c r="AV52" s="121"/>
      <c r="AW52" s="67"/>
      <c r="AX52" s="70" t="str">
        <f>IF(ISBLANK(AW52),"",AW52/AV50*10^AU50*AP50)</f>
        <v/>
      </c>
      <c r="AY52" s="121"/>
      <c r="AZ52" s="121"/>
      <c r="BA52" s="67"/>
      <c r="BB52" s="70" t="str">
        <f>IF(ISBLANK(BA52),"",BA52/AZ50*10^AY50*AP50)</f>
        <v/>
      </c>
    </row>
    <row r="53" spans="1:54" x14ac:dyDescent="0.25">
      <c r="A53" s="1">
        <v>13</v>
      </c>
      <c r="B53" s="1"/>
      <c r="C53" s="2" t="s">
        <v>1</v>
      </c>
      <c r="D53" s="1">
        <v>26.7</v>
      </c>
      <c r="E53" s="1" t="s">
        <v>230</v>
      </c>
      <c r="F53" s="1">
        <v>114.56399999999999</v>
      </c>
      <c r="G53" s="1"/>
      <c r="H53" s="1"/>
      <c r="I53" s="1"/>
      <c r="J53" s="1"/>
      <c r="K53" s="1"/>
      <c r="L53" s="1"/>
      <c r="M53" s="1"/>
      <c r="N53" s="2"/>
      <c r="O53" s="1"/>
      <c r="P53" s="1"/>
      <c r="Q53" s="1"/>
      <c r="R53" s="1"/>
      <c r="S53" s="2"/>
      <c r="T53" s="2"/>
      <c r="U53" s="1"/>
      <c r="V53" s="1"/>
      <c r="W53" s="1"/>
      <c r="X53" s="1"/>
      <c r="Y53" s="1"/>
      <c r="Z53" s="1"/>
      <c r="AA53" s="1"/>
      <c r="AB53" s="1"/>
      <c r="AC53" s="2"/>
      <c r="AD53" s="2"/>
      <c r="AE53" s="2"/>
      <c r="AF53" s="1"/>
      <c r="AG53" s="1"/>
      <c r="AH53" s="50">
        <f t="shared" ref="AH53" si="60">AO50*AP50</f>
        <v>128.57142857142858</v>
      </c>
      <c r="AI53" s="62"/>
      <c r="AJ53" s="62"/>
      <c r="AK53" s="55"/>
    </row>
    <row r="54" spans="1:54" x14ac:dyDescent="0.25">
      <c r="A54" s="1">
        <v>14.1</v>
      </c>
      <c r="B54" s="1" t="s">
        <v>371</v>
      </c>
      <c r="C54" s="2">
        <v>0</v>
      </c>
      <c r="D54" s="1">
        <v>0</v>
      </c>
      <c r="E54" s="1">
        <v>0</v>
      </c>
      <c r="F54" s="1"/>
      <c r="G54" s="1">
        <v>0</v>
      </c>
      <c r="H54" s="1">
        <v>0</v>
      </c>
      <c r="I54" s="1">
        <v>0</v>
      </c>
      <c r="J54" s="1">
        <v>0</v>
      </c>
      <c r="K54" s="1">
        <v>0</v>
      </c>
      <c r="L54" s="1">
        <v>0</v>
      </c>
      <c r="M54" s="1">
        <v>0</v>
      </c>
      <c r="N54" s="2">
        <v>0.95</v>
      </c>
      <c r="O54" s="1" t="s">
        <v>221</v>
      </c>
      <c r="P54" s="1" t="s">
        <v>372</v>
      </c>
      <c r="Q54" s="1" t="s">
        <v>222</v>
      </c>
      <c r="R54" s="1" t="s">
        <v>223</v>
      </c>
      <c r="S54" s="2">
        <v>0.05</v>
      </c>
      <c r="T54" s="2">
        <v>20</v>
      </c>
      <c r="U54" s="1" t="s">
        <v>224</v>
      </c>
      <c r="V54" s="1" t="s">
        <v>225</v>
      </c>
      <c r="W54" s="1" t="s">
        <v>233</v>
      </c>
      <c r="X54" s="1" t="s">
        <v>226</v>
      </c>
      <c r="Y54" s="1" t="s">
        <v>227</v>
      </c>
      <c r="Z54" s="1" t="s">
        <v>228</v>
      </c>
      <c r="AA54" s="1" t="s">
        <v>229</v>
      </c>
      <c r="AB54" s="1" t="s">
        <v>222</v>
      </c>
      <c r="AC54" s="2"/>
      <c r="AD54" s="2">
        <v>1</v>
      </c>
      <c r="AE54" s="2">
        <v>0</v>
      </c>
      <c r="AF54" s="1">
        <v>30</v>
      </c>
      <c r="AG54" s="1">
        <v>300</v>
      </c>
      <c r="AH54" s="49">
        <f>D54*10</f>
        <v>0</v>
      </c>
      <c r="AI54" s="60">
        <v>1</v>
      </c>
      <c r="AJ54" s="60">
        <v>6.9</v>
      </c>
      <c r="AK54" s="54">
        <f>AI54/AJ54</f>
        <v>0.14492753623188406</v>
      </c>
      <c r="AL54" s="122">
        <f t="shared" ref="AL54" si="61">IF(COUNTBLANK(AI54:AI56)=3,"",IF(COUNTBLANK(AI54:AI56)=2,IF(AI54=0,0.5/AJ54,AI54/AJ54),(AI54/AJ54+AI55/AJ55+IF(AJ56&gt;0,AI56/AJ56,0))/COUNTIF(AI54:AJ56,"&gt;0")))</f>
        <v>0.14492753623188406</v>
      </c>
      <c r="AM54" s="123" t="e">
        <f t="shared" ref="AM54" si="62">IF(ISNUMBER(AN54),AN54,1/AN54)</f>
        <v>#DIV/0!</v>
      </c>
      <c r="AN54" s="124" t="e">
        <f>AVERAGE(AT54:AT56,AX54:AX56,BB54:BB56)</f>
        <v>#DIV/0!</v>
      </c>
      <c r="AO54" s="125">
        <f>IF(COUNTIF(AL54:AL54,"&gt;0"),AL54,IF(ISERROR(AM54),IF(D57&gt;0,D57,0.5),AM54))</f>
        <v>0.14492753623188406</v>
      </c>
      <c r="AP54" s="128">
        <v>10</v>
      </c>
      <c r="AQ54" s="121"/>
      <c r="AR54" s="121"/>
      <c r="AS54" s="66"/>
      <c r="AT54" s="70" t="e">
        <f>AS54/AR54*10^AQ54*AP54</f>
        <v>#DIV/0!</v>
      </c>
      <c r="AU54" s="121"/>
      <c r="AV54" s="121"/>
      <c r="AW54" s="66"/>
      <c r="AX54" s="70" t="str">
        <f>IF(ISBLANK(AW54),"",AW54/AV54*10^AU54*AP54)</f>
        <v/>
      </c>
      <c r="AY54" s="121"/>
      <c r="AZ54" s="121"/>
      <c r="BA54" s="66"/>
      <c r="BB54" s="70" t="str">
        <f>IF(ISBLANK(BA54),"",BA54/AZ54*10^AY54*AP54)</f>
        <v/>
      </c>
    </row>
    <row r="55" spans="1:54" x14ac:dyDescent="0.25">
      <c r="A55" s="1">
        <v>14.2</v>
      </c>
      <c r="B55" s="1" t="s">
        <v>371</v>
      </c>
      <c r="C55" s="2">
        <v>0</v>
      </c>
      <c r="D55" s="1">
        <v>0</v>
      </c>
      <c r="E55" s="1">
        <v>0</v>
      </c>
      <c r="F55" s="1"/>
      <c r="G55" s="1">
        <v>0</v>
      </c>
      <c r="H55" s="1">
        <v>0</v>
      </c>
      <c r="I55" s="1">
        <v>0</v>
      </c>
      <c r="J55" s="1">
        <v>0</v>
      </c>
      <c r="K55" s="1">
        <v>0</v>
      </c>
      <c r="L55" s="1">
        <v>0</v>
      </c>
      <c r="M55" s="1">
        <v>0</v>
      </c>
      <c r="N55" s="2">
        <v>0.95</v>
      </c>
      <c r="O55" s="1" t="s">
        <v>221</v>
      </c>
      <c r="P55" s="1" t="s">
        <v>373</v>
      </c>
      <c r="Q55" s="1" t="s">
        <v>222</v>
      </c>
      <c r="R55" s="1" t="s">
        <v>223</v>
      </c>
      <c r="S55" s="2">
        <v>0.05</v>
      </c>
      <c r="T55" s="2">
        <v>20</v>
      </c>
      <c r="U55" s="1" t="s">
        <v>224</v>
      </c>
      <c r="V55" s="1" t="s">
        <v>225</v>
      </c>
      <c r="W55" s="1" t="s">
        <v>233</v>
      </c>
      <c r="X55" s="1" t="s">
        <v>226</v>
      </c>
      <c r="Y55" s="1" t="s">
        <v>227</v>
      </c>
      <c r="Z55" s="1" t="s">
        <v>228</v>
      </c>
      <c r="AA55" s="1" t="s">
        <v>229</v>
      </c>
      <c r="AB55" s="1" t="s">
        <v>222</v>
      </c>
      <c r="AC55" s="2"/>
      <c r="AD55" s="2">
        <v>1</v>
      </c>
      <c r="AE55" s="2">
        <v>0</v>
      </c>
      <c r="AF55" s="1">
        <v>30</v>
      </c>
      <c r="AG55" s="1">
        <v>300</v>
      </c>
      <c r="AH55" s="49">
        <f>D55*10</f>
        <v>0</v>
      </c>
      <c r="AI55" s="61"/>
      <c r="AJ55" s="61"/>
      <c r="AK55" s="54" t="e">
        <f t="shared" ref="AK55:AK56" si="63">AI55/AJ55</f>
        <v>#DIV/0!</v>
      </c>
      <c r="AL55" s="122"/>
      <c r="AM55" s="123"/>
      <c r="AN55" s="124"/>
      <c r="AO55" s="126"/>
      <c r="AP55" s="129"/>
      <c r="AQ55" s="121"/>
      <c r="AR55" s="121"/>
      <c r="AS55" s="67"/>
      <c r="AT55" s="70" t="e">
        <f>AS55/AR54*10^AQ54*AP54</f>
        <v>#DIV/0!</v>
      </c>
      <c r="AU55" s="121"/>
      <c r="AV55" s="121"/>
      <c r="AW55" s="67"/>
      <c r="AX55" s="70" t="str">
        <f>IF(ISBLANK(AW54:AW56),"",AW55/AV54*10^AU54*AP54)</f>
        <v/>
      </c>
      <c r="AY55" s="121"/>
      <c r="AZ55" s="121"/>
      <c r="BA55" s="67"/>
      <c r="BB55" s="70" t="str">
        <f>IF(ISBLANK(BA55),"",BA55/AZ54*10^AY54*AP54)</f>
        <v/>
      </c>
    </row>
    <row r="56" spans="1:54" x14ac:dyDescent="0.25">
      <c r="A56" s="1">
        <v>14.3</v>
      </c>
      <c r="B56" s="1" t="s">
        <v>371</v>
      </c>
      <c r="C56" s="2">
        <v>0</v>
      </c>
      <c r="D56" s="1">
        <v>0</v>
      </c>
      <c r="E56" s="1">
        <v>0</v>
      </c>
      <c r="F56" s="1"/>
      <c r="G56" s="1">
        <v>0</v>
      </c>
      <c r="H56" s="1">
        <v>0</v>
      </c>
      <c r="I56" s="1">
        <v>0</v>
      </c>
      <c r="J56" s="1">
        <v>0</v>
      </c>
      <c r="K56" s="1">
        <v>0</v>
      </c>
      <c r="L56" s="1">
        <v>0</v>
      </c>
      <c r="M56" s="1">
        <v>0</v>
      </c>
      <c r="N56" s="2">
        <v>0.95</v>
      </c>
      <c r="O56" s="1" t="s">
        <v>221</v>
      </c>
      <c r="P56" s="1" t="s">
        <v>374</v>
      </c>
      <c r="Q56" s="1" t="s">
        <v>222</v>
      </c>
      <c r="R56" s="1" t="s">
        <v>223</v>
      </c>
      <c r="S56" s="2">
        <v>0.05</v>
      </c>
      <c r="T56" s="2">
        <v>20</v>
      </c>
      <c r="U56" s="1" t="s">
        <v>224</v>
      </c>
      <c r="V56" s="1" t="s">
        <v>225</v>
      </c>
      <c r="W56" s="1" t="s">
        <v>233</v>
      </c>
      <c r="X56" s="1" t="s">
        <v>226</v>
      </c>
      <c r="Y56" s="1" t="s">
        <v>227</v>
      </c>
      <c r="Z56" s="1" t="s">
        <v>228</v>
      </c>
      <c r="AA56" s="1" t="s">
        <v>229</v>
      </c>
      <c r="AB56" s="1" t="s">
        <v>222</v>
      </c>
      <c r="AC56" s="2"/>
      <c r="AD56" s="2">
        <v>1</v>
      </c>
      <c r="AE56" s="2">
        <v>0</v>
      </c>
      <c r="AF56" s="1">
        <v>30</v>
      </c>
      <c r="AG56" s="1">
        <v>300</v>
      </c>
      <c r="AH56" s="49">
        <f>D56*10</f>
        <v>0</v>
      </c>
      <c r="AI56" s="61"/>
      <c r="AJ56" s="61"/>
      <c r="AK56" s="54" t="e">
        <f t="shared" si="63"/>
        <v>#DIV/0!</v>
      </c>
      <c r="AL56" s="122"/>
      <c r="AM56" s="123"/>
      <c r="AN56" s="124"/>
      <c r="AO56" s="127"/>
      <c r="AP56" s="130"/>
      <c r="AQ56" s="121"/>
      <c r="AR56" s="121"/>
      <c r="AS56" s="67"/>
      <c r="AT56" s="70" t="e">
        <f>AS56/AR54*10^AQ54*AP54</f>
        <v>#DIV/0!</v>
      </c>
      <c r="AU56" s="121"/>
      <c r="AV56" s="121"/>
      <c r="AW56" s="67"/>
      <c r="AX56" s="70" t="str">
        <f>IF(ISBLANK(AW56),"",AW56/AV54*10^AU54*AP54)</f>
        <v/>
      </c>
      <c r="AY56" s="121"/>
      <c r="AZ56" s="121"/>
      <c r="BA56" s="67"/>
      <c r="BB56" s="70" t="str">
        <f>IF(ISBLANK(BA56),"",BA56/AZ54*10^AY54*AP54)</f>
        <v/>
      </c>
    </row>
    <row r="57" spans="1:54" x14ac:dyDescent="0.25">
      <c r="A57" s="1">
        <v>14</v>
      </c>
      <c r="B57" s="1"/>
      <c r="C57" s="2" t="s">
        <v>1</v>
      </c>
      <c r="D57" s="1">
        <v>0</v>
      </c>
      <c r="E57" s="1" t="s">
        <v>230</v>
      </c>
      <c r="F57" s="1" t="s">
        <v>277</v>
      </c>
      <c r="G57" s="1"/>
      <c r="H57" s="1"/>
      <c r="I57" s="1"/>
      <c r="J57" s="1"/>
      <c r="K57" s="1"/>
      <c r="L57" s="1"/>
      <c r="M57" s="1"/>
      <c r="N57" s="2"/>
      <c r="O57" s="1"/>
      <c r="P57" s="1"/>
      <c r="Q57" s="1"/>
      <c r="R57" s="1"/>
      <c r="S57" s="2"/>
      <c r="T57" s="2"/>
      <c r="U57" s="1"/>
      <c r="V57" s="1"/>
      <c r="W57" s="1"/>
      <c r="X57" s="1"/>
      <c r="Y57" s="1"/>
      <c r="Z57" s="1"/>
      <c r="AA57" s="1"/>
      <c r="AB57" s="1"/>
      <c r="AC57" s="2"/>
      <c r="AD57" s="2"/>
      <c r="AE57" s="2"/>
      <c r="AF57" s="1"/>
      <c r="AG57" s="1"/>
      <c r="AH57" s="50">
        <f t="shared" ref="AH57" si="64">AO54*AP54</f>
        <v>1.4492753623188406</v>
      </c>
      <c r="AI57" s="62"/>
      <c r="AJ57" s="62"/>
      <c r="AK57" s="55"/>
    </row>
    <row r="58" spans="1:54" x14ac:dyDescent="0.25">
      <c r="A58" s="1">
        <v>15.1</v>
      </c>
      <c r="B58" s="1" t="s">
        <v>375</v>
      </c>
      <c r="C58" s="2">
        <v>0</v>
      </c>
      <c r="D58" s="1">
        <v>400</v>
      </c>
      <c r="E58" s="1">
        <v>20</v>
      </c>
      <c r="F58" s="1" t="s">
        <v>276</v>
      </c>
      <c r="G58" s="1">
        <v>0</v>
      </c>
      <c r="H58" s="1">
        <v>0</v>
      </c>
      <c r="I58" s="1">
        <v>0</v>
      </c>
      <c r="J58" s="1">
        <v>0</v>
      </c>
      <c r="K58" s="1">
        <v>0</v>
      </c>
      <c r="L58" s="1">
        <v>0</v>
      </c>
      <c r="M58" s="1">
        <v>0</v>
      </c>
      <c r="N58" s="2">
        <v>1.42</v>
      </c>
      <c r="O58" s="1" t="s">
        <v>221</v>
      </c>
      <c r="P58" s="1" t="s">
        <v>376</v>
      </c>
      <c r="Q58" s="1" t="s">
        <v>222</v>
      </c>
      <c r="R58" s="1" t="s">
        <v>223</v>
      </c>
      <c r="S58" s="2">
        <v>0.05</v>
      </c>
      <c r="T58" s="2">
        <v>20</v>
      </c>
      <c r="U58" s="1" t="s">
        <v>224</v>
      </c>
      <c r="V58" s="1" t="s">
        <v>225</v>
      </c>
      <c r="W58" s="1" t="s">
        <v>235</v>
      </c>
      <c r="X58" s="1" t="s">
        <v>226</v>
      </c>
      <c r="Y58" s="1" t="s">
        <v>227</v>
      </c>
      <c r="Z58" s="1" t="s">
        <v>228</v>
      </c>
      <c r="AA58" s="1" t="s">
        <v>229</v>
      </c>
      <c r="AB58" s="1" t="s">
        <v>222</v>
      </c>
      <c r="AC58" s="2"/>
      <c r="AD58" s="2">
        <v>1</v>
      </c>
      <c r="AE58" s="2">
        <v>0</v>
      </c>
      <c r="AF58" s="1">
        <v>30</v>
      </c>
      <c r="AG58" s="1">
        <v>300</v>
      </c>
      <c r="AH58" s="49">
        <f>D58*10</f>
        <v>4000</v>
      </c>
      <c r="AI58" s="60"/>
      <c r="AJ58" s="60"/>
      <c r="AK58" s="54" t="e">
        <f>AI58/AJ58</f>
        <v>#DIV/0!</v>
      </c>
      <c r="AL58" s="122" t="str">
        <f t="shared" ref="AL58" si="65">IF(COUNTBLANK(AI58:AI60)=3,"",IF(COUNTBLANK(AI58:AI60)=2,IF(AI58=0,0.5/AJ58,AI58/AJ58),(AI58/AJ58+AI59/AJ59+IF(AJ60&gt;0,AI60/AJ60,0))/COUNTIF(AI58:AJ60,"&gt;0")))</f>
        <v/>
      </c>
      <c r="AM58" s="123">
        <f t="shared" ref="AM58" si="66">IF(ISNUMBER(AN58),AN58,1/AN58)</f>
        <v>934.16666666666663</v>
      </c>
      <c r="AN58" s="124">
        <f>AVERAGE(AT58:AT60,AX58:AX60,BB58:BB60)</f>
        <v>934.16666666666663</v>
      </c>
      <c r="AO58" s="125">
        <f>IF(COUNTIF(AL58:AL58,"&gt;0"),AL58,IF(ISERROR(AM58),IF(D61&gt;0,D61,0.5),AM58))</f>
        <v>934.16666666666663</v>
      </c>
      <c r="AP58" s="128">
        <v>10</v>
      </c>
      <c r="AQ58" s="121">
        <v>0</v>
      </c>
      <c r="AR58" s="121">
        <v>0.1</v>
      </c>
      <c r="AS58" s="66">
        <v>79</v>
      </c>
      <c r="AT58" s="70">
        <f>AS58/AR58*10^AQ58</f>
        <v>790</v>
      </c>
      <c r="AU58" s="121">
        <v>0</v>
      </c>
      <c r="AV58" s="121">
        <v>0.2</v>
      </c>
      <c r="AW58" s="66">
        <v>185</v>
      </c>
      <c r="AX58" s="70">
        <f>IF(ISBLANK(AW58),"",AW58/$AV$58*10^$AU$58)</f>
        <v>925</v>
      </c>
      <c r="AY58" s="121"/>
      <c r="AZ58" s="121"/>
      <c r="BA58" s="66"/>
      <c r="BB58" s="70" t="str">
        <f t="shared" ref="BB58" si="67">IF(ISBLANK(BA58),"",BA58/AZ58*10^AY58*AT58)</f>
        <v/>
      </c>
    </row>
    <row r="59" spans="1:54" x14ac:dyDescent="0.25">
      <c r="A59" s="1">
        <v>15.2</v>
      </c>
      <c r="B59" s="1" t="s">
        <v>375</v>
      </c>
      <c r="C59" s="2">
        <v>0</v>
      </c>
      <c r="D59" s="1">
        <v>740</v>
      </c>
      <c r="E59" s="1">
        <v>37</v>
      </c>
      <c r="F59" s="1"/>
      <c r="G59" s="1">
        <v>0</v>
      </c>
      <c r="H59" s="1">
        <v>0</v>
      </c>
      <c r="I59" s="1">
        <v>0</v>
      </c>
      <c r="J59" s="1">
        <v>0</v>
      </c>
      <c r="K59" s="1">
        <v>0</v>
      </c>
      <c r="L59" s="1">
        <v>0</v>
      </c>
      <c r="M59" s="1">
        <v>0</v>
      </c>
      <c r="N59" s="2">
        <v>1.54</v>
      </c>
      <c r="O59" s="1" t="s">
        <v>221</v>
      </c>
      <c r="P59" s="1" t="s">
        <v>377</v>
      </c>
      <c r="Q59" s="1" t="s">
        <v>222</v>
      </c>
      <c r="R59" s="1" t="s">
        <v>223</v>
      </c>
      <c r="S59" s="2">
        <v>0.05</v>
      </c>
      <c r="T59" s="2">
        <v>20</v>
      </c>
      <c r="U59" s="1" t="s">
        <v>224</v>
      </c>
      <c r="V59" s="1" t="s">
        <v>225</v>
      </c>
      <c r="W59" s="1" t="s">
        <v>235</v>
      </c>
      <c r="X59" s="1" t="s">
        <v>226</v>
      </c>
      <c r="Y59" s="1" t="s">
        <v>227</v>
      </c>
      <c r="Z59" s="1" t="s">
        <v>228</v>
      </c>
      <c r="AA59" s="1" t="s">
        <v>229</v>
      </c>
      <c r="AB59" s="1" t="s">
        <v>222</v>
      </c>
      <c r="AC59" s="2"/>
      <c r="AD59" s="2">
        <v>1</v>
      </c>
      <c r="AE59" s="2">
        <v>0</v>
      </c>
      <c r="AF59" s="1">
        <v>30</v>
      </c>
      <c r="AG59" s="1">
        <v>300</v>
      </c>
      <c r="AH59" s="49">
        <f>D59*10</f>
        <v>7400</v>
      </c>
      <c r="AI59" s="61"/>
      <c r="AJ59" s="61"/>
      <c r="AK59" s="54" t="e">
        <f t="shared" ref="AK59:AK60" si="68">AI59/AJ59</f>
        <v>#DIV/0!</v>
      </c>
      <c r="AL59" s="122"/>
      <c r="AM59" s="123"/>
      <c r="AN59" s="124"/>
      <c r="AO59" s="126"/>
      <c r="AP59" s="129"/>
      <c r="AQ59" s="121"/>
      <c r="AR59" s="121"/>
      <c r="AS59" s="67">
        <v>99</v>
      </c>
      <c r="AT59" s="70">
        <f>AS59/AR58*10^AQ58</f>
        <v>990</v>
      </c>
      <c r="AU59" s="121"/>
      <c r="AV59" s="121"/>
      <c r="AW59" s="67">
        <v>187</v>
      </c>
      <c r="AX59" s="70">
        <f t="shared" ref="AX59:AX60" si="69">IF(ISBLANK(AW59),"",AW59/$AV$58*10^$AU$58)</f>
        <v>935</v>
      </c>
      <c r="AY59" s="121"/>
      <c r="AZ59" s="121"/>
      <c r="BA59" s="67"/>
      <c r="BB59" s="70" t="str">
        <f>IF(ISBLANK(BA59),"",BA59/AZ58*10^AY58*AP58)</f>
        <v/>
      </c>
    </row>
    <row r="60" spans="1:54" x14ac:dyDescent="0.25">
      <c r="A60" s="1">
        <v>15.3</v>
      </c>
      <c r="B60" s="1" t="s">
        <v>375</v>
      </c>
      <c r="C60" s="2">
        <v>0</v>
      </c>
      <c r="D60" s="1">
        <v>480</v>
      </c>
      <c r="E60" s="1">
        <v>24</v>
      </c>
      <c r="F60" s="1" t="s">
        <v>239</v>
      </c>
      <c r="G60" s="1">
        <v>0</v>
      </c>
      <c r="H60" s="1">
        <v>0</v>
      </c>
      <c r="I60" s="1">
        <v>0</v>
      </c>
      <c r="J60" s="1">
        <v>0</v>
      </c>
      <c r="K60" s="1">
        <v>0</v>
      </c>
      <c r="L60" s="1">
        <v>0</v>
      </c>
      <c r="M60" s="1">
        <v>0</v>
      </c>
      <c r="N60" s="2">
        <v>1.56</v>
      </c>
      <c r="O60" s="1" t="s">
        <v>221</v>
      </c>
      <c r="P60" s="1" t="s">
        <v>378</v>
      </c>
      <c r="Q60" s="1" t="s">
        <v>222</v>
      </c>
      <c r="R60" s="1" t="s">
        <v>223</v>
      </c>
      <c r="S60" s="2">
        <v>0.05</v>
      </c>
      <c r="T60" s="2">
        <v>20</v>
      </c>
      <c r="U60" s="1" t="s">
        <v>224</v>
      </c>
      <c r="V60" s="1" t="s">
        <v>225</v>
      </c>
      <c r="W60" s="1" t="s">
        <v>235</v>
      </c>
      <c r="X60" s="1" t="s">
        <v>226</v>
      </c>
      <c r="Y60" s="1" t="s">
        <v>227</v>
      </c>
      <c r="Z60" s="1" t="s">
        <v>228</v>
      </c>
      <c r="AA60" s="1" t="s">
        <v>229</v>
      </c>
      <c r="AB60" s="1" t="s">
        <v>222</v>
      </c>
      <c r="AC60" s="2"/>
      <c r="AD60" s="2">
        <v>1</v>
      </c>
      <c r="AE60" s="2">
        <v>0</v>
      </c>
      <c r="AF60" s="1">
        <v>30</v>
      </c>
      <c r="AG60" s="1">
        <v>300</v>
      </c>
      <c r="AH60" s="49">
        <f>D60*10</f>
        <v>4800</v>
      </c>
      <c r="AI60" s="61"/>
      <c r="AJ60" s="61"/>
      <c r="AK60" s="54" t="e">
        <f t="shared" si="68"/>
        <v>#DIV/0!</v>
      </c>
      <c r="AL60" s="122"/>
      <c r="AM60" s="123"/>
      <c r="AN60" s="124"/>
      <c r="AO60" s="127"/>
      <c r="AP60" s="130"/>
      <c r="AQ60" s="121"/>
      <c r="AR60" s="121"/>
      <c r="AS60" s="67">
        <v>97</v>
      </c>
      <c r="AT60" s="70">
        <f>AS60/AR58*10^AQ58</f>
        <v>970</v>
      </c>
      <c r="AU60" s="121"/>
      <c r="AV60" s="121"/>
      <c r="AW60" s="67">
        <v>199</v>
      </c>
      <c r="AX60" s="70">
        <f t="shared" si="69"/>
        <v>995</v>
      </c>
      <c r="AY60" s="121"/>
      <c r="AZ60" s="121"/>
      <c r="BA60" s="67"/>
      <c r="BB60" s="70" t="str">
        <f>IF(ISBLANK(BA60),"",BA60/AZ58*10^AY58*AP58)</f>
        <v/>
      </c>
    </row>
    <row r="61" spans="1:54" x14ac:dyDescent="0.25">
      <c r="A61" s="1">
        <v>15</v>
      </c>
      <c r="B61" s="1"/>
      <c r="C61" s="2" t="s">
        <v>1</v>
      </c>
      <c r="D61" s="1">
        <v>540</v>
      </c>
      <c r="E61" s="1" t="s">
        <v>230</v>
      </c>
      <c r="F61" s="1">
        <v>32.918999999999997</v>
      </c>
      <c r="G61" s="1"/>
      <c r="H61" s="1"/>
      <c r="I61" s="1"/>
      <c r="J61" s="1"/>
      <c r="K61" s="1"/>
      <c r="L61" s="1"/>
      <c r="M61" s="1"/>
      <c r="N61" s="2"/>
      <c r="O61" s="1"/>
      <c r="P61" s="1"/>
      <c r="Q61" s="1"/>
      <c r="R61" s="1"/>
      <c r="S61" s="2"/>
      <c r="T61" s="2"/>
      <c r="U61" s="1"/>
      <c r="V61" s="1"/>
      <c r="W61" s="1"/>
      <c r="X61" s="1"/>
      <c r="Y61" s="1"/>
      <c r="Z61" s="1"/>
      <c r="AA61" s="1"/>
      <c r="AB61" s="1"/>
      <c r="AC61" s="2"/>
      <c r="AD61" s="2"/>
      <c r="AE61" s="2"/>
      <c r="AF61" s="1"/>
      <c r="AG61" s="1"/>
      <c r="AH61" s="50">
        <f t="shared" ref="AH61" si="70">AO58*AP58</f>
        <v>9341.6666666666661</v>
      </c>
      <c r="AI61" s="62"/>
      <c r="AJ61" s="62"/>
      <c r="AK61" s="55"/>
    </row>
    <row r="62" spans="1:54" x14ac:dyDescent="0.25">
      <c r="A62" s="1">
        <v>16.100000000000001</v>
      </c>
      <c r="B62" s="1" t="s">
        <v>343</v>
      </c>
      <c r="C62" s="2">
        <v>0</v>
      </c>
      <c r="D62" s="1">
        <v>0</v>
      </c>
      <c r="E62" s="1">
        <v>0</v>
      </c>
      <c r="F62" s="1"/>
      <c r="G62" s="1">
        <v>0</v>
      </c>
      <c r="H62" s="1">
        <v>0</v>
      </c>
      <c r="I62" s="1">
        <v>0</v>
      </c>
      <c r="J62" s="1">
        <v>0</v>
      </c>
      <c r="K62" s="1">
        <v>0</v>
      </c>
      <c r="L62" s="1">
        <v>0</v>
      </c>
      <c r="M62" s="1">
        <v>0</v>
      </c>
      <c r="N62" s="2">
        <v>1.56</v>
      </c>
      <c r="O62" s="1" t="s">
        <v>221</v>
      </c>
      <c r="P62" s="1" t="s">
        <v>344</v>
      </c>
      <c r="Q62" s="1" t="s">
        <v>222</v>
      </c>
      <c r="R62" s="1" t="s">
        <v>223</v>
      </c>
      <c r="S62" s="2">
        <v>0.05</v>
      </c>
      <c r="T62" s="2">
        <v>20</v>
      </c>
      <c r="U62" s="1" t="s">
        <v>224</v>
      </c>
      <c r="V62" s="1" t="s">
        <v>225</v>
      </c>
      <c r="W62" s="1" t="s">
        <v>235</v>
      </c>
      <c r="X62" s="1" t="s">
        <v>226</v>
      </c>
      <c r="Y62" s="1" t="s">
        <v>227</v>
      </c>
      <c r="Z62" s="1" t="s">
        <v>228</v>
      </c>
      <c r="AA62" s="1" t="s">
        <v>229</v>
      </c>
      <c r="AB62" s="1" t="s">
        <v>222</v>
      </c>
      <c r="AC62" s="2"/>
      <c r="AD62" s="2">
        <v>1</v>
      </c>
      <c r="AE62" s="2">
        <v>0</v>
      </c>
      <c r="AF62" s="1">
        <v>30</v>
      </c>
      <c r="AG62" s="1">
        <v>300</v>
      </c>
      <c r="AH62" s="49">
        <f>D62*10</f>
        <v>0</v>
      </c>
      <c r="AI62" s="60">
        <v>0</v>
      </c>
      <c r="AJ62" s="60">
        <v>8.1999999999999993</v>
      </c>
      <c r="AK62" s="54">
        <f>AI62/AJ62</f>
        <v>0</v>
      </c>
      <c r="AL62" s="122">
        <f t="shared" ref="AL62" si="71">IF(COUNTBLANK(AI62:AI64)=3,"",IF(COUNTBLANK(AI62:AI64)=2,IF(AI62=0,0.5/AJ62,AI62/AJ62),(AI62/AJ62+AI63/AJ63+IF(AJ64&gt;0,AI64/AJ64,0))/COUNTIF(AI62:AJ64,"&gt;0")))</f>
        <v>6.0975609756097567E-2</v>
      </c>
      <c r="AM62" s="123" t="e">
        <f t="shared" ref="AM62" si="72">IF(ISNUMBER(AN62),AN62,1/AN62)</f>
        <v>#DIV/0!</v>
      </c>
      <c r="AN62" s="124" t="e">
        <f>AVERAGE(AT62:AT64,AX62:AX64,BB62:BB64)</f>
        <v>#DIV/0!</v>
      </c>
      <c r="AO62" s="125">
        <f>IF(COUNTIF(AL62:AL62,"&gt;0"),AL62,IF(ISERROR(AM62),IF(D65&gt;0,D65,0.5),AM62))</f>
        <v>6.0975609756097567E-2</v>
      </c>
      <c r="AP62" s="128">
        <v>10</v>
      </c>
      <c r="AQ62" s="121"/>
      <c r="AR62" s="121"/>
      <c r="AS62" s="66"/>
      <c r="AT62" s="70" t="e">
        <f>AS62/AR62*10^AQ62*AP62</f>
        <v>#DIV/0!</v>
      </c>
      <c r="AU62" s="121"/>
      <c r="AV62" s="121"/>
      <c r="AW62" s="66"/>
      <c r="AX62" s="70" t="str">
        <f>IF(ISBLANK(AW62),"",AW62/AV62*10^AU62*AP62)</f>
        <v/>
      </c>
      <c r="AY62" s="121"/>
      <c r="AZ62" s="121"/>
      <c r="BA62" s="66"/>
      <c r="BB62" s="70" t="str">
        <f>IF(ISBLANK(BA62),"",BA62/AZ62*10^AY62*AP62)</f>
        <v/>
      </c>
    </row>
    <row r="63" spans="1:54" x14ac:dyDescent="0.25">
      <c r="A63" s="1">
        <v>16.2</v>
      </c>
      <c r="B63" s="1" t="s">
        <v>343</v>
      </c>
      <c r="C63" s="2">
        <v>0</v>
      </c>
      <c r="D63" s="1">
        <v>0</v>
      </c>
      <c r="E63" s="1">
        <v>0</v>
      </c>
      <c r="F63" s="1"/>
      <c r="G63" s="1">
        <v>0</v>
      </c>
      <c r="H63" s="1">
        <v>0</v>
      </c>
      <c r="I63" s="1">
        <v>0</v>
      </c>
      <c r="J63" s="1">
        <v>0</v>
      </c>
      <c r="K63" s="1">
        <v>0</v>
      </c>
      <c r="L63" s="1">
        <v>0</v>
      </c>
      <c r="M63" s="1">
        <v>0</v>
      </c>
      <c r="N63" s="2">
        <v>1.56</v>
      </c>
      <c r="O63" s="1" t="s">
        <v>221</v>
      </c>
      <c r="P63" s="1" t="s">
        <v>345</v>
      </c>
      <c r="Q63" s="1" t="s">
        <v>222</v>
      </c>
      <c r="R63" s="1" t="s">
        <v>223</v>
      </c>
      <c r="S63" s="2">
        <v>0.05</v>
      </c>
      <c r="T63" s="2">
        <v>20</v>
      </c>
      <c r="U63" s="1" t="s">
        <v>224</v>
      </c>
      <c r="V63" s="1" t="s">
        <v>225</v>
      </c>
      <c r="W63" s="1" t="s">
        <v>235</v>
      </c>
      <c r="X63" s="1" t="s">
        <v>226</v>
      </c>
      <c r="Y63" s="1" t="s">
        <v>227</v>
      </c>
      <c r="Z63" s="1" t="s">
        <v>228</v>
      </c>
      <c r="AA63" s="1" t="s">
        <v>229</v>
      </c>
      <c r="AB63" s="1" t="s">
        <v>222</v>
      </c>
      <c r="AC63" s="2"/>
      <c r="AD63" s="2">
        <v>1</v>
      </c>
      <c r="AE63" s="2">
        <v>0</v>
      </c>
      <c r="AF63" s="1">
        <v>30</v>
      </c>
      <c r="AG63" s="1">
        <v>300</v>
      </c>
      <c r="AH63" s="49">
        <f>D63*10</f>
        <v>0</v>
      </c>
      <c r="AI63" s="61"/>
      <c r="AJ63" s="61"/>
      <c r="AK63" s="54" t="e">
        <f t="shared" ref="AK63:AK64" si="73">AI63/AJ63</f>
        <v>#DIV/0!</v>
      </c>
      <c r="AL63" s="122"/>
      <c r="AM63" s="123"/>
      <c r="AN63" s="124"/>
      <c r="AO63" s="126"/>
      <c r="AP63" s="129"/>
      <c r="AQ63" s="121"/>
      <c r="AR63" s="121"/>
      <c r="AS63" s="67"/>
      <c r="AT63" s="70" t="e">
        <f>AS63/AR62*10^AQ62*AP62</f>
        <v>#DIV/0!</v>
      </c>
      <c r="AU63" s="121"/>
      <c r="AV63" s="121"/>
      <c r="AW63" s="67"/>
      <c r="AX63" s="70" t="str">
        <f>IF(ISBLANK(AW62:AW64),"",AW63/AV62*10^AU62*AP62)</f>
        <v/>
      </c>
      <c r="AY63" s="121"/>
      <c r="AZ63" s="121"/>
      <c r="BA63" s="67"/>
      <c r="BB63" s="70" t="str">
        <f>IF(ISBLANK(BA63),"",BA63/AZ62*10^AY62*AP62)</f>
        <v/>
      </c>
    </row>
    <row r="64" spans="1:54" x14ac:dyDescent="0.25">
      <c r="A64" s="1">
        <v>16.3</v>
      </c>
      <c r="B64" s="1" t="s">
        <v>343</v>
      </c>
      <c r="C64" s="2">
        <v>0</v>
      </c>
      <c r="D64" s="1">
        <v>0</v>
      </c>
      <c r="E64" s="1">
        <v>0</v>
      </c>
      <c r="F64" s="1"/>
      <c r="G64" s="1">
        <v>0</v>
      </c>
      <c r="H64" s="1">
        <v>0</v>
      </c>
      <c r="I64" s="1">
        <v>0</v>
      </c>
      <c r="J64" s="1">
        <v>0</v>
      </c>
      <c r="K64" s="1">
        <v>0</v>
      </c>
      <c r="L64" s="1">
        <v>0</v>
      </c>
      <c r="M64" s="1">
        <v>0</v>
      </c>
      <c r="N64" s="2">
        <v>1.56</v>
      </c>
      <c r="O64" s="1" t="s">
        <v>221</v>
      </c>
      <c r="P64" s="1" t="s">
        <v>346</v>
      </c>
      <c r="Q64" s="1" t="s">
        <v>222</v>
      </c>
      <c r="R64" s="1" t="s">
        <v>223</v>
      </c>
      <c r="S64" s="2">
        <v>0.05</v>
      </c>
      <c r="T64" s="2">
        <v>20</v>
      </c>
      <c r="U64" s="1" t="s">
        <v>224</v>
      </c>
      <c r="V64" s="1" t="s">
        <v>225</v>
      </c>
      <c r="W64" s="1" t="s">
        <v>235</v>
      </c>
      <c r="X64" s="1" t="s">
        <v>226</v>
      </c>
      <c r="Y64" s="1" t="s">
        <v>227</v>
      </c>
      <c r="Z64" s="1" t="s">
        <v>228</v>
      </c>
      <c r="AA64" s="1" t="s">
        <v>229</v>
      </c>
      <c r="AB64" s="1" t="s">
        <v>222</v>
      </c>
      <c r="AC64" s="2"/>
      <c r="AD64" s="2">
        <v>1</v>
      </c>
      <c r="AE64" s="2">
        <v>0</v>
      </c>
      <c r="AF64" s="1">
        <v>30</v>
      </c>
      <c r="AG64" s="1">
        <v>300</v>
      </c>
      <c r="AH64" s="49">
        <f>D64*10</f>
        <v>0</v>
      </c>
      <c r="AI64" s="61"/>
      <c r="AJ64" s="61"/>
      <c r="AK64" s="54" t="e">
        <f t="shared" si="73"/>
        <v>#DIV/0!</v>
      </c>
      <c r="AL64" s="122"/>
      <c r="AM64" s="123"/>
      <c r="AN64" s="124"/>
      <c r="AO64" s="127"/>
      <c r="AP64" s="130"/>
      <c r="AQ64" s="121"/>
      <c r="AR64" s="121"/>
      <c r="AS64" s="67"/>
      <c r="AT64" s="70" t="e">
        <f>AS64/AR62*10^AQ62*AP62</f>
        <v>#DIV/0!</v>
      </c>
      <c r="AU64" s="121"/>
      <c r="AV64" s="121"/>
      <c r="AW64" s="67"/>
      <c r="AX64" s="70" t="str">
        <f>IF(ISBLANK(AW64),"",AW64/AV62*10^AU62*AP62)</f>
        <v/>
      </c>
      <c r="AY64" s="121"/>
      <c r="AZ64" s="121"/>
      <c r="BA64" s="67"/>
      <c r="BB64" s="70" t="str">
        <f>IF(ISBLANK(BA64),"",BA64/AZ62*10^AY62*AP62)</f>
        <v/>
      </c>
    </row>
    <row r="65" spans="1:54" x14ac:dyDescent="0.25">
      <c r="A65" s="1">
        <v>16</v>
      </c>
      <c r="B65" s="1"/>
      <c r="C65" s="2" t="s">
        <v>1</v>
      </c>
      <c r="D65" s="1">
        <v>0</v>
      </c>
      <c r="E65" s="1" t="s">
        <v>230</v>
      </c>
      <c r="F65" s="1" t="s">
        <v>277</v>
      </c>
      <c r="G65" s="1"/>
      <c r="H65" s="1"/>
      <c r="I65" s="1"/>
      <c r="J65" s="1"/>
      <c r="K65" s="1"/>
      <c r="L65" s="1"/>
      <c r="M65" s="1"/>
      <c r="N65" s="2"/>
      <c r="O65" s="1"/>
      <c r="P65" s="1"/>
      <c r="Q65" s="1"/>
      <c r="R65" s="1"/>
      <c r="S65" s="2"/>
      <c r="T65" s="2"/>
      <c r="U65" s="1"/>
      <c r="V65" s="1"/>
      <c r="W65" s="1"/>
      <c r="X65" s="1"/>
      <c r="Y65" s="1"/>
      <c r="Z65" s="1"/>
      <c r="AA65" s="1"/>
      <c r="AB65" s="1"/>
      <c r="AC65" s="2"/>
      <c r="AD65" s="2"/>
      <c r="AE65" s="2"/>
      <c r="AF65" s="1"/>
      <c r="AG65" s="1"/>
      <c r="AH65" s="50">
        <f t="shared" ref="AH65" si="74">AO62*AP62</f>
        <v>0.60975609756097571</v>
      </c>
      <c r="AI65" s="62"/>
      <c r="AJ65" s="62"/>
      <c r="AK65" s="55"/>
    </row>
    <row r="66" spans="1:54" x14ac:dyDescent="0.25">
      <c r="A66" s="1">
        <v>17.100000000000001</v>
      </c>
      <c r="B66" s="1" t="s">
        <v>347</v>
      </c>
      <c r="C66" s="2">
        <v>0</v>
      </c>
      <c r="D66" s="1">
        <v>0</v>
      </c>
      <c r="E66" s="1">
        <v>0</v>
      </c>
      <c r="F66" s="1"/>
      <c r="G66" s="1">
        <v>0</v>
      </c>
      <c r="H66" s="1">
        <v>0</v>
      </c>
      <c r="I66" s="1">
        <v>0</v>
      </c>
      <c r="J66" s="1">
        <v>0</v>
      </c>
      <c r="K66" s="1">
        <v>0</v>
      </c>
      <c r="L66" s="1">
        <v>0</v>
      </c>
      <c r="M66" s="1">
        <v>0</v>
      </c>
      <c r="N66" s="2">
        <v>1.56</v>
      </c>
      <c r="O66" s="1" t="s">
        <v>221</v>
      </c>
      <c r="P66" s="1" t="s">
        <v>348</v>
      </c>
      <c r="Q66" s="1" t="s">
        <v>222</v>
      </c>
      <c r="R66" s="1" t="s">
        <v>223</v>
      </c>
      <c r="S66" s="2">
        <v>0.05</v>
      </c>
      <c r="T66" s="2">
        <v>20</v>
      </c>
      <c r="U66" s="1" t="s">
        <v>224</v>
      </c>
      <c r="V66" s="1" t="s">
        <v>225</v>
      </c>
      <c r="W66" s="1" t="s">
        <v>235</v>
      </c>
      <c r="X66" s="1" t="s">
        <v>226</v>
      </c>
      <c r="Y66" s="1" t="s">
        <v>227</v>
      </c>
      <c r="Z66" s="1" t="s">
        <v>228</v>
      </c>
      <c r="AA66" s="1" t="s">
        <v>229</v>
      </c>
      <c r="AB66" s="1" t="s">
        <v>222</v>
      </c>
      <c r="AC66" s="2"/>
      <c r="AD66" s="2">
        <v>1</v>
      </c>
      <c r="AE66" s="2">
        <v>0</v>
      </c>
      <c r="AF66" s="1">
        <v>30</v>
      </c>
      <c r="AG66" s="1">
        <v>300</v>
      </c>
      <c r="AH66" s="49">
        <f>D66*10</f>
        <v>0</v>
      </c>
      <c r="AI66" s="60">
        <v>1</v>
      </c>
      <c r="AJ66" s="60">
        <v>6</v>
      </c>
      <c r="AK66" s="54">
        <f>AI66/AJ66</f>
        <v>0.16666666666666666</v>
      </c>
      <c r="AL66" s="122">
        <f t="shared" ref="AL66" si="75">IF(COUNTBLANK(AI66:AI68)=3,"",IF(COUNTBLANK(AI66:AI68)=2,IF(AI66=0,0.5/AJ66,AI66/AJ66),(AI66/AJ66+AI67/AJ67+IF(AJ68&gt;0,AI68/AJ68,0))/COUNTIF(AI66:AJ68,"&gt;0")))</f>
        <v>0.16666666666666666</v>
      </c>
      <c r="AM66" s="123" t="e">
        <f t="shared" ref="AM66" si="76">IF(ISNUMBER(AN66),AN66,1/AN66)</f>
        <v>#DIV/0!</v>
      </c>
      <c r="AN66" s="124" t="e">
        <f>AVERAGE(AT66:AT68,AX66:AX68,BB66:BB68)</f>
        <v>#DIV/0!</v>
      </c>
      <c r="AO66" s="125">
        <f>IF(COUNTIF(AL66:AL66,"&gt;0"),AL66,IF(ISERROR(AM66),IF(D69&gt;0,D69,0.5),AM66))</f>
        <v>0.16666666666666666</v>
      </c>
      <c r="AP66" s="128">
        <v>10</v>
      </c>
      <c r="AQ66" s="121"/>
      <c r="AR66" s="121"/>
      <c r="AS66" s="66"/>
      <c r="AT66" s="70" t="e">
        <f>AS66/AR66*10^AQ66*AP66</f>
        <v>#DIV/0!</v>
      </c>
      <c r="AU66" s="121"/>
      <c r="AV66" s="121"/>
      <c r="AW66" s="66"/>
      <c r="AX66" s="70" t="str">
        <f>IF(ISBLANK(AW66),"",AW66/AV66*10^AU66*AP66)</f>
        <v/>
      </c>
      <c r="AY66" s="121"/>
      <c r="AZ66" s="121"/>
      <c r="BA66" s="66"/>
      <c r="BB66" s="70" t="str">
        <f t="shared" ref="BB66" si="77">IF(ISBLANK(BA66),"",BA66/AZ66*10^AY66*AT66)</f>
        <v/>
      </c>
    </row>
    <row r="67" spans="1:54" x14ac:dyDescent="0.25">
      <c r="A67" s="1">
        <v>17.2</v>
      </c>
      <c r="B67" s="1" t="s">
        <v>347</v>
      </c>
      <c r="C67" s="2">
        <v>0</v>
      </c>
      <c r="D67" s="1">
        <v>0</v>
      </c>
      <c r="E67" s="1">
        <v>0</v>
      </c>
      <c r="F67" s="1"/>
      <c r="G67" s="1">
        <v>0</v>
      </c>
      <c r="H67" s="1">
        <v>0</v>
      </c>
      <c r="I67" s="1">
        <v>0</v>
      </c>
      <c r="J67" s="1">
        <v>0</v>
      </c>
      <c r="K67" s="1">
        <v>0</v>
      </c>
      <c r="L67" s="1">
        <v>0</v>
      </c>
      <c r="M67" s="1">
        <v>0</v>
      </c>
      <c r="N67" s="2">
        <v>1.56</v>
      </c>
      <c r="O67" s="1" t="s">
        <v>221</v>
      </c>
      <c r="P67" s="1" t="s">
        <v>349</v>
      </c>
      <c r="Q67" s="1" t="s">
        <v>222</v>
      </c>
      <c r="R67" s="1" t="s">
        <v>223</v>
      </c>
      <c r="S67" s="2">
        <v>0.05</v>
      </c>
      <c r="T67" s="2">
        <v>20</v>
      </c>
      <c r="U67" s="1" t="s">
        <v>224</v>
      </c>
      <c r="V67" s="1" t="s">
        <v>225</v>
      </c>
      <c r="W67" s="1" t="s">
        <v>235</v>
      </c>
      <c r="X67" s="1" t="s">
        <v>226</v>
      </c>
      <c r="Y67" s="1" t="s">
        <v>227</v>
      </c>
      <c r="Z67" s="1" t="s">
        <v>228</v>
      </c>
      <c r="AA67" s="1" t="s">
        <v>229</v>
      </c>
      <c r="AB67" s="1" t="s">
        <v>222</v>
      </c>
      <c r="AC67" s="2"/>
      <c r="AD67" s="2">
        <v>1</v>
      </c>
      <c r="AE67" s="2">
        <v>0</v>
      </c>
      <c r="AF67" s="1">
        <v>30</v>
      </c>
      <c r="AG67" s="1">
        <v>300</v>
      </c>
      <c r="AH67" s="49">
        <f>D67*10</f>
        <v>0</v>
      </c>
      <c r="AI67" s="61"/>
      <c r="AJ67" s="61"/>
      <c r="AK67" s="54" t="e">
        <f t="shared" ref="AK67:AK68" si="78">AI67/AJ67</f>
        <v>#DIV/0!</v>
      </c>
      <c r="AL67" s="122"/>
      <c r="AM67" s="123"/>
      <c r="AN67" s="124"/>
      <c r="AO67" s="126"/>
      <c r="AP67" s="129"/>
      <c r="AQ67" s="121"/>
      <c r="AR67" s="121"/>
      <c r="AS67" s="67"/>
      <c r="AT67" s="70" t="e">
        <f>AS67/AR66*10^AQ66*AP66</f>
        <v>#DIV/0!</v>
      </c>
      <c r="AU67" s="121"/>
      <c r="AV67" s="121"/>
      <c r="AW67" s="67"/>
      <c r="AX67" s="70" t="str">
        <f>IF(ISBLANK(AW66:AW68),"",AW67/AV66*10^AU66*AP66)</f>
        <v/>
      </c>
      <c r="AY67" s="121"/>
      <c r="AZ67" s="121"/>
      <c r="BA67" s="67"/>
      <c r="BB67" s="70" t="str">
        <f>IF(ISBLANK(BA67),"",BA67/AZ66*10^AY66*AP66)</f>
        <v/>
      </c>
    </row>
    <row r="68" spans="1:54" x14ac:dyDescent="0.25">
      <c r="A68" s="1">
        <v>17.3</v>
      </c>
      <c r="B68" s="1" t="s">
        <v>347</v>
      </c>
      <c r="C68" s="2">
        <v>0</v>
      </c>
      <c r="D68" s="1">
        <v>0</v>
      </c>
      <c r="E68" s="1">
        <v>0</v>
      </c>
      <c r="F68" s="1"/>
      <c r="G68" s="1">
        <v>0</v>
      </c>
      <c r="H68" s="1">
        <v>0</v>
      </c>
      <c r="I68" s="1">
        <v>0</v>
      </c>
      <c r="J68" s="1">
        <v>0</v>
      </c>
      <c r="K68" s="1">
        <v>0</v>
      </c>
      <c r="L68" s="1">
        <v>0</v>
      </c>
      <c r="M68" s="1">
        <v>0</v>
      </c>
      <c r="N68" s="2">
        <v>1.56</v>
      </c>
      <c r="O68" s="1" t="s">
        <v>221</v>
      </c>
      <c r="P68" s="1" t="s">
        <v>350</v>
      </c>
      <c r="Q68" s="1" t="s">
        <v>222</v>
      </c>
      <c r="R68" s="1" t="s">
        <v>223</v>
      </c>
      <c r="S68" s="2">
        <v>0.05</v>
      </c>
      <c r="T68" s="2">
        <v>20</v>
      </c>
      <c r="U68" s="1" t="s">
        <v>224</v>
      </c>
      <c r="V68" s="1" t="s">
        <v>225</v>
      </c>
      <c r="W68" s="1" t="s">
        <v>235</v>
      </c>
      <c r="X68" s="1" t="s">
        <v>226</v>
      </c>
      <c r="Y68" s="1" t="s">
        <v>227</v>
      </c>
      <c r="Z68" s="1" t="s">
        <v>228</v>
      </c>
      <c r="AA68" s="1" t="s">
        <v>229</v>
      </c>
      <c r="AB68" s="1" t="s">
        <v>222</v>
      </c>
      <c r="AC68" s="2"/>
      <c r="AD68" s="2">
        <v>1</v>
      </c>
      <c r="AE68" s="2">
        <v>0</v>
      </c>
      <c r="AF68" s="1">
        <v>30</v>
      </c>
      <c r="AG68" s="1">
        <v>300</v>
      </c>
      <c r="AH68" s="49">
        <f>D68*10</f>
        <v>0</v>
      </c>
      <c r="AI68" s="61"/>
      <c r="AJ68" s="61"/>
      <c r="AK68" s="54" t="e">
        <f t="shared" si="78"/>
        <v>#DIV/0!</v>
      </c>
      <c r="AL68" s="122"/>
      <c r="AM68" s="123"/>
      <c r="AN68" s="124"/>
      <c r="AO68" s="127"/>
      <c r="AP68" s="130"/>
      <c r="AQ68" s="121"/>
      <c r="AR68" s="121"/>
      <c r="AS68" s="67"/>
      <c r="AT68" s="70" t="e">
        <f>AS68/AR66*10^AQ66*AP66</f>
        <v>#DIV/0!</v>
      </c>
      <c r="AU68" s="121"/>
      <c r="AV68" s="121"/>
      <c r="AW68" s="67"/>
      <c r="AX68" s="70" t="str">
        <f>IF(ISBLANK(AW68),"",AW68/AV66*10^AU66*AP66)</f>
        <v/>
      </c>
      <c r="AY68" s="121"/>
      <c r="AZ68" s="121"/>
      <c r="BA68" s="67"/>
      <c r="BB68" s="70" t="str">
        <f>IF(ISBLANK(BA68),"",BA68/AZ66*10^AY66*AP66)</f>
        <v/>
      </c>
    </row>
    <row r="69" spans="1:54" x14ac:dyDescent="0.25">
      <c r="A69" s="1">
        <v>17</v>
      </c>
      <c r="B69" s="1"/>
      <c r="C69" s="2" t="s">
        <v>1</v>
      </c>
      <c r="D69" s="1">
        <v>0</v>
      </c>
      <c r="E69" s="1" t="s">
        <v>230</v>
      </c>
      <c r="F69" s="1" t="s">
        <v>277</v>
      </c>
      <c r="G69" s="1"/>
      <c r="H69" s="1"/>
      <c r="I69" s="1"/>
      <c r="J69" s="1"/>
      <c r="K69" s="1"/>
      <c r="L69" s="1"/>
      <c r="M69" s="1"/>
      <c r="N69" s="2"/>
      <c r="O69" s="1"/>
      <c r="P69" s="1"/>
      <c r="Q69" s="1"/>
      <c r="R69" s="1"/>
      <c r="S69" s="2"/>
      <c r="T69" s="2"/>
      <c r="U69" s="1"/>
      <c r="V69" s="1"/>
      <c r="W69" s="1"/>
      <c r="X69" s="1"/>
      <c r="Y69" s="1"/>
      <c r="Z69" s="1"/>
      <c r="AA69" s="1"/>
      <c r="AB69" s="1"/>
      <c r="AC69" s="2"/>
      <c r="AD69" s="2"/>
      <c r="AE69" s="2"/>
      <c r="AF69" s="1"/>
      <c r="AG69" s="1"/>
      <c r="AH69" s="50">
        <f t="shared" ref="AH69" si="79">AO66*AP66</f>
        <v>1.6666666666666665</v>
      </c>
      <c r="AI69" s="62"/>
      <c r="AJ69" s="62"/>
      <c r="AK69" s="55"/>
    </row>
    <row r="70" spans="1:54" x14ac:dyDescent="0.25">
      <c r="A70" s="1">
        <v>18.100000000000001</v>
      </c>
      <c r="B70" s="1" t="s">
        <v>351</v>
      </c>
      <c r="C70" s="2">
        <v>0</v>
      </c>
      <c r="D70" s="1">
        <v>0</v>
      </c>
      <c r="E70" s="1">
        <v>0</v>
      </c>
      <c r="F70" s="1"/>
      <c r="G70" s="1">
        <v>0</v>
      </c>
      <c r="H70" s="1">
        <v>0</v>
      </c>
      <c r="I70" s="1">
        <v>0</v>
      </c>
      <c r="J70" s="1">
        <v>0</v>
      </c>
      <c r="K70" s="1">
        <v>0</v>
      </c>
      <c r="L70" s="1">
        <v>0</v>
      </c>
      <c r="M70" s="1">
        <v>0</v>
      </c>
      <c r="N70" s="2">
        <v>1.56</v>
      </c>
      <c r="O70" s="1" t="s">
        <v>221</v>
      </c>
      <c r="P70" s="1" t="s">
        <v>352</v>
      </c>
      <c r="Q70" s="1" t="s">
        <v>222</v>
      </c>
      <c r="R70" s="1" t="s">
        <v>223</v>
      </c>
      <c r="S70" s="2">
        <v>0.05</v>
      </c>
      <c r="T70" s="2">
        <v>20</v>
      </c>
      <c r="U70" s="1" t="s">
        <v>224</v>
      </c>
      <c r="V70" s="1" t="s">
        <v>225</v>
      </c>
      <c r="W70" s="1" t="s">
        <v>234</v>
      </c>
      <c r="X70" s="1" t="s">
        <v>226</v>
      </c>
      <c r="Y70" s="1" t="s">
        <v>227</v>
      </c>
      <c r="Z70" s="1" t="s">
        <v>228</v>
      </c>
      <c r="AA70" s="1" t="s">
        <v>229</v>
      </c>
      <c r="AB70" s="1" t="s">
        <v>222</v>
      </c>
      <c r="AC70" s="2"/>
      <c r="AD70" s="2">
        <v>1</v>
      </c>
      <c r="AE70" s="2">
        <v>0</v>
      </c>
      <c r="AF70" s="1">
        <v>30</v>
      </c>
      <c r="AG70" s="1">
        <v>300</v>
      </c>
      <c r="AH70" s="49">
        <f>D70*10</f>
        <v>0</v>
      </c>
      <c r="AI70" s="60">
        <v>0</v>
      </c>
      <c r="AJ70" s="60">
        <v>6.3</v>
      </c>
      <c r="AK70" s="54">
        <f>AI70/AJ70</f>
        <v>0</v>
      </c>
      <c r="AL70" s="122">
        <f t="shared" ref="AL70" si="80">IF(COUNTBLANK(AI70:AI72)=3,"",IF(COUNTBLANK(AI70:AI72)=2,IF(AI70=0,0.5/AJ70,AI70/AJ70),(AI70/AJ70+AI71/AJ71+IF(AJ72&gt;0,AI72/AJ72,0))/COUNTIF(AI70:AJ72,"&gt;0")))</f>
        <v>7.9365079365079361E-2</v>
      </c>
      <c r="AM70" s="123" t="e">
        <f t="shared" ref="AM70" si="81">IF(ISNUMBER(AN70),AN70,1/AN70)</f>
        <v>#DIV/0!</v>
      </c>
      <c r="AN70" s="124" t="e">
        <f>AVERAGE(AT70:AT72,AX70:AX72,BB70:BB72)</f>
        <v>#DIV/0!</v>
      </c>
      <c r="AO70" s="125">
        <f>IF(COUNTIF(AL70:AL70,"&gt;0"),AL70,IF(ISERROR(AM70),IF(D73&gt;0,D73,0.5),AM70))</f>
        <v>7.9365079365079361E-2</v>
      </c>
      <c r="AP70" s="128">
        <v>10</v>
      </c>
      <c r="AQ70" s="121"/>
      <c r="AR70" s="121"/>
      <c r="AS70" s="66"/>
      <c r="AT70" s="70" t="e">
        <f>AS70/AR70*10^AQ70*AP70</f>
        <v>#DIV/0!</v>
      </c>
      <c r="AU70" s="121"/>
      <c r="AV70" s="121"/>
      <c r="AW70" s="66"/>
      <c r="AX70" s="70" t="str">
        <f>IF(ISBLANK(AW70),"",AW70/AV70*10^AU70*AP70)</f>
        <v/>
      </c>
      <c r="AY70" s="121"/>
      <c r="AZ70" s="121"/>
      <c r="BA70" s="66"/>
      <c r="BB70" s="70" t="str">
        <f t="shared" ref="BB70" si="82">IF(ISBLANK(BA70),"",BA70/AZ70*10^AY70*AT70)</f>
        <v/>
      </c>
    </row>
    <row r="71" spans="1:54" x14ac:dyDescent="0.25">
      <c r="A71" s="1">
        <v>18.2</v>
      </c>
      <c r="B71" s="1" t="s">
        <v>351</v>
      </c>
      <c r="C71" s="2">
        <v>0</v>
      </c>
      <c r="D71" s="1">
        <v>0</v>
      </c>
      <c r="E71" s="1">
        <v>0</v>
      </c>
      <c r="F71" s="1"/>
      <c r="G71" s="1">
        <v>0</v>
      </c>
      <c r="H71" s="1">
        <v>0</v>
      </c>
      <c r="I71" s="1">
        <v>0</v>
      </c>
      <c r="J71" s="1">
        <v>0</v>
      </c>
      <c r="K71" s="1">
        <v>0</v>
      </c>
      <c r="L71" s="1">
        <v>0</v>
      </c>
      <c r="M71" s="1">
        <v>0</v>
      </c>
      <c r="N71" s="2">
        <v>1.56</v>
      </c>
      <c r="O71" s="1" t="s">
        <v>221</v>
      </c>
      <c r="P71" s="1" t="s">
        <v>353</v>
      </c>
      <c r="Q71" s="1" t="s">
        <v>222</v>
      </c>
      <c r="R71" s="1" t="s">
        <v>223</v>
      </c>
      <c r="S71" s="2">
        <v>0.05</v>
      </c>
      <c r="T71" s="2">
        <v>20</v>
      </c>
      <c r="U71" s="1" t="s">
        <v>224</v>
      </c>
      <c r="V71" s="1" t="s">
        <v>225</v>
      </c>
      <c r="W71" s="1" t="s">
        <v>234</v>
      </c>
      <c r="X71" s="1" t="s">
        <v>226</v>
      </c>
      <c r="Y71" s="1" t="s">
        <v>227</v>
      </c>
      <c r="Z71" s="1" t="s">
        <v>228</v>
      </c>
      <c r="AA71" s="1" t="s">
        <v>229</v>
      </c>
      <c r="AB71" s="1" t="s">
        <v>222</v>
      </c>
      <c r="AC71" s="2"/>
      <c r="AD71" s="2">
        <v>1</v>
      </c>
      <c r="AE71" s="2">
        <v>0</v>
      </c>
      <c r="AF71" s="1">
        <v>30</v>
      </c>
      <c r="AG71" s="1">
        <v>300</v>
      </c>
      <c r="AH71" s="49">
        <f>D71*10</f>
        <v>0</v>
      </c>
      <c r="AI71" s="61"/>
      <c r="AJ71" s="61"/>
      <c r="AK71" s="54" t="e">
        <f t="shared" ref="AK71:AK72" si="83">AI71/AJ71</f>
        <v>#DIV/0!</v>
      </c>
      <c r="AL71" s="122"/>
      <c r="AM71" s="123"/>
      <c r="AN71" s="124"/>
      <c r="AO71" s="126"/>
      <c r="AP71" s="129"/>
      <c r="AQ71" s="121"/>
      <c r="AR71" s="121"/>
      <c r="AS71" s="67"/>
      <c r="AT71" s="70" t="e">
        <f>AS71/AR70*10^AQ70*AP70</f>
        <v>#DIV/0!</v>
      </c>
      <c r="AU71" s="121"/>
      <c r="AV71" s="121"/>
      <c r="AW71" s="67"/>
      <c r="AX71" s="70" t="str">
        <f>IF(ISBLANK(AW70:AW72),"",AW71/AV70*10^AU70*AP70)</f>
        <v/>
      </c>
      <c r="AY71" s="121"/>
      <c r="AZ71" s="121"/>
      <c r="BA71" s="67"/>
      <c r="BB71" s="70" t="str">
        <f>IF(ISBLANK(BA71),"",BA71/AZ70*10^AY70*AP70)</f>
        <v/>
      </c>
    </row>
    <row r="72" spans="1:54" x14ac:dyDescent="0.25">
      <c r="A72" s="1">
        <v>18.3</v>
      </c>
      <c r="B72" s="1" t="s">
        <v>351</v>
      </c>
      <c r="C72" s="2">
        <v>0</v>
      </c>
      <c r="D72" s="1">
        <v>0</v>
      </c>
      <c r="E72" s="1">
        <v>0</v>
      </c>
      <c r="F72" s="1"/>
      <c r="G72" s="1">
        <v>0</v>
      </c>
      <c r="H72" s="1">
        <v>0</v>
      </c>
      <c r="I72" s="1">
        <v>0</v>
      </c>
      <c r="J72" s="1">
        <v>0</v>
      </c>
      <c r="K72" s="1">
        <v>0</v>
      </c>
      <c r="L72" s="1">
        <v>0</v>
      </c>
      <c r="M72" s="1">
        <v>0</v>
      </c>
      <c r="N72" s="2">
        <v>1.56</v>
      </c>
      <c r="O72" s="1" t="s">
        <v>221</v>
      </c>
      <c r="P72" s="1" t="s">
        <v>354</v>
      </c>
      <c r="Q72" s="1" t="s">
        <v>222</v>
      </c>
      <c r="R72" s="1" t="s">
        <v>223</v>
      </c>
      <c r="S72" s="2">
        <v>0.05</v>
      </c>
      <c r="T72" s="2">
        <v>20</v>
      </c>
      <c r="U72" s="1" t="s">
        <v>224</v>
      </c>
      <c r="V72" s="1" t="s">
        <v>225</v>
      </c>
      <c r="W72" s="1" t="s">
        <v>234</v>
      </c>
      <c r="X72" s="1" t="s">
        <v>226</v>
      </c>
      <c r="Y72" s="1" t="s">
        <v>227</v>
      </c>
      <c r="Z72" s="1" t="s">
        <v>228</v>
      </c>
      <c r="AA72" s="1" t="s">
        <v>229</v>
      </c>
      <c r="AB72" s="1" t="s">
        <v>222</v>
      </c>
      <c r="AC72" s="2"/>
      <c r="AD72" s="2">
        <v>1</v>
      </c>
      <c r="AE72" s="2">
        <v>0</v>
      </c>
      <c r="AF72" s="1">
        <v>30</v>
      </c>
      <c r="AG72" s="1">
        <v>300</v>
      </c>
      <c r="AH72" s="49">
        <f>D72*10</f>
        <v>0</v>
      </c>
      <c r="AI72" s="61"/>
      <c r="AJ72" s="61"/>
      <c r="AK72" s="54" t="e">
        <f t="shared" si="83"/>
        <v>#DIV/0!</v>
      </c>
      <c r="AL72" s="122"/>
      <c r="AM72" s="123"/>
      <c r="AN72" s="124"/>
      <c r="AO72" s="127"/>
      <c r="AP72" s="130"/>
      <c r="AQ72" s="121"/>
      <c r="AR72" s="121"/>
      <c r="AS72" s="67"/>
      <c r="AT72" s="70" t="e">
        <f>AS72/AR70*10^AQ70*AP70</f>
        <v>#DIV/0!</v>
      </c>
      <c r="AU72" s="121"/>
      <c r="AV72" s="121"/>
      <c r="AW72" s="67"/>
      <c r="AX72" s="70" t="str">
        <f>IF(ISBLANK(AW72),"",AW72/AV70*10^AU70*AP70)</f>
        <v/>
      </c>
      <c r="AY72" s="121"/>
      <c r="AZ72" s="121"/>
      <c r="BA72" s="67"/>
      <c r="BB72" s="70" t="str">
        <f>IF(ISBLANK(BA72),"",BA72/AZ70*10^AY70*AP70)</f>
        <v/>
      </c>
    </row>
    <row r="73" spans="1:54" x14ac:dyDescent="0.25">
      <c r="A73" s="1">
        <v>18</v>
      </c>
      <c r="B73" s="1"/>
      <c r="C73" s="2" t="s">
        <v>1</v>
      </c>
      <c r="D73" s="1">
        <v>0</v>
      </c>
      <c r="E73" s="1" t="s">
        <v>230</v>
      </c>
      <c r="F73" s="1" t="s">
        <v>277</v>
      </c>
      <c r="G73" s="1"/>
      <c r="H73" s="1"/>
      <c r="I73" s="1"/>
      <c r="J73" s="1"/>
      <c r="K73" s="1"/>
      <c r="L73" s="1"/>
      <c r="M73" s="1"/>
      <c r="N73" s="2"/>
      <c r="O73" s="1"/>
      <c r="P73" s="1"/>
      <c r="Q73" s="1"/>
      <c r="R73" s="1"/>
      <c r="S73" s="2"/>
      <c r="T73" s="2"/>
      <c r="U73" s="1"/>
      <c r="V73" s="1"/>
      <c r="W73" s="1"/>
      <c r="X73" s="1"/>
      <c r="Y73" s="1"/>
      <c r="Z73" s="1"/>
      <c r="AA73" s="1"/>
      <c r="AB73" s="1"/>
      <c r="AC73" s="2"/>
      <c r="AD73" s="2"/>
      <c r="AE73" s="2"/>
      <c r="AF73" s="1"/>
      <c r="AG73" s="1"/>
      <c r="AH73" s="50">
        <f t="shared" ref="AH73" si="84">AO70*AP70</f>
        <v>0.79365079365079361</v>
      </c>
      <c r="AI73" s="62"/>
      <c r="AJ73" s="62"/>
      <c r="AK73" s="55"/>
    </row>
    <row r="74" spans="1:54" x14ac:dyDescent="0.25">
      <c r="A74" s="1">
        <v>19.100000000000001</v>
      </c>
      <c r="B74" s="1" t="s">
        <v>355</v>
      </c>
      <c r="C74" s="2">
        <v>0</v>
      </c>
      <c r="D74" s="1">
        <v>1220</v>
      </c>
      <c r="E74" s="1">
        <v>61</v>
      </c>
      <c r="F74" s="1" t="s">
        <v>275</v>
      </c>
      <c r="G74" s="1">
        <v>0</v>
      </c>
      <c r="H74" s="1">
        <v>0</v>
      </c>
      <c r="I74" s="1">
        <v>0</v>
      </c>
      <c r="J74" s="1">
        <v>0</v>
      </c>
      <c r="K74" s="1">
        <v>0</v>
      </c>
      <c r="L74" s="1">
        <v>0</v>
      </c>
      <c r="M74" s="1">
        <v>0</v>
      </c>
      <c r="N74" s="2">
        <v>1.41</v>
      </c>
      <c r="O74" s="1" t="s">
        <v>221</v>
      </c>
      <c r="P74" s="1" t="s">
        <v>356</v>
      </c>
      <c r="Q74" s="1" t="s">
        <v>222</v>
      </c>
      <c r="R74" s="1" t="s">
        <v>223</v>
      </c>
      <c r="S74" s="2">
        <v>0.05</v>
      </c>
      <c r="T74" s="2">
        <v>20</v>
      </c>
      <c r="U74" s="1" t="s">
        <v>224</v>
      </c>
      <c r="V74" s="1" t="s">
        <v>225</v>
      </c>
      <c r="W74" s="1" t="s">
        <v>234</v>
      </c>
      <c r="X74" s="1" t="s">
        <v>226</v>
      </c>
      <c r="Y74" s="1" t="s">
        <v>227</v>
      </c>
      <c r="Z74" s="1" t="s">
        <v>228</v>
      </c>
      <c r="AA74" s="1" t="s">
        <v>229</v>
      </c>
      <c r="AB74" s="1" t="s">
        <v>222</v>
      </c>
      <c r="AC74" s="2"/>
      <c r="AD74" s="2">
        <v>1</v>
      </c>
      <c r="AE74" s="2">
        <v>0</v>
      </c>
      <c r="AF74" s="1">
        <v>30</v>
      </c>
      <c r="AG74" s="1">
        <v>300</v>
      </c>
      <c r="AH74" s="49">
        <f>D74*10</f>
        <v>12200</v>
      </c>
      <c r="AI74" s="60"/>
      <c r="AJ74" s="60"/>
      <c r="AK74" s="54" t="e">
        <f>AI74/AJ74</f>
        <v>#DIV/0!</v>
      </c>
      <c r="AL74" s="122" t="str">
        <f t="shared" ref="AL74" si="85">IF(COUNTBLANK(AI74:AI76)=3,"",IF(COUNTBLANK(AI74:AI76)=2,IF(AI74=0,0.5/AJ74,AI74/AJ74),(AI74/AJ74+AI75/AJ75+IF(AJ76&gt;0,AI76/AJ76,0))/COUNTIF(AI74:AJ76,"&gt;0")))</f>
        <v/>
      </c>
      <c r="AM74" s="123" t="e">
        <f t="shared" ref="AM74" si="86">IF(ISNUMBER(AN74),AN74,1/AN74)</f>
        <v>#DIV/0!</v>
      </c>
      <c r="AN74" s="124" t="e">
        <f>AVERAGE(AT74:AT76,AX74:AX76,BB74:BB76)</f>
        <v>#DIV/0!</v>
      </c>
      <c r="AO74" s="125">
        <f>IF(COUNTIF(AL74:AL74,"&gt;0"),AL74,IF(ISERROR(AM74),IF(D77&gt;0,D77,0.5),AM74))</f>
        <v>1160</v>
      </c>
      <c r="AP74" s="128">
        <v>10</v>
      </c>
      <c r="AQ74" s="121"/>
      <c r="AR74" s="121"/>
      <c r="AS74" s="66"/>
      <c r="AT74" s="70" t="e">
        <f>AS74/AR74*10^AQ74*AP74</f>
        <v>#DIV/0!</v>
      </c>
      <c r="AU74" s="121"/>
      <c r="AV74" s="121"/>
      <c r="AW74" s="66"/>
      <c r="AX74" s="70" t="str">
        <f>IF(ISBLANK(AW74),"",AW74/AV74*10^AU74*AP74)</f>
        <v/>
      </c>
      <c r="AY74" s="121"/>
      <c r="AZ74" s="121"/>
      <c r="BA74" s="66"/>
      <c r="BB74" s="70" t="str">
        <f t="shared" ref="BB74" si="87">IF(ISBLANK(BA74),"",BA74/AZ74*10^AY74*AT74)</f>
        <v/>
      </c>
    </row>
    <row r="75" spans="1:54" x14ac:dyDescent="0.25">
      <c r="A75" s="1">
        <v>19.2</v>
      </c>
      <c r="B75" s="1" t="s">
        <v>355</v>
      </c>
      <c r="C75" s="2">
        <v>0</v>
      </c>
      <c r="D75" s="1">
        <v>1250</v>
      </c>
      <c r="E75" s="1">
        <v>61</v>
      </c>
      <c r="F75" s="1" t="s">
        <v>275</v>
      </c>
      <c r="G75" s="1">
        <v>0</v>
      </c>
      <c r="H75" s="1">
        <v>0</v>
      </c>
      <c r="I75" s="1">
        <v>0</v>
      </c>
      <c r="J75" s="1">
        <v>0</v>
      </c>
      <c r="K75" s="1">
        <v>0</v>
      </c>
      <c r="L75" s="1">
        <v>0</v>
      </c>
      <c r="M75" s="1">
        <v>0</v>
      </c>
      <c r="N75" s="2">
        <v>1.69</v>
      </c>
      <c r="O75" s="1" t="s">
        <v>221</v>
      </c>
      <c r="P75" s="1" t="s">
        <v>357</v>
      </c>
      <c r="Q75" s="1" t="s">
        <v>222</v>
      </c>
      <c r="R75" s="1" t="s">
        <v>223</v>
      </c>
      <c r="S75" s="2">
        <v>0.05</v>
      </c>
      <c r="T75" s="2">
        <v>20</v>
      </c>
      <c r="U75" s="1" t="s">
        <v>224</v>
      </c>
      <c r="V75" s="1" t="s">
        <v>225</v>
      </c>
      <c r="W75" s="1" t="s">
        <v>234</v>
      </c>
      <c r="X75" s="1" t="s">
        <v>226</v>
      </c>
      <c r="Y75" s="1" t="s">
        <v>227</v>
      </c>
      <c r="Z75" s="1" t="s">
        <v>227</v>
      </c>
      <c r="AA75" s="1" t="s">
        <v>229</v>
      </c>
      <c r="AB75" s="1" t="s">
        <v>222</v>
      </c>
      <c r="AC75" s="2"/>
      <c r="AD75" s="2">
        <v>1</v>
      </c>
      <c r="AE75" s="2">
        <v>0</v>
      </c>
      <c r="AF75" s="1">
        <v>30</v>
      </c>
      <c r="AG75" s="1">
        <v>300</v>
      </c>
      <c r="AH75" s="49">
        <f>D75*10</f>
        <v>12500</v>
      </c>
      <c r="AI75" s="61"/>
      <c r="AJ75" s="61"/>
      <c r="AK75" s="54" t="e">
        <f t="shared" ref="AK75:AK76" si="88">AI75/AJ75</f>
        <v>#DIV/0!</v>
      </c>
      <c r="AL75" s="122"/>
      <c r="AM75" s="123"/>
      <c r="AN75" s="124"/>
      <c r="AO75" s="126"/>
      <c r="AP75" s="129"/>
      <c r="AQ75" s="121"/>
      <c r="AR75" s="121"/>
      <c r="AS75" s="67"/>
      <c r="AT75" s="70" t="e">
        <f>AS75/AR74*10^AQ74*AP74</f>
        <v>#DIV/0!</v>
      </c>
      <c r="AU75" s="121"/>
      <c r="AV75" s="121"/>
      <c r="AW75" s="67"/>
      <c r="AX75" s="70" t="str">
        <f>IF(ISBLANK(AW74:AW76),"",AW75/AV74*10^AU74*AP74)</f>
        <v/>
      </c>
      <c r="AY75" s="121"/>
      <c r="AZ75" s="121"/>
      <c r="BA75" s="67"/>
      <c r="BB75" s="70" t="str">
        <f>IF(ISBLANK(BA75),"",BA75/AZ74*10^AY74*AP74)</f>
        <v/>
      </c>
    </row>
    <row r="76" spans="1:54" x14ac:dyDescent="0.25">
      <c r="A76" s="1">
        <v>19.3</v>
      </c>
      <c r="B76" s="1" t="s">
        <v>355</v>
      </c>
      <c r="C76" s="2">
        <v>0</v>
      </c>
      <c r="D76" s="1">
        <v>1000</v>
      </c>
      <c r="E76" s="1">
        <v>49</v>
      </c>
      <c r="F76" s="1"/>
      <c r="G76" s="1">
        <v>0</v>
      </c>
      <c r="H76" s="1">
        <v>0</v>
      </c>
      <c r="I76" s="1">
        <v>0</v>
      </c>
      <c r="J76" s="1">
        <v>0</v>
      </c>
      <c r="K76" s="1">
        <v>0</v>
      </c>
      <c r="L76" s="1">
        <v>0</v>
      </c>
      <c r="M76" s="1">
        <v>0</v>
      </c>
      <c r="N76" s="2">
        <v>1.36</v>
      </c>
      <c r="O76" s="1" t="s">
        <v>221</v>
      </c>
      <c r="P76" s="1" t="s">
        <v>358</v>
      </c>
      <c r="Q76" s="1" t="s">
        <v>222</v>
      </c>
      <c r="R76" s="1" t="s">
        <v>223</v>
      </c>
      <c r="S76" s="2">
        <v>0.05</v>
      </c>
      <c r="T76" s="2">
        <v>20</v>
      </c>
      <c r="U76" s="1" t="s">
        <v>224</v>
      </c>
      <c r="V76" s="1" t="s">
        <v>225</v>
      </c>
      <c r="W76" s="1" t="s">
        <v>231</v>
      </c>
      <c r="X76" s="1" t="s">
        <v>226</v>
      </c>
      <c r="Y76" s="1" t="s">
        <v>227</v>
      </c>
      <c r="Z76" s="1" t="s">
        <v>227</v>
      </c>
      <c r="AA76" s="1" t="s">
        <v>229</v>
      </c>
      <c r="AB76" s="1" t="s">
        <v>222</v>
      </c>
      <c r="AC76" s="2"/>
      <c r="AD76" s="2">
        <v>1</v>
      </c>
      <c r="AE76" s="2">
        <v>0</v>
      </c>
      <c r="AF76" s="1">
        <v>30</v>
      </c>
      <c r="AG76" s="1">
        <v>300</v>
      </c>
      <c r="AH76" s="49">
        <f>D76*10</f>
        <v>10000</v>
      </c>
      <c r="AI76" s="61"/>
      <c r="AJ76" s="61"/>
      <c r="AK76" s="54" t="e">
        <f t="shared" si="88"/>
        <v>#DIV/0!</v>
      </c>
      <c r="AL76" s="122"/>
      <c r="AM76" s="123"/>
      <c r="AN76" s="124"/>
      <c r="AO76" s="127"/>
      <c r="AP76" s="130"/>
      <c r="AQ76" s="121"/>
      <c r="AR76" s="121"/>
      <c r="AS76" s="67"/>
      <c r="AT76" s="70" t="e">
        <f>AS76/AR74*10^AQ74*AP74</f>
        <v>#DIV/0!</v>
      </c>
      <c r="AU76" s="121"/>
      <c r="AV76" s="121"/>
      <c r="AW76" s="67"/>
      <c r="AX76" s="70" t="str">
        <f>IF(ISBLANK(AW76),"",AW76/AV74*10^AU74*AP74)</f>
        <v/>
      </c>
      <c r="AY76" s="121"/>
      <c r="AZ76" s="121"/>
      <c r="BA76" s="67"/>
      <c r="BB76" s="70" t="str">
        <f>IF(ISBLANK(BA76),"",BA76/AZ74*10^AY74*AP74)</f>
        <v/>
      </c>
    </row>
    <row r="77" spans="1:54" x14ac:dyDescent="0.25">
      <c r="A77" s="1">
        <v>19</v>
      </c>
      <c r="B77" s="1"/>
      <c r="C77" s="2" t="s">
        <v>1</v>
      </c>
      <c r="D77" s="1">
        <v>1160</v>
      </c>
      <c r="E77" s="1" t="s">
        <v>230</v>
      </c>
      <c r="F77" s="1">
        <v>11.801</v>
      </c>
      <c r="G77" s="1"/>
      <c r="H77" s="1"/>
      <c r="I77" s="1"/>
      <c r="J77" s="1"/>
      <c r="K77" s="1"/>
      <c r="L77" s="1"/>
      <c r="M77" s="1"/>
      <c r="N77" s="2"/>
      <c r="O77" s="1"/>
      <c r="P77" s="1"/>
      <c r="Q77" s="1"/>
      <c r="R77" s="1"/>
      <c r="S77" s="2"/>
      <c r="T77" s="2"/>
      <c r="U77" s="1"/>
      <c r="V77" s="1"/>
      <c r="W77" s="1"/>
      <c r="X77" s="1"/>
      <c r="Y77" s="1"/>
      <c r="Z77" s="1"/>
      <c r="AA77" s="1"/>
      <c r="AB77" s="1"/>
      <c r="AC77" s="2"/>
      <c r="AD77" s="2"/>
      <c r="AE77" s="2"/>
      <c r="AF77" s="1"/>
      <c r="AG77" s="1"/>
      <c r="AH77" s="50">
        <f t="shared" ref="AH77" si="89">AO74*AP74</f>
        <v>11600</v>
      </c>
      <c r="AI77" s="62"/>
      <c r="AJ77" s="62"/>
      <c r="AK77" s="55"/>
    </row>
    <row r="78" spans="1:54" x14ac:dyDescent="0.25">
      <c r="A78" s="1">
        <v>20.100000000000001</v>
      </c>
      <c r="B78" s="1" t="s">
        <v>359</v>
      </c>
      <c r="C78" s="2">
        <v>0</v>
      </c>
      <c r="D78" s="1">
        <v>4320</v>
      </c>
      <c r="E78" s="1">
        <v>216</v>
      </c>
      <c r="F78" s="1" t="s">
        <v>237</v>
      </c>
      <c r="G78" s="1">
        <v>0</v>
      </c>
      <c r="H78" s="1">
        <v>0</v>
      </c>
      <c r="I78" s="1">
        <v>0</v>
      </c>
      <c r="J78" s="1">
        <v>0</v>
      </c>
      <c r="K78" s="1">
        <v>0</v>
      </c>
      <c r="L78" s="1">
        <v>0</v>
      </c>
      <c r="M78" s="1">
        <v>0</v>
      </c>
      <c r="N78" s="2">
        <v>1.41</v>
      </c>
      <c r="O78" s="1" t="s">
        <v>221</v>
      </c>
      <c r="P78" s="1" t="s">
        <v>360</v>
      </c>
      <c r="Q78" s="1" t="s">
        <v>222</v>
      </c>
      <c r="R78" s="1" t="s">
        <v>223</v>
      </c>
      <c r="S78" s="2">
        <v>0.05</v>
      </c>
      <c r="T78" s="2">
        <v>20</v>
      </c>
      <c r="U78" s="1" t="s">
        <v>224</v>
      </c>
      <c r="V78" s="1" t="s">
        <v>225</v>
      </c>
      <c r="W78" s="1" t="s">
        <v>231</v>
      </c>
      <c r="X78" s="1" t="s">
        <v>226</v>
      </c>
      <c r="Y78" s="1" t="s">
        <v>227</v>
      </c>
      <c r="Z78" s="1" t="s">
        <v>228</v>
      </c>
      <c r="AA78" s="1" t="s">
        <v>229</v>
      </c>
      <c r="AB78" s="1" t="s">
        <v>222</v>
      </c>
      <c r="AC78" s="2"/>
      <c r="AD78" s="2">
        <v>1</v>
      </c>
      <c r="AE78" s="2">
        <v>0</v>
      </c>
      <c r="AF78" s="1">
        <v>30</v>
      </c>
      <c r="AG78" s="1">
        <v>300</v>
      </c>
      <c r="AH78" s="49">
        <f>D78*10</f>
        <v>43200</v>
      </c>
      <c r="AI78" s="60"/>
      <c r="AJ78" s="60"/>
      <c r="AK78" s="54" t="e">
        <f>AI78/AJ78</f>
        <v>#DIV/0!</v>
      </c>
      <c r="AL78" s="122" t="str">
        <f t="shared" ref="AL78" si="90">IF(COUNTBLANK(AI78:AI80)=3,"",IF(COUNTBLANK(AI78:AI80)=2,IF(AI78=0,0.5/AJ78,AI78/AJ78),(AI78/AJ78+AI79/AJ79+IF(AJ80&gt;0,AI80/AJ80,0))/COUNTIF(AI78:AJ80,"&gt;0")))</f>
        <v/>
      </c>
      <c r="AM78" s="123" t="e">
        <f t="shared" ref="AM78" si="91">IF(ISNUMBER(AN78),AN78,1/AN78)</f>
        <v>#DIV/0!</v>
      </c>
      <c r="AN78" s="124" t="e">
        <f>AVERAGE(AT78:AT80,AX78:AX80,BB78:BB80)</f>
        <v>#DIV/0!</v>
      </c>
      <c r="AO78" s="125">
        <f>IF(COUNTIF(AL78:AL78,"&gt;0"),AL78,IF(ISERROR(AM78),IF(D81&gt;0,D81,0.5),AM78))</f>
        <v>4310</v>
      </c>
      <c r="AP78" s="128">
        <v>10</v>
      </c>
      <c r="AQ78" s="121"/>
      <c r="AR78" s="121"/>
      <c r="AS78" s="66"/>
      <c r="AT78" s="70" t="e">
        <f>AS78/AR78*10^AQ78*AP78</f>
        <v>#DIV/0!</v>
      </c>
      <c r="AU78" s="121"/>
      <c r="AV78" s="121"/>
      <c r="AW78" s="66"/>
      <c r="AX78" s="70" t="str">
        <f>IF(ISBLANK(AW78),"",AW78/AV78*10^AU78*AP78)</f>
        <v/>
      </c>
      <c r="AY78" s="121"/>
      <c r="AZ78" s="121"/>
      <c r="BA78" s="66"/>
      <c r="BB78" s="70" t="str">
        <f t="shared" ref="BB78" si="92">IF(ISBLANK(BA78),"",BA78/AZ78*10^AY78*AT78)</f>
        <v/>
      </c>
    </row>
    <row r="79" spans="1:54" x14ac:dyDescent="0.25">
      <c r="A79" s="1">
        <v>20.2</v>
      </c>
      <c r="B79" s="1" t="s">
        <v>359</v>
      </c>
      <c r="C79" s="2">
        <v>0</v>
      </c>
      <c r="D79" s="1">
        <v>4880</v>
      </c>
      <c r="E79" s="1">
        <v>216</v>
      </c>
      <c r="F79" s="1" t="s">
        <v>237</v>
      </c>
      <c r="G79" s="1">
        <v>0</v>
      </c>
      <c r="H79" s="1">
        <v>0</v>
      </c>
      <c r="I79" s="1">
        <v>0</v>
      </c>
      <c r="J79" s="1">
        <v>0</v>
      </c>
      <c r="K79" s="1">
        <v>0</v>
      </c>
      <c r="L79" s="1">
        <v>0</v>
      </c>
      <c r="M79" s="1">
        <v>0</v>
      </c>
      <c r="N79" s="2">
        <v>1.07</v>
      </c>
      <c r="O79" s="1" t="s">
        <v>221</v>
      </c>
      <c r="P79" s="1" t="s">
        <v>361</v>
      </c>
      <c r="Q79" s="1" t="s">
        <v>222</v>
      </c>
      <c r="R79" s="1" t="s">
        <v>223</v>
      </c>
      <c r="S79" s="2">
        <v>0.05</v>
      </c>
      <c r="T79" s="2">
        <v>20</v>
      </c>
      <c r="U79" s="1" t="s">
        <v>224</v>
      </c>
      <c r="V79" s="1" t="s">
        <v>225</v>
      </c>
      <c r="W79" s="1" t="s">
        <v>231</v>
      </c>
      <c r="X79" s="1" t="s">
        <v>226</v>
      </c>
      <c r="Y79" s="1" t="s">
        <v>227</v>
      </c>
      <c r="Z79" s="1" t="s">
        <v>228</v>
      </c>
      <c r="AA79" s="1" t="s">
        <v>229</v>
      </c>
      <c r="AB79" s="1" t="s">
        <v>222</v>
      </c>
      <c r="AC79" s="2"/>
      <c r="AD79" s="2">
        <v>1</v>
      </c>
      <c r="AE79" s="2">
        <v>0</v>
      </c>
      <c r="AF79" s="1">
        <v>30</v>
      </c>
      <c r="AG79" s="1">
        <v>300</v>
      </c>
      <c r="AH79" s="49">
        <f>D79*10</f>
        <v>48800</v>
      </c>
      <c r="AI79" s="61"/>
      <c r="AJ79" s="61"/>
      <c r="AK79" s="54" t="e">
        <f t="shared" ref="AK79:AK80" si="93">AI79/AJ79</f>
        <v>#DIV/0!</v>
      </c>
      <c r="AL79" s="122"/>
      <c r="AM79" s="123"/>
      <c r="AN79" s="124"/>
      <c r="AO79" s="126"/>
      <c r="AP79" s="129"/>
      <c r="AQ79" s="121"/>
      <c r="AR79" s="121"/>
      <c r="AS79" s="67"/>
      <c r="AT79" s="70" t="e">
        <f>AS79/AR78*10^AQ78*AP78</f>
        <v>#DIV/0!</v>
      </c>
      <c r="AU79" s="121"/>
      <c r="AV79" s="121"/>
      <c r="AW79" s="67"/>
      <c r="AX79" s="70" t="str">
        <f>IF(ISBLANK(AW78:AW80),"",AW79/AV78*10^AU78*AP78)</f>
        <v/>
      </c>
      <c r="AY79" s="121"/>
      <c r="AZ79" s="121"/>
      <c r="BA79" s="67"/>
      <c r="BB79" s="70" t="str">
        <f>IF(ISBLANK(BA79),"",BA79/AZ78*10^AY78*AP78)</f>
        <v/>
      </c>
    </row>
    <row r="80" spans="1:54" x14ac:dyDescent="0.25">
      <c r="A80" s="1">
        <v>20.3</v>
      </c>
      <c r="B80" s="1" t="s">
        <v>359</v>
      </c>
      <c r="C80" s="2">
        <v>0</v>
      </c>
      <c r="D80" s="1">
        <v>3720</v>
      </c>
      <c r="E80" s="1">
        <v>186</v>
      </c>
      <c r="F80" s="1" t="s">
        <v>237</v>
      </c>
      <c r="G80" s="1">
        <v>0</v>
      </c>
      <c r="H80" s="1">
        <v>0</v>
      </c>
      <c r="I80" s="1">
        <v>0</v>
      </c>
      <c r="J80" s="1">
        <v>0</v>
      </c>
      <c r="K80" s="1">
        <v>0</v>
      </c>
      <c r="L80" s="1">
        <v>0</v>
      </c>
      <c r="M80" s="1">
        <v>0</v>
      </c>
      <c r="N80" s="2">
        <v>1.39</v>
      </c>
      <c r="O80" s="1" t="s">
        <v>221</v>
      </c>
      <c r="P80" s="1" t="s">
        <v>362</v>
      </c>
      <c r="Q80" s="1" t="s">
        <v>222</v>
      </c>
      <c r="R80" s="1" t="s">
        <v>223</v>
      </c>
      <c r="S80" s="2">
        <v>0.05</v>
      </c>
      <c r="T80" s="2">
        <v>20</v>
      </c>
      <c r="U80" s="1" t="s">
        <v>224</v>
      </c>
      <c r="V80" s="1" t="s">
        <v>225</v>
      </c>
      <c r="W80" s="1" t="s">
        <v>231</v>
      </c>
      <c r="X80" s="1" t="s">
        <v>226</v>
      </c>
      <c r="Y80" s="1" t="s">
        <v>227</v>
      </c>
      <c r="Z80" s="1" t="s">
        <v>228</v>
      </c>
      <c r="AA80" s="1" t="s">
        <v>229</v>
      </c>
      <c r="AB80" s="1" t="s">
        <v>222</v>
      </c>
      <c r="AC80" s="2"/>
      <c r="AD80" s="2">
        <v>1</v>
      </c>
      <c r="AE80" s="2">
        <v>0</v>
      </c>
      <c r="AF80" s="1">
        <v>30</v>
      </c>
      <c r="AG80" s="1">
        <v>300</v>
      </c>
      <c r="AH80" s="49">
        <f>D80*10</f>
        <v>37200</v>
      </c>
      <c r="AI80" s="61"/>
      <c r="AJ80" s="61"/>
      <c r="AK80" s="54" t="e">
        <f t="shared" si="93"/>
        <v>#DIV/0!</v>
      </c>
      <c r="AL80" s="122"/>
      <c r="AM80" s="123"/>
      <c r="AN80" s="124"/>
      <c r="AO80" s="127"/>
      <c r="AP80" s="130"/>
      <c r="AQ80" s="121"/>
      <c r="AR80" s="121"/>
      <c r="AS80" s="67"/>
      <c r="AT80" s="70" t="e">
        <f>AS80/AR78*10^AQ78*AP78</f>
        <v>#DIV/0!</v>
      </c>
      <c r="AU80" s="121"/>
      <c r="AV80" s="121"/>
      <c r="AW80" s="67"/>
      <c r="AX80" s="70" t="str">
        <f>IF(ISBLANK(AW80),"",AW80/AV78*10^AU78*AP78)</f>
        <v/>
      </c>
      <c r="AY80" s="121"/>
      <c r="AZ80" s="121"/>
      <c r="BA80" s="67"/>
      <c r="BB80" s="70" t="str">
        <f>IF(ISBLANK(BA80),"",BA80/AZ78*10^AY78*AP78)</f>
        <v/>
      </c>
    </row>
    <row r="81" spans="1:54" x14ac:dyDescent="0.25">
      <c r="A81" s="1">
        <v>20</v>
      </c>
      <c r="B81" s="1"/>
      <c r="C81" s="2" t="s">
        <v>1</v>
      </c>
      <c r="D81" s="1">
        <v>4310</v>
      </c>
      <c r="E81" s="1" t="s">
        <v>230</v>
      </c>
      <c r="F81" s="1">
        <v>13.47</v>
      </c>
      <c r="G81" s="1"/>
      <c r="H81" s="1"/>
      <c r="I81" s="1"/>
      <c r="J81" s="1"/>
      <c r="K81" s="1"/>
      <c r="L81" s="1"/>
      <c r="M81" s="1"/>
      <c r="N81" s="2"/>
      <c r="O81" s="1"/>
      <c r="P81" s="1"/>
      <c r="Q81" s="1"/>
      <c r="R81" s="1"/>
      <c r="S81" s="2"/>
      <c r="T81" s="2"/>
      <c r="U81" s="1"/>
      <c r="V81" s="1"/>
      <c r="W81" s="1"/>
      <c r="X81" s="1"/>
      <c r="Y81" s="1"/>
      <c r="Z81" s="1"/>
      <c r="AA81" s="1"/>
      <c r="AB81" s="1"/>
      <c r="AC81" s="2"/>
      <c r="AD81" s="2"/>
      <c r="AE81" s="2"/>
      <c r="AF81" s="1"/>
      <c r="AG81" s="1"/>
      <c r="AH81" s="50">
        <f t="shared" ref="AH81" si="94">AO78*AP78</f>
        <v>43100</v>
      </c>
      <c r="AI81" s="62"/>
      <c r="AJ81" s="62"/>
      <c r="AK81" s="55"/>
    </row>
    <row r="82" spans="1:54" x14ac:dyDescent="0.25">
      <c r="A82" s="1">
        <v>21.1</v>
      </c>
      <c r="B82" s="1" t="s">
        <v>363</v>
      </c>
      <c r="C82" s="2">
        <v>0</v>
      </c>
      <c r="D82" s="1">
        <v>0</v>
      </c>
      <c r="E82" s="1">
        <v>0</v>
      </c>
      <c r="F82" s="1"/>
      <c r="G82" s="1">
        <v>0</v>
      </c>
      <c r="H82" s="1">
        <v>0</v>
      </c>
      <c r="I82" s="1">
        <v>0</v>
      </c>
      <c r="J82" s="1">
        <v>0</v>
      </c>
      <c r="K82" s="1">
        <v>0</v>
      </c>
      <c r="L82" s="1">
        <v>0</v>
      </c>
      <c r="M82" s="1">
        <v>0</v>
      </c>
      <c r="N82" s="2">
        <v>1.39</v>
      </c>
      <c r="O82" s="1" t="s">
        <v>221</v>
      </c>
      <c r="P82" s="1" t="s">
        <v>364</v>
      </c>
      <c r="Q82" s="1" t="s">
        <v>222</v>
      </c>
      <c r="R82" s="1" t="s">
        <v>223</v>
      </c>
      <c r="S82" s="2">
        <v>0.05</v>
      </c>
      <c r="T82" s="2">
        <v>20</v>
      </c>
      <c r="U82" s="1" t="s">
        <v>224</v>
      </c>
      <c r="V82" s="1" t="s">
        <v>225</v>
      </c>
      <c r="W82" s="1" t="s">
        <v>231</v>
      </c>
      <c r="X82" s="1" t="s">
        <v>226</v>
      </c>
      <c r="Y82" s="1" t="s">
        <v>227</v>
      </c>
      <c r="Z82" s="1" t="s">
        <v>228</v>
      </c>
      <c r="AA82" s="1" t="s">
        <v>229</v>
      </c>
      <c r="AB82" s="1" t="s">
        <v>222</v>
      </c>
      <c r="AC82" s="2"/>
      <c r="AD82" s="2">
        <v>1</v>
      </c>
      <c r="AE82" s="2">
        <v>0</v>
      </c>
      <c r="AF82" s="1">
        <v>30</v>
      </c>
      <c r="AG82" s="1">
        <v>300</v>
      </c>
      <c r="AH82" s="49">
        <f>D82*10</f>
        <v>0</v>
      </c>
      <c r="AI82" s="60">
        <v>0</v>
      </c>
      <c r="AJ82" s="60">
        <v>6.1</v>
      </c>
      <c r="AK82" s="54">
        <f>AI82/AJ82</f>
        <v>0</v>
      </c>
      <c r="AL82" s="122">
        <f t="shared" ref="AL82" si="95">IF(COUNTBLANK(AI82:AI84)=3,"",IF(COUNTBLANK(AI82:AI84)=2,IF(AI82=0,0.5/AJ82,AI82/AJ82),(AI82/AJ82+AI83/AJ83+IF(AJ84&gt;0,AI84/AJ84,0))/COUNTIF(AI82:AJ84,"&gt;0")))</f>
        <v>8.1967213114754106E-2</v>
      </c>
      <c r="AM82" s="123" t="e">
        <f t="shared" ref="AM82" si="96">IF(ISNUMBER(AN82),AN82,1/AN82)</f>
        <v>#DIV/0!</v>
      </c>
      <c r="AN82" s="124" t="e">
        <f>AVERAGE(AT82:AT84,AX82:AX84,BB82:BB84)</f>
        <v>#DIV/0!</v>
      </c>
      <c r="AO82" s="125">
        <f>IF(COUNTIF(AL82:AL82,"&gt;0"),AL82,IF(ISERROR(AM82),IF(D85&gt;0,D85,0.5),AM82))</f>
        <v>8.1967213114754106E-2</v>
      </c>
      <c r="AP82" s="128">
        <v>10</v>
      </c>
      <c r="AQ82" s="121"/>
      <c r="AR82" s="121"/>
      <c r="AS82" s="66"/>
      <c r="AT82" s="70" t="e">
        <f>AS82/AR82*10^AQ82*AP82</f>
        <v>#DIV/0!</v>
      </c>
      <c r="AU82" s="121"/>
      <c r="AV82" s="121"/>
      <c r="AW82" s="66"/>
      <c r="AX82" s="70" t="str">
        <f>IF(ISBLANK(AW82),"",AW82/AV82*10^AU82*AP82)</f>
        <v/>
      </c>
      <c r="AY82" s="121"/>
      <c r="AZ82" s="121"/>
      <c r="BA82" s="66"/>
      <c r="BB82" s="70" t="str">
        <f t="shared" ref="BB82" si="97">IF(ISBLANK(BA82),"",BA82/AZ82*10^AY82*AT82)</f>
        <v/>
      </c>
    </row>
    <row r="83" spans="1:54" x14ac:dyDescent="0.25">
      <c r="A83" s="1">
        <v>21.2</v>
      </c>
      <c r="B83" s="1" t="s">
        <v>363</v>
      </c>
      <c r="C83" s="2">
        <v>0</v>
      </c>
      <c r="D83" s="1">
        <v>0</v>
      </c>
      <c r="E83" s="1">
        <v>0</v>
      </c>
      <c r="F83" s="1"/>
      <c r="G83" s="1">
        <v>0</v>
      </c>
      <c r="H83" s="1">
        <v>0</v>
      </c>
      <c r="I83" s="1">
        <v>0</v>
      </c>
      <c r="J83" s="1">
        <v>0</v>
      </c>
      <c r="K83" s="1">
        <v>0</v>
      </c>
      <c r="L83" s="1">
        <v>0</v>
      </c>
      <c r="M83" s="1">
        <v>0</v>
      </c>
      <c r="N83" s="2">
        <v>1.39</v>
      </c>
      <c r="O83" s="1" t="s">
        <v>221</v>
      </c>
      <c r="P83" s="1" t="s">
        <v>365</v>
      </c>
      <c r="Q83" s="1" t="s">
        <v>222</v>
      </c>
      <c r="R83" s="1" t="s">
        <v>223</v>
      </c>
      <c r="S83" s="2">
        <v>0.05</v>
      </c>
      <c r="T83" s="2">
        <v>20</v>
      </c>
      <c r="U83" s="1" t="s">
        <v>224</v>
      </c>
      <c r="V83" s="1" t="s">
        <v>225</v>
      </c>
      <c r="W83" s="1" t="s">
        <v>231</v>
      </c>
      <c r="X83" s="1" t="s">
        <v>226</v>
      </c>
      <c r="Y83" s="1" t="s">
        <v>227</v>
      </c>
      <c r="Z83" s="1" t="s">
        <v>228</v>
      </c>
      <c r="AA83" s="1" t="s">
        <v>229</v>
      </c>
      <c r="AB83" s="1" t="s">
        <v>222</v>
      </c>
      <c r="AC83" s="2"/>
      <c r="AD83" s="2">
        <v>1</v>
      </c>
      <c r="AE83" s="2">
        <v>0</v>
      </c>
      <c r="AF83" s="1">
        <v>30</v>
      </c>
      <c r="AG83" s="1">
        <v>300</v>
      </c>
      <c r="AH83" s="49">
        <f>D83*10</f>
        <v>0</v>
      </c>
      <c r="AI83" s="61"/>
      <c r="AJ83" s="61"/>
      <c r="AK83" s="54" t="e">
        <f t="shared" ref="AK83:AK84" si="98">AI83/AJ83</f>
        <v>#DIV/0!</v>
      </c>
      <c r="AL83" s="122"/>
      <c r="AM83" s="123"/>
      <c r="AN83" s="124"/>
      <c r="AO83" s="126"/>
      <c r="AP83" s="129"/>
      <c r="AQ83" s="121"/>
      <c r="AR83" s="121"/>
      <c r="AS83" s="67"/>
      <c r="AT83" s="70" t="e">
        <f>AS83/AR82*10^AQ82*AP82</f>
        <v>#DIV/0!</v>
      </c>
      <c r="AU83" s="121"/>
      <c r="AV83" s="121"/>
      <c r="AW83" s="67"/>
      <c r="AX83" s="70" t="str">
        <f>IF(ISBLANK(AW82:AW84),"",AW83/AV82*10^AU82*AP82)</f>
        <v/>
      </c>
      <c r="AY83" s="121"/>
      <c r="AZ83" s="121"/>
      <c r="BA83" s="67"/>
      <c r="BB83" s="70" t="str">
        <f>IF(ISBLANK(BA83),"",BA83/AZ82*10^AY82*AP82)</f>
        <v/>
      </c>
    </row>
    <row r="84" spans="1:54" x14ac:dyDescent="0.25">
      <c r="A84" s="1">
        <v>21.3</v>
      </c>
      <c r="B84" s="1" t="s">
        <v>363</v>
      </c>
      <c r="C84" s="2">
        <v>0</v>
      </c>
      <c r="D84" s="1">
        <v>0</v>
      </c>
      <c r="E84" s="1">
        <v>0</v>
      </c>
      <c r="F84" s="1"/>
      <c r="G84" s="1">
        <v>0</v>
      </c>
      <c r="H84" s="1">
        <v>0</v>
      </c>
      <c r="I84" s="1">
        <v>0</v>
      </c>
      <c r="J84" s="1">
        <v>0</v>
      </c>
      <c r="K84" s="1">
        <v>0</v>
      </c>
      <c r="L84" s="1">
        <v>0</v>
      </c>
      <c r="M84" s="1">
        <v>0</v>
      </c>
      <c r="N84" s="2">
        <v>1.39</v>
      </c>
      <c r="O84" s="1" t="s">
        <v>221</v>
      </c>
      <c r="P84" s="1" t="s">
        <v>366</v>
      </c>
      <c r="Q84" s="1" t="s">
        <v>222</v>
      </c>
      <c r="R84" s="1" t="s">
        <v>223</v>
      </c>
      <c r="S84" s="2">
        <v>0.05</v>
      </c>
      <c r="T84" s="2">
        <v>20</v>
      </c>
      <c r="U84" s="1" t="s">
        <v>224</v>
      </c>
      <c r="V84" s="1" t="s">
        <v>225</v>
      </c>
      <c r="W84" s="1" t="s">
        <v>231</v>
      </c>
      <c r="X84" s="1" t="s">
        <v>226</v>
      </c>
      <c r="Y84" s="1" t="s">
        <v>227</v>
      </c>
      <c r="Z84" s="1" t="s">
        <v>228</v>
      </c>
      <c r="AA84" s="1" t="s">
        <v>229</v>
      </c>
      <c r="AB84" s="1" t="s">
        <v>222</v>
      </c>
      <c r="AC84" s="2"/>
      <c r="AD84" s="2">
        <v>1</v>
      </c>
      <c r="AE84" s="2">
        <v>0</v>
      </c>
      <c r="AF84" s="1">
        <v>30</v>
      </c>
      <c r="AG84" s="1">
        <v>300</v>
      </c>
      <c r="AH84" s="49">
        <f>D84*10</f>
        <v>0</v>
      </c>
      <c r="AI84" s="61"/>
      <c r="AJ84" s="61"/>
      <c r="AK84" s="54" t="e">
        <f t="shared" si="98"/>
        <v>#DIV/0!</v>
      </c>
      <c r="AL84" s="122"/>
      <c r="AM84" s="123"/>
      <c r="AN84" s="124"/>
      <c r="AO84" s="127"/>
      <c r="AP84" s="130"/>
      <c r="AQ84" s="121"/>
      <c r="AR84" s="121"/>
      <c r="AS84" s="67"/>
      <c r="AT84" s="70" t="e">
        <f>AS84/AR82*10^AQ82*AP82</f>
        <v>#DIV/0!</v>
      </c>
      <c r="AU84" s="121"/>
      <c r="AV84" s="121"/>
      <c r="AW84" s="67"/>
      <c r="AX84" s="70" t="str">
        <f>IF(ISBLANK(AW84),"",AW84/AV82*10^AU82*AP82)</f>
        <v/>
      </c>
      <c r="AY84" s="121"/>
      <c r="AZ84" s="121"/>
      <c r="BA84" s="67"/>
      <c r="BB84" s="70" t="str">
        <f>IF(ISBLANK(BA84),"",BA84/AZ82*10^AY82*AP82)</f>
        <v/>
      </c>
    </row>
    <row r="85" spans="1:54" x14ac:dyDescent="0.25">
      <c r="A85" s="1">
        <v>21</v>
      </c>
      <c r="B85" s="1"/>
      <c r="C85" s="2" t="s">
        <v>1</v>
      </c>
      <c r="D85" s="1">
        <v>0</v>
      </c>
      <c r="E85" s="1" t="s">
        <v>230</v>
      </c>
      <c r="F85" s="1" t="s">
        <v>277</v>
      </c>
      <c r="G85" s="1"/>
      <c r="H85" s="1"/>
      <c r="I85" s="1"/>
      <c r="J85" s="1"/>
      <c r="K85" s="1"/>
      <c r="L85" s="1"/>
      <c r="M85" s="1"/>
      <c r="N85" s="2"/>
      <c r="O85" s="1"/>
      <c r="P85" s="1"/>
      <c r="Q85" s="1"/>
      <c r="R85" s="1"/>
      <c r="S85" s="2"/>
      <c r="T85" s="2"/>
      <c r="U85" s="1"/>
      <c r="V85" s="1"/>
      <c r="W85" s="1"/>
      <c r="X85" s="1"/>
      <c r="Y85" s="1"/>
      <c r="Z85" s="1"/>
      <c r="AA85" s="1"/>
      <c r="AB85" s="1"/>
      <c r="AC85" s="2"/>
      <c r="AD85" s="2"/>
      <c r="AE85" s="2"/>
      <c r="AF85" s="1"/>
      <c r="AG85" s="1"/>
      <c r="AH85" s="50">
        <f t="shared" ref="AH85" si="99">AO82*AP82</f>
        <v>0.81967213114754101</v>
      </c>
      <c r="AI85" s="62"/>
      <c r="AJ85" s="62"/>
      <c r="AK85" s="55"/>
    </row>
    <row r="86" spans="1:54" x14ac:dyDescent="0.25">
      <c r="A86" s="1">
        <v>22.1</v>
      </c>
      <c r="B86" s="1" t="s">
        <v>379</v>
      </c>
      <c r="C86" s="2">
        <v>0</v>
      </c>
      <c r="D86" s="1">
        <v>40</v>
      </c>
      <c r="E86" s="1">
        <v>2</v>
      </c>
      <c r="F86" s="1" t="s">
        <v>276</v>
      </c>
      <c r="G86" s="1">
        <v>0</v>
      </c>
      <c r="H86" s="1">
        <v>0</v>
      </c>
      <c r="I86" s="1">
        <v>0</v>
      </c>
      <c r="J86" s="1">
        <v>0</v>
      </c>
      <c r="K86" s="1">
        <v>0</v>
      </c>
      <c r="L86" s="1">
        <v>0</v>
      </c>
      <c r="M86" s="1">
        <v>0</v>
      </c>
      <c r="N86" s="2">
        <v>1.39</v>
      </c>
      <c r="O86" s="1" t="s">
        <v>221</v>
      </c>
      <c r="P86" s="1" t="s">
        <v>380</v>
      </c>
      <c r="Q86" s="1" t="s">
        <v>222</v>
      </c>
      <c r="R86" s="1" t="s">
        <v>223</v>
      </c>
      <c r="S86" s="2">
        <v>0.05</v>
      </c>
      <c r="T86" s="2">
        <v>20</v>
      </c>
      <c r="U86" s="1" t="s">
        <v>224</v>
      </c>
      <c r="V86" s="1" t="s">
        <v>225</v>
      </c>
      <c r="W86" s="1" t="s">
        <v>231</v>
      </c>
      <c r="X86" s="1" t="s">
        <v>226</v>
      </c>
      <c r="Y86" s="1" t="s">
        <v>227</v>
      </c>
      <c r="Z86" s="1" t="s">
        <v>228</v>
      </c>
      <c r="AA86" s="1" t="s">
        <v>229</v>
      </c>
      <c r="AB86" s="1" t="s">
        <v>222</v>
      </c>
      <c r="AC86" s="2"/>
      <c r="AD86" s="2">
        <v>1</v>
      </c>
      <c r="AE86" s="2">
        <v>0</v>
      </c>
      <c r="AF86" s="1">
        <v>30</v>
      </c>
      <c r="AG86" s="1">
        <v>300</v>
      </c>
      <c r="AH86" s="49">
        <f>D86*10</f>
        <v>400</v>
      </c>
      <c r="AI86" s="60">
        <v>49</v>
      </c>
      <c r="AJ86" s="60">
        <v>0.5</v>
      </c>
      <c r="AK86" s="54">
        <f>AI86/AJ86</f>
        <v>98</v>
      </c>
      <c r="AL86" s="122">
        <f t="shared" ref="AL86" si="100">IF(COUNTBLANK(AI86:AI88)=3,"",IF(COUNTBLANK(AI86:AI88)=2,IF(AI86=0,0.5/AJ86,AI86/AJ86),(AI86/AJ86+AI87/AJ87+IF(AJ88&gt;0,AI88/AJ88,0))/COUNTIF(AI86:AJ88,"&gt;0")))</f>
        <v>98</v>
      </c>
      <c r="AM86" s="123" t="e">
        <f t="shared" ref="AM86" si="101">IF(ISNUMBER(AN86),AN86,1/AN86)</f>
        <v>#DIV/0!</v>
      </c>
      <c r="AN86" s="124" t="e">
        <f>AVERAGE(AT86:AT88,AX86:AX88,BB86:BB88)</f>
        <v>#DIV/0!</v>
      </c>
      <c r="AO86" s="125">
        <f>IF(COUNTIF(AL86:AL86,"&gt;0"),AL86,IF(ISERROR(AM86),IF(D89&gt;0,D89,0.5),AM86))</f>
        <v>98</v>
      </c>
      <c r="AP86" s="128">
        <v>10</v>
      </c>
      <c r="AQ86" s="121"/>
      <c r="AR86" s="121"/>
      <c r="AS86" s="66"/>
      <c r="AT86" s="70" t="e">
        <f>AS86/AR86*10^AQ86*AP86</f>
        <v>#DIV/0!</v>
      </c>
      <c r="AU86" s="121"/>
      <c r="AV86" s="121"/>
      <c r="AW86" s="66"/>
      <c r="AX86" s="70" t="str">
        <f>IF(ISBLANK(AW86),"",AW86/AV86*10^AU86*AP86)</f>
        <v/>
      </c>
      <c r="AY86" s="121"/>
      <c r="AZ86" s="121"/>
      <c r="BA86" s="66"/>
      <c r="BB86" s="70" t="str">
        <f t="shared" ref="BB86" si="102">IF(ISBLANK(BA86),"",BA86/AZ86*10^AY86*AT86)</f>
        <v/>
      </c>
    </row>
    <row r="87" spans="1:54" x14ac:dyDescent="0.25">
      <c r="A87" s="1">
        <v>22.2</v>
      </c>
      <c r="B87" s="1" t="s">
        <v>379</v>
      </c>
      <c r="C87" s="2">
        <v>0</v>
      </c>
      <c r="D87" s="1">
        <v>180</v>
      </c>
      <c r="E87" s="1">
        <v>9</v>
      </c>
      <c r="F87" s="1" t="s">
        <v>239</v>
      </c>
      <c r="G87" s="1">
        <v>0</v>
      </c>
      <c r="H87" s="1">
        <v>0</v>
      </c>
      <c r="I87" s="1">
        <v>0</v>
      </c>
      <c r="J87" s="1">
        <v>0</v>
      </c>
      <c r="K87" s="1">
        <v>0</v>
      </c>
      <c r="L87" s="1">
        <v>0</v>
      </c>
      <c r="M87" s="1">
        <v>0</v>
      </c>
      <c r="N87" s="2">
        <v>1.04</v>
      </c>
      <c r="O87" s="1" t="s">
        <v>221</v>
      </c>
      <c r="P87" s="1" t="s">
        <v>381</v>
      </c>
      <c r="Q87" s="1" t="s">
        <v>222</v>
      </c>
      <c r="R87" s="1" t="s">
        <v>223</v>
      </c>
      <c r="S87" s="2">
        <v>0.05</v>
      </c>
      <c r="T87" s="2">
        <v>20</v>
      </c>
      <c r="U87" s="1" t="s">
        <v>224</v>
      </c>
      <c r="V87" s="1" t="s">
        <v>225</v>
      </c>
      <c r="W87" s="1" t="s">
        <v>231</v>
      </c>
      <c r="X87" s="1" t="s">
        <v>226</v>
      </c>
      <c r="Y87" s="1" t="s">
        <v>227</v>
      </c>
      <c r="Z87" s="1" t="s">
        <v>228</v>
      </c>
      <c r="AA87" s="1" t="s">
        <v>229</v>
      </c>
      <c r="AB87" s="1" t="s">
        <v>222</v>
      </c>
      <c r="AC87" s="2"/>
      <c r="AD87" s="2">
        <v>1</v>
      </c>
      <c r="AE87" s="2">
        <v>0</v>
      </c>
      <c r="AF87" s="1">
        <v>30</v>
      </c>
      <c r="AG87" s="1">
        <v>300</v>
      </c>
      <c r="AH87" s="49">
        <f>D87*10</f>
        <v>1800</v>
      </c>
      <c r="AI87" s="61"/>
      <c r="AJ87" s="61"/>
      <c r="AK87" s="54" t="e">
        <f t="shared" ref="AK87:AK88" si="103">AI87/AJ87</f>
        <v>#DIV/0!</v>
      </c>
      <c r="AL87" s="122"/>
      <c r="AM87" s="123"/>
      <c r="AN87" s="124"/>
      <c r="AO87" s="126"/>
      <c r="AP87" s="129"/>
      <c r="AQ87" s="121"/>
      <c r="AR87" s="121"/>
      <c r="AS87" s="67"/>
      <c r="AT87" s="70" t="e">
        <f>AS87/AR86*10^AQ86*AP86</f>
        <v>#DIV/0!</v>
      </c>
      <c r="AU87" s="121"/>
      <c r="AV87" s="121"/>
      <c r="AW87" s="67"/>
      <c r="AX87" s="70" t="str">
        <f>IF(ISBLANK(AW86:AW88),"",AW87/AV86*10^AU86*AP86)</f>
        <v/>
      </c>
      <c r="AY87" s="121"/>
      <c r="AZ87" s="121"/>
      <c r="BA87" s="67"/>
      <c r="BB87" s="70" t="str">
        <f>IF(ISBLANK(BA87),"",BA87/AZ86*10^AY86*AP86)</f>
        <v/>
      </c>
    </row>
    <row r="88" spans="1:54" x14ac:dyDescent="0.25">
      <c r="A88" s="1">
        <v>22.3</v>
      </c>
      <c r="B88" s="1" t="s">
        <v>379</v>
      </c>
      <c r="C88" s="2">
        <v>0</v>
      </c>
      <c r="D88" s="1">
        <v>160</v>
      </c>
      <c r="E88" s="1">
        <v>8</v>
      </c>
      <c r="F88" s="1" t="s">
        <v>239</v>
      </c>
      <c r="G88" s="1">
        <v>0</v>
      </c>
      <c r="H88" s="1">
        <v>0</v>
      </c>
      <c r="I88" s="1">
        <v>0</v>
      </c>
      <c r="J88" s="1">
        <v>0</v>
      </c>
      <c r="K88" s="1">
        <v>0</v>
      </c>
      <c r="L88" s="1">
        <v>0</v>
      </c>
      <c r="M88" s="1">
        <v>0</v>
      </c>
      <c r="N88" s="2">
        <v>1.42</v>
      </c>
      <c r="O88" s="1" t="s">
        <v>221</v>
      </c>
      <c r="P88" s="1" t="s">
        <v>382</v>
      </c>
      <c r="Q88" s="1" t="s">
        <v>222</v>
      </c>
      <c r="R88" s="1" t="s">
        <v>223</v>
      </c>
      <c r="S88" s="2">
        <v>0.05</v>
      </c>
      <c r="T88" s="2">
        <v>20</v>
      </c>
      <c r="U88" s="1" t="s">
        <v>224</v>
      </c>
      <c r="V88" s="1" t="s">
        <v>225</v>
      </c>
      <c r="W88" s="1" t="s">
        <v>231</v>
      </c>
      <c r="X88" s="1" t="s">
        <v>226</v>
      </c>
      <c r="Y88" s="1" t="s">
        <v>227</v>
      </c>
      <c r="Z88" s="1" t="s">
        <v>228</v>
      </c>
      <c r="AA88" s="1" t="s">
        <v>229</v>
      </c>
      <c r="AB88" s="1" t="s">
        <v>222</v>
      </c>
      <c r="AC88" s="2"/>
      <c r="AD88" s="2">
        <v>1</v>
      </c>
      <c r="AE88" s="2">
        <v>0</v>
      </c>
      <c r="AF88" s="1">
        <v>30</v>
      </c>
      <c r="AG88" s="1">
        <v>300</v>
      </c>
      <c r="AH88" s="49">
        <f>D88*10</f>
        <v>1600</v>
      </c>
      <c r="AI88" s="61"/>
      <c r="AJ88" s="61"/>
      <c r="AK88" s="54" t="e">
        <f t="shared" si="103"/>
        <v>#DIV/0!</v>
      </c>
      <c r="AL88" s="122"/>
      <c r="AM88" s="123"/>
      <c r="AN88" s="124"/>
      <c r="AO88" s="127"/>
      <c r="AP88" s="130"/>
      <c r="AQ88" s="121"/>
      <c r="AR88" s="121"/>
      <c r="AS88" s="67"/>
      <c r="AT88" s="70" t="e">
        <f>AS88/AR86*10^AQ86*AP86</f>
        <v>#DIV/0!</v>
      </c>
      <c r="AU88" s="121"/>
      <c r="AV88" s="121"/>
      <c r="AW88" s="67"/>
      <c r="AX88" s="70" t="str">
        <f>IF(ISBLANK(AW88),"",AW88/AV86*10^AU86*AP86)</f>
        <v/>
      </c>
      <c r="AY88" s="121"/>
      <c r="AZ88" s="121"/>
      <c r="BA88" s="67"/>
      <c r="BB88" s="70" t="str">
        <f>IF(ISBLANK(BA88),"",BA88/AZ86*10^AY86*AP86)</f>
        <v/>
      </c>
    </row>
    <row r="89" spans="1:54" x14ac:dyDescent="0.25">
      <c r="A89" s="1">
        <v>22</v>
      </c>
      <c r="B89" s="1"/>
      <c r="C89" s="2" t="s">
        <v>1</v>
      </c>
      <c r="D89" s="1">
        <v>127</v>
      </c>
      <c r="E89" s="1" t="s">
        <v>230</v>
      </c>
      <c r="F89" s="1">
        <v>59.777999999999999</v>
      </c>
      <c r="G89" s="1"/>
      <c r="H89" s="1"/>
      <c r="I89" s="1"/>
      <c r="J89" s="1"/>
      <c r="K89" s="1"/>
      <c r="L89" s="1"/>
      <c r="M89" s="1"/>
      <c r="N89" s="2"/>
      <c r="O89" s="1"/>
      <c r="P89" s="1"/>
      <c r="Q89" s="1"/>
      <c r="R89" s="1"/>
      <c r="S89" s="2"/>
      <c r="T89" s="2"/>
      <c r="U89" s="1"/>
      <c r="V89" s="1"/>
      <c r="W89" s="1"/>
      <c r="X89" s="1"/>
      <c r="Y89" s="1"/>
      <c r="Z89" s="1"/>
      <c r="AA89" s="1"/>
      <c r="AB89" s="1"/>
      <c r="AC89" s="2"/>
      <c r="AD89" s="2"/>
      <c r="AE89" s="2"/>
      <c r="AF89" s="1"/>
      <c r="AG89" s="1"/>
      <c r="AH89" s="50">
        <f t="shared" ref="AH89" si="104">AO86*AP86</f>
        <v>980</v>
      </c>
      <c r="AI89" s="62"/>
      <c r="AJ89" s="62"/>
      <c r="AK89" s="55"/>
    </row>
    <row r="90" spans="1:54" x14ac:dyDescent="0.25">
      <c r="A90" s="1">
        <v>23.1</v>
      </c>
      <c r="B90" s="1" t="s">
        <v>383</v>
      </c>
      <c r="C90" s="2">
        <v>0</v>
      </c>
      <c r="D90" s="1">
        <v>0</v>
      </c>
      <c r="E90" s="1">
        <v>0</v>
      </c>
      <c r="F90" s="1"/>
      <c r="G90" s="1">
        <v>0</v>
      </c>
      <c r="H90" s="1">
        <v>0</v>
      </c>
      <c r="I90" s="1">
        <v>0</v>
      </c>
      <c r="J90" s="1">
        <v>0</v>
      </c>
      <c r="K90" s="1">
        <v>0</v>
      </c>
      <c r="L90" s="1">
        <v>0</v>
      </c>
      <c r="M90" s="1">
        <v>0</v>
      </c>
      <c r="N90" s="2">
        <v>1.42</v>
      </c>
      <c r="O90" s="1" t="s">
        <v>221</v>
      </c>
      <c r="P90" s="1" t="s">
        <v>384</v>
      </c>
      <c r="Q90" s="1" t="s">
        <v>222</v>
      </c>
      <c r="R90" s="1" t="s">
        <v>223</v>
      </c>
      <c r="S90" s="2">
        <v>0.05</v>
      </c>
      <c r="T90" s="2">
        <v>20</v>
      </c>
      <c r="U90" s="1" t="s">
        <v>224</v>
      </c>
      <c r="V90" s="1" t="s">
        <v>225</v>
      </c>
      <c r="W90" s="1" t="s">
        <v>231</v>
      </c>
      <c r="X90" s="1" t="s">
        <v>226</v>
      </c>
      <c r="Y90" s="1" t="s">
        <v>227</v>
      </c>
      <c r="Z90" s="1" t="s">
        <v>228</v>
      </c>
      <c r="AA90" s="1" t="s">
        <v>229</v>
      </c>
      <c r="AB90" s="1" t="s">
        <v>222</v>
      </c>
      <c r="AC90" s="2"/>
      <c r="AD90" s="2">
        <v>1</v>
      </c>
      <c r="AE90" s="2">
        <v>0</v>
      </c>
      <c r="AF90" s="1">
        <v>30</v>
      </c>
      <c r="AG90" s="1">
        <v>300</v>
      </c>
      <c r="AH90" s="49">
        <f>D90*10</f>
        <v>0</v>
      </c>
      <c r="AI90" s="60">
        <v>0</v>
      </c>
      <c r="AJ90" s="60">
        <v>6.3</v>
      </c>
      <c r="AK90" s="54">
        <f>AI90/AJ90</f>
        <v>0</v>
      </c>
      <c r="AL90" s="122">
        <f t="shared" ref="AL90" si="105">IF(COUNTBLANK(AI90:AI92)=3,"",IF(COUNTBLANK(AI90:AI92)=2,IF(AI90=0,0.5/AJ90,AI90/AJ90),(AI90/AJ90+AI91/AJ91+IF(AJ92&gt;0,AI92/AJ92,0))/COUNTIF(AI90:AJ92,"&gt;0")))</f>
        <v>7.9365079365079361E-2</v>
      </c>
      <c r="AM90" s="123" t="e">
        <f t="shared" ref="AM90" si="106">IF(ISNUMBER(AN90),AN90,1/AN90)</f>
        <v>#DIV/0!</v>
      </c>
      <c r="AN90" s="124" t="e">
        <f>AVERAGE(AT90:AT92,AX90:AX92,BB90:BB92)</f>
        <v>#DIV/0!</v>
      </c>
      <c r="AO90" s="125">
        <f>IF(COUNTIF(AL90:AL90,"&gt;0"),AL90,IF(ISERROR(AM90),IF(D93&gt;0,D93,0.5),AM90))</f>
        <v>7.9365079365079361E-2</v>
      </c>
      <c r="AP90" s="128">
        <v>10</v>
      </c>
      <c r="AQ90" s="121"/>
      <c r="AR90" s="121"/>
      <c r="AS90" s="66"/>
      <c r="AT90" s="70" t="e">
        <f>AS90/AR90*10^AQ90*AP90</f>
        <v>#DIV/0!</v>
      </c>
      <c r="AU90" s="121"/>
      <c r="AV90" s="121"/>
      <c r="AW90" s="66"/>
      <c r="AX90" s="70" t="str">
        <f>IF(ISBLANK(AW90),"",AW90/AV90*10^AU90*AP90)</f>
        <v/>
      </c>
      <c r="AY90" s="121"/>
      <c r="AZ90" s="121"/>
      <c r="BA90" s="66"/>
      <c r="BB90" s="70" t="str">
        <f t="shared" ref="BB90" si="107">IF(ISBLANK(BA90),"",BA90/AZ90*10^AY90*AT90)</f>
        <v/>
      </c>
    </row>
    <row r="91" spans="1:54" x14ac:dyDescent="0.25">
      <c r="A91" s="1">
        <v>23.2</v>
      </c>
      <c r="B91" s="1" t="s">
        <v>383</v>
      </c>
      <c r="C91" s="2">
        <v>0</v>
      </c>
      <c r="D91" s="1">
        <v>0</v>
      </c>
      <c r="E91" s="1">
        <v>0</v>
      </c>
      <c r="F91" s="1"/>
      <c r="G91" s="1">
        <v>0</v>
      </c>
      <c r="H91" s="1">
        <v>0</v>
      </c>
      <c r="I91" s="1">
        <v>0</v>
      </c>
      <c r="J91" s="1">
        <v>0</v>
      </c>
      <c r="K91" s="1">
        <v>0</v>
      </c>
      <c r="L91" s="1">
        <v>0</v>
      </c>
      <c r="M91" s="1">
        <v>0</v>
      </c>
      <c r="N91" s="2">
        <v>1.42</v>
      </c>
      <c r="O91" s="1" t="s">
        <v>221</v>
      </c>
      <c r="P91" s="1" t="s">
        <v>385</v>
      </c>
      <c r="Q91" s="1" t="s">
        <v>222</v>
      </c>
      <c r="R91" s="1" t="s">
        <v>223</v>
      </c>
      <c r="S91" s="2">
        <v>0.05</v>
      </c>
      <c r="T91" s="2">
        <v>20</v>
      </c>
      <c r="U91" s="1" t="s">
        <v>224</v>
      </c>
      <c r="V91" s="1" t="s">
        <v>225</v>
      </c>
      <c r="W91" s="1" t="s">
        <v>231</v>
      </c>
      <c r="X91" s="1" t="s">
        <v>226</v>
      </c>
      <c r="Y91" s="1" t="s">
        <v>227</v>
      </c>
      <c r="Z91" s="1" t="s">
        <v>228</v>
      </c>
      <c r="AA91" s="1" t="s">
        <v>229</v>
      </c>
      <c r="AB91" s="1" t="s">
        <v>222</v>
      </c>
      <c r="AC91" s="2"/>
      <c r="AD91" s="2">
        <v>1</v>
      </c>
      <c r="AE91" s="2">
        <v>0</v>
      </c>
      <c r="AF91" s="1">
        <v>30</v>
      </c>
      <c r="AG91" s="1">
        <v>300</v>
      </c>
      <c r="AH91" s="49">
        <f>D91*10</f>
        <v>0</v>
      </c>
      <c r="AI91" s="61"/>
      <c r="AJ91" s="61"/>
      <c r="AK91" s="54" t="e">
        <f t="shared" ref="AK91:AK92" si="108">AI91/AJ91</f>
        <v>#DIV/0!</v>
      </c>
      <c r="AL91" s="122"/>
      <c r="AM91" s="123"/>
      <c r="AN91" s="124"/>
      <c r="AO91" s="126"/>
      <c r="AP91" s="129"/>
      <c r="AQ91" s="121"/>
      <c r="AR91" s="121"/>
      <c r="AS91" s="67"/>
      <c r="AT91" s="70" t="e">
        <f>AS91/AR90*10^AQ90*AP90</f>
        <v>#DIV/0!</v>
      </c>
      <c r="AU91" s="121"/>
      <c r="AV91" s="121"/>
      <c r="AW91" s="67"/>
      <c r="AX91" s="70" t="str">
        <f>IF(ISBLANK(AW90:AW92),"",AW91/AV90*10^AU90*AP90)</f>
        <v/>
      </c>
      <c r="AY91" s="121"/>
      <c r="AZ91" s="121"/>
      <c r="BA91" s="67"/>
      <c r="BB91" s="70" t="str">
        <f>IF(ISBLANK(BA91),"",BA91/AZ90*10^AY90*AP90)</f>
        <v/>
      </c>
    </row>
    <row r="92" spans="1:54" x14ac:dyDescent="0.25">
      <c r="A92" s="1">
        <v>23.3</v>
      </c>
      <c r="B92" s="1" t="s">
        <v>383</v>
      </c>
      <c r="C92" s="2">
        <v>0</v>
      </c>
      <c r="D92" s="1">
        <v>0</v>
      </c>
      <c r="E92" s="1">
        <v>0</v>
      </c>
      <c r="F92" s="1"/>
      <c r="G92" s="1">
        <v>0</v>
      </c>
      <c r="H92" s="1">
        <v>0</v>
      </c>
      <c r="I92" s="1">
        <v>0</v>
      </c>
      <c r="J92" s="1">
        <v>0</v>
      </c>
      <c r="K92" s="1">
        <v>0</v>
      </c>
      <c r="L92" s="1">
        <v>0</v>
      </c>
      <c r="M92" s="1">
        <v>0</v>
      </c>
      <c r="N92" s="2">
        <v>1.42</v>
      </c>
      <c r="O92" s="1" t="s">
        <v>221</v>
      </c>
      <c r="P92" s="1" t="s">
        <v>386</v>
      </c>
      <c r="Q92" s="1" t="s">
        <v>222</v>
      </c>
      <c r="R92" s="1" t="s">
        <v>223</v>
      </c>
      <c r="S92" s="2">
        <v>0.05</v>
      </c>
      <c r="T92" s="2">
        <v>20</v>
      </c>
      <c r="U92" s="1" t="s">
        <v>224</v>
      </c>
      <c r="V92" s="1" t="s">
        <v>225</v>
      </c>
      <c r="W92" s="1" t="s">
        <v>231</v>
      </c>
      <c r="X92" s="1" t="s">
        <v>226</v>
      </c>
      <c r="Y92" s="1" t="s">
        <v>227</v>
      </c>
      <c r="Z92" s="1" t="s">
        <v>228</v>
      </c>
      <c r="AA92" s="1" t="s">
        <v>229</v>
      </c>
      <c r="AB92" s="1" t="s">
        <v>222</v>
      </c>
      <c r="AC92" s="2"/>
      <c r="AD92" s="2">
        <v>1</v>
      </c>
      <c r="AE92" s="2">
        <v>0</v>
      </c>
      <c r="AF92" s="1">
        <v>30</v>
      </c>
      <c r="AG92" s="1">
        <v>300</v>
      </c>
      <c r="AH92" s="49">
        <f>D92*10</f>
        <v>0</v>
      </c>
      <c r="AI92" s="61"/>
      <c r="AJ92" s="61"/>
      <c r="AK92" s="54" t="e">
        <f t="shared" si="108"/>
        <v>#DIV/0!</v>
      </c>
      <c r="AL92" s="122"/>
      <c r="AM92" s="123"/>
      <c r="AN92" s="124"/>
      <c r="AO92" s="127"/>
      <c r="AP92" s="130"/>
      <c r="AQ92" s="121"/>
      <c r="AR92" s="121"/>
      <c r="AS92" s="67"/>
      <c r="AT92" s="70" t="e">
        <f>AS92/AR90*10^AQ90*AP90</f>
        <v>#DIV/0!</v>
      </c>
      <c r="AU92" s="121"/>
      <c r="AV92" s="121"/>
      <c r="AW92" s="67"/>
      <c r="AX92" s="70" t="str">
        <f>IF(ISBLANK(AW92),"",AW92/AV90*10^AU90*AP90)</f>
        <v/>
      </c>
      <c r="AY92" s="121"/>
      <c r="AZ92" s="121"/>
      <c r="BA92" s="67"/>
      <c r="BB92" s="70" t="str">
        <f>IF(ISBLANK(BA92),"",BA92/AZ90*10^AY90*AP90)</f>
        <v/>
      </c>
    </row>
    <row r="93" spans="1:54" x14ac:dyDescent="0.25">
      <c r="A93" s="1">
        <v>23</v>
      </c>
      <c r="B93" s="1"/>
      <c r="C93" s="2" t="s">
        <v>1</v>
      </c>
      <c r="D93" s="1">
        <v>0</v>
      </c>
      <c r="E93" s="1" t="s">
        <v>230</v>
      </c>
      <c r="F93" s="1" t="s">
        <v>277</v>
      </c>
      <c r="G93" s="1"/>
      <c r="H93" s="1"/>
      <c r="I93" s="1"/>
      <c r="J93" s="1"/>
      <c r="K93" s="1"/>
      <c r="L93" s="1"/>
      <c r="M93" s="1"/>
      <c r="N93" s="2"/>
      <c r="O93" s="1"/>
      <c r="P93" s="1"/>
      <c r="Q93" s="1"/>
      <c r="R93" s="1"/>
      <c r="S93" s="2"/>
      <c r="T93" s="2"/>
      <c r="U93" s="1"/>
      <c r="V93" s="1"/>
      <c r="W93" s="1"/>
      <c r="X93" s="1"/>
      <c r="Y93" s="1"/>
      <c r="Z93" s="1"/>
      <c r="AA93" s="1"/>
      <c r="AB93" s="1"/>
      <c r="AC93" s="2"/>
      <c r="AD93" s="2"/>
      <c r="AE93" s="2"/>
      <c r="AF93" s="1"/>
      <c r="AG93" s="1"/>
      <c r="AH93" s="50">
        <f t="shared" ref="AH93" si="109">AO90*AP90</f>
        <v>0.79365079365079361</v>
      </c>
      <c r="AI93" s="62"/>
      <c r="AJ93" s="62"/>
      <c r="AK93" s="55"/>
    </row>
    <row r="94" spans="1:54" x14ac:dyDescent="0.25">
      <c r="A94" s="1">
        <v>24.1</v>
      </c>
      <c r="B94" s="1" t="s">
        <v>387</v>
      </c>
      <c r="C94" s="2">
        <v>0</v>
      </c>
      <c r="D94" s="1">
        <v>0</v>
      </c>
      <c r="E94" s="1">
        <v>0</v>
      </c>
      <c r="F94" s="1"/>
      <c r="G94" s="1">
        <v>0</v>
      </c>
      <c r="H94" s="1">
        <v>0</v>
      </c>
      <c r="I94" s="1">
        <v>0</v>
      </c>
      <c r="J94" s="1">
        <v>0</v>
      </c>
      <c r="K94" s="1">
        <v>0</v>
      </c>
      <c r="L94" s="1">
        <v>0</v>
      </c>
      <c r="M94" s="1">
        <v>0</v>
      </c>
      <c r="N94" s="2">
        <v>1.42</v>
      </c>
      <c r="O94" s="1" t="s">
        <v>221</v>
      </c>
      <c r="P94" s="1" t="s">
        <v>388</v>
      </c>
      <c r="Q94" s="1" t="s">
        <v>222</v>
      </c>
      <c r="R94" s="1" t="s">
        <v>223</v>
      </c>
      <c r="S94" s="2">
        <v>0.05</v>
      </c>
      <c r="T94" s="2">
        <v>20</v>
      </c>
      <c r="U94" s="1" t="s">
        <v>224</v>
      </c>
      <c r="V94" s="1" t="s">
        <v>225</v>
      </c>
      <c r="W94" s="1" t="s">
        <v>231</v>
      </c>
      <c r="X94" s="1" t="s">
        <v>226</v>
      </c>
      <c r="Y94" s="1" t="s">
        <v>227</v>
      </c>
      <c r="Z94" s="1" t="s">
        <v>228</v>
      </c>
      <c r="AA94" s="1" t="s">
        <v>229</v>
      </c>
      <c r="AB94" s="1" t="s">
        <v>222</v>
      </c>
      <c r="AC94" s="2"/>
      <c r="AD94" s="2">
        <v>1</v>
      </c>
      <c r="AE94" s="2">
        <v>0</v>
      </c>
      <c r="AF94" s="1">
        <v>30</v>
      </c>
      <c r="AG94" s="1">
        <v>300</v>
      </c>
      <c r="AH94" s="49">
        <f>D94*10</f>
        <v>0</v>
      </c>
      <c r="AI94" s="60">
        <v>0</v>
      </c>
      <c r="AJ94" s="60">
        <v>7.1</v>
      </c>
      <c r="AK94" s="54">
        <f>AI94/AJ94</f>
        <v>0</v>
      </c>
      <c r="AL94" s="122">
        <f t="shared" ref="AL94" si="110">IF(COUNTBLANK(AI94:AI96)=3,"",IF(COUNTBLANK(AI94:AI96)=2,IF(AI94=0,0.5/AJ94,AI94/AJ94),(AI94/AJ94+AI95/AJ95+IF(AJ96&gt;0,AI96/AJ96,0))/COUNTIF(AI94:AJ96,"&gt;0")))</f>
        <v>7.0422535211267609E-2</v>
      </c>
      <c r="AM94" s="123" t="e">
        <f t="shared" ref="AM94" si="111">IF(ISNUMBER(AN94),AN94,1/AN94)</f>
        <v>#DIV/0!</v>
      </c>
      <c r="AN94" s="124" t="e">
        <f>AVERAGE(AT94:AT96,AX94:AX96,BB94:BB96)</f>
        <v>#DIV/0!</v>
      </c>
      <c r="AO94" s="125">
        <f>IF(COUNTIF(AL94:AL94,"&gt;0"),AL94,IF(ISERROR(AM94),IF(D97&gt;0,D97,0.5),AM94))</f>
        <v>7.0422535211267609E-2</v>
      </c>
      <c r="AP94" s="128">
        <v>10</v>
      </c>
      <c r="AQ94" s="121"/>
      <c r="AR94" s="121"/>
      <c r="AS94" s="66"/>
      <c r="AT94" s="70" t="e">
        <f>AS94/AR94*10^AQ94*AP94</f>
        <v>#DIV/0!</v>
      </c>
      <c r="AU94" s="121"/>
      <c r="AV94" s="121"/>
      <c r="AW94" s="66"/>
      <c r="AX94" s="70" t="str">
        <f>IF(ISBLANK(AW94),"",AW94/AV94*10^AU94*AP94)</f>
        <v/>
      </c>
      <c r="AY94" s="121"/>
      <c r="AZ94" s="121"/>
      <c r="BA94" s="66"/>
      <c r="BB94" s="70" t="str">
        <f t="shared" ref="BB94" si="112">IF(ISBLANK(BA94),"",BA94/AZ94*10^AY94*AT94)</f>
        <v/>
      </c>
    </row>
    <row r="95" spans="1:54" x14ac:dyDescent="0.25">
      <c r="A95" s="1">
        <v>24.2</v>
      </c>
      <c r="B95" s="1" t="s">
        <v>387</v>
      </c>
      <c r="C95" s="2">
        <v>0</v>
      </c>
      <c r="D95" s="1">
        <v>0</v>
      </c>
      <c r="E95" s="1">
        <v>0</v>
      </c>
      <c r="F95" s="1"/>
      <c r="G95" s="1">
        <v>0</v>
      </c>
      <c r="H95" s="1">
        <v>0</v>
      </c>
      <c r="I95" s="1">
        <v>0</v>
      </c>
      <c r="J95" s="1">
        <v>0</v>
      </c>
      <c r="K95" s="1">
        <v>0</v>
      </c>
      <c r="L95" s="1">
        <v>0</v>
      </c>
      <c r="M95" s="1">
        <v>0</v>
      </c>
      <c r="N95" s="2">
        <v>1.42</v>
      </c>
      <c r="O95" s="1" t="s">
        <v>221</v>
      </c>
      <c r="P95" s="1" t="s">
        <v>389</v>
      </c>
      <c r="Q95" s="1" t="s">
        <v>222</v>
      </c>
      <c r="R95" s="1" t="s">
        <v>223</v>
      </c>
      <c r="S95" s="2">
        <v>0.05</v>
      </c>
      <c r="T95" s="2">
        <v>20</v>
      </c>
      <c r="U95" s="1" t="s">
        <v>224</v>
      </c>
      <c r="V95" s="1" t="s">
        <v>225</v>
      </c>
      <c r="W95" s="1" t="s">
        <v>231</v>
      </c>
      <c r="X95" s="1" t="s">
        <v>226</v>
      </c>
      <c r="Y95" s="1" t="s">
        <v>227</v>
      </c>
      <c r="Z95" s="1" t="s">
        <v>228</v>
      </c>
      <c r="AA95" s="1" t="s">
        <v>229</v>
      </c>
      <c r="AB95" s="1" t="s">
        <v>222</v>
      </c>
      <c r="AC95" s="2"/>
      <c r="AD95" s="2">
        <v>1</v>
      </c>
      <c r="AE95" s="2">
        <v>0</v>
      </c>
      <c r="AF95" s="1">
        <v>30</v>
      </c>
      <c r="AG95" s="1">
        <v>300</v>
      </c>
      <c r="AH95" s="49">
        <f>D95*10</f>
        <v>0</v>
      </c>
      <c r="AI95" s="61"/>
      <c r="AJ95" s="61"/>
      <c r="AK95" s="54" t="e">
        <f t="shared" ref="AK95:AK96" si="113">AI95/AJ95</f>
        <v>#DIV/0!</v>
      </c>
      <c r="AL95" s="122"/>
      <c r="AM95" s="123"/>
      <c r="AN95" s="124"/>
      <c r="AO95" s="126"/>
      <c r="AP95" s="129"/>
      <c r="AQ95" s="121"/>
      <c r="AR95" s="121"/>
      <c r="AS95" s="67"/>
      <c r="AT95" s="70" t="e">
        <f>AS95/AR94*10^AQ94*AP94</f>
        <v>#DIV/0!</v>
      </c>
      <c r="AU95" s="121"/>
      <c r="AV95" s="121"/>
      <c r="AW95" s="67"/>
      <c r="AX95" s="70" t="str">
        <f>IF(ISBLANK(AW94:AW96),"",AW95/AV94*10^AU94*AP94)</f>
        <v/>
      </c>
      <c r="AY95" s="121"/>
      <c r="AZ95" s="121"/>
      <c r="BA95" s="67"/>
      <c r="BB95" s="70" t="str">
        <f>IF(ISBLANK(BA95),"",BA95/AZ94*10^AY94*AP94)</f>
        <v/>
      </c>
    </row>
    <row r="96" spans="1:54" x14ac:dyDescent="0.25">
      <c r="A96" s="1">
        <v>24.3</v>
      </c>
      <c r="B96" s="1" t="s">
        <v>387</v>
      </c>
      <c r="C96" s="2">
        <v>0</v>
      </c>
      <c r="D96" s="1">
        <v>0</v>
      </c>
      <c r="E96" s="1">
        <v>0</v>
      </c>
      <c r="F96" s="1"/>
      <c r="G96" s="1">
        <v>0</v>
      </c>
      <c r="H96" s="1">
        <v>0</v>
      </c>
      <c r="I96" s="1">
        <v>0</v>
      </c>
      <c r="J96" s="1">
        <v>0</v>
      </c>
      <c r="K96" s="1">
        <v>0</v>
      </c>
      <c r="L96" s="1">
        <v>0</v>
      </c>
      <c r="M96" s="1">
        <v>0</v>
      </c>
      <c r="N96" s="2">
        <v>1.42</v>
      </c>
      <c r="O96" s="1" t="s">
        <v>221</v>
      </c>
      <c r="P96" s="1" t="s">
        <v>390</v>
      </c>
      <c r="Q96" s="1" t="s">
        <v>222</v>
      </c>
      <c r="R96" s="1" t="s">
        <v>223</v>
      </c>
      <c r="S96" s="2">
        <v>0.05</v>
      </c>
      <c r="T96" s="2">
        <v>20</v>
      </c>
      <c r="U96" s="1" t="s">
        <v>224</v>
      </c>
      <c r="V96" s="1" t="s">
        <v>225</v>
      </c>
      <c r="W96" s="1" t="s">
        <v>231</v>
      </c>
      <c r="X96" s="1" t="s">
        <v>226</v>
      </c>
      <c r="Y96" s="1" t="s">
        <v>227</v>
      </c>
      <c r="Z96" s="1" t="s">
        <v>228</v>
      </c>
      <c r="AA96" s="1" t="s">
        <v>229</v>
      </c>
      <c r="AB96" s="1" t="s">
        <v>222</v>
      </c>
      <c r="AC96" s="2"/>
      <c r="AD96" s="2">
        <v>1</v>
      </c>
      <c r="AE96" s="2">
        <v>0</v>
      </c>
      <c r="AF96" s="1">
        <v>30</v>
      </c>
      <c r="AG96" s="1">
        <v>300</v>
      </c>
      <c r="AH96" s="49">
        <f>D96*10</f>
        <v>0</v>
      </c>
      <c r="AI96" s="61"/>
      <c r="AJ96" s="61"/>
      <c r="AK96" s="54" t="e">
        <f t="shared" si="113"/>
        <v>#DIV/0!</v>
      </c>
      <c r="AL96" s="122"/>
      <c r="AM96" s="123"/>
      <c r="AN96" s="124"/>
      <c r="AO96" s="127"/>
      <c r="AP96" s="130"/>
      <c r="AQ96" s="121"/>
      <c r="AR96" s="121"/>
      <c r="AS96" s="67"/>
      <c r="AT96" s="70" t="e">
        <f>AS96/AR94*10^AQ94*AP94</f>
        <v>#DIV/0!</v>
      </c>
      <c r="AU96" s="121"/>
      <c r="AV96" s="121"/>
      <c r="AW96" s="67"/>
      <c r="AX96" s="70" t="str">
        <f>IF(ISBLANK(AW96),"",AW96/AV94*10^AU94*AP94)</f>
        <v/>
      </c>
      <c r="AY96" s="121"/>
      <c r="AZ96" s="121"/>
      <c r="BA96" s="67"/>
      <c r="BB96" s="70" t="str">
        <f>IF(ISBLANK(BA96),"",BA96/AZ94*10^AY94*AP94)</f>
        <v/>
      </c>
    </row>
    <row r="97" spans="1:54" x14ac:dyDescent="0.25">
      <c r="A97" s="1">
        <v>24</v>
      </c>
      <c r="B97" s="1"/>
      <c r="C97" s="2" t="s">
        <v>1</v>
      </c>
      <c r="D97" s="1">
        <v>0</v>
      </c>
      <c r="E97" s="1" t="s">
        <v>230</v>
      </c>
      <c r="F97" s="1" t="s">
        <v>277</v>
      </c>
      <c r="G97" s="1"/>
      <c r="H97" s="1"/>
      <c r="I97" s="1"/>
      <c r="J97" s="1"/>
      <c r="K97" s="1"/>
      <c r="L97" s="1"/>
      <c r="M97" s="1"/>
      <c r="N97" s="2"/>
      <c r="O97" s="1"/>
      <c r="P97" s="1"/>
      <c r="Q97" s="1"/>
      <c r="R97" s="1"/>
      <c r="S97" s="2"/>
      <c r="T97" s="2"/>
      <c r="U97" s="1"/>
      <c r="V97" s="1"/>
      <c r="W97" s="1"/>
      <c r="X97" s="1"/>
      <c r="Y97" s="1"/>
      <c r="Z97" s="1"/>
      <c r="AA97" s="1"/>
      <c r="AB97" s="1"/>
      <c r="AC97" s="2"/>
      <c r="AD97" s="2"/>
      <c r="AE97" s="2"/>
      <c r="AF97" s="1"/>
      <c r="AG97" s="1"/>
      <c r="AH97" s="50">
        <f t="shared" ref="AH97" si="114">AO94*AP94</f>
        <v>0.70422535211267612</v>
      </c>
      <c r="AI97" s="62"/>
      <c r="AJ97" s="62"/>
      <c r="AK97" s="55"/>
    </row>
    <row r="98" spans="1:54" x14ac:dyDescent="0.25">
      <c r="A98" s="1">
        <v>58.1</v>
      </c>
      <c r="B98" s="1" t="s">
        <v>437</v>
      </c>
      <c r="C98" s="2">
        <v>0</v>
      </c>
      <c r="D98" s="1">
        <v>220</v>
      </c>
      <c r="E98" s="1">
        <v>11</v>
      </c>
      <c r="F98" s="1" t="s">
        <v>239</v>
      </c>
      <c r="G98" s="1">
        <v>0</v>
      </c>
      <c r="H98" s="1">
        <v>0</v>
      </c>
      <c r="I98" s="1">
        <v>0</v>
      </c>
      <c r="J98" s="1">
        <v>0</v>
      </c>
      <c r="K98" s="1">
        <v>0</v>
      </c>
      <c r="L98" s="1">
        <v>0</v>
      </c>
      <c r="M98" s="1">
        <v>0</v>
      </c>
      <c r="N98" s="2">
        <v>0.59</v>
      </c>
      <c r="O98" s="1" t="s">
        <v>221</v>
      </c>
      <c r="P98" s="1" t="s">
        <v>438</v>
      </c>
      <c r="Q98" s="1" t="s">
        <v>222</v>
      </c>
      <c r="R98" s="1" t="s">
        <v>223</v>
      </c>
      <c r="S98" s="2">
        <v>0.05</v>
      </c>
      <c r="T98" s="2">
        <v>20</v>
      </c>
      <c r="U98" s="1" t="s">
        <v>224</v>
      </c>
      <c r="V98" s="1" t="s">
        <v>225</v>
      </c>
      <c r="W98" s="1" t="s">
        <v>231</v>
      </c>
      <c r="X98" s="1" t="s">
        <v>226</v>
      </c>
      <c r="Y98" s="1" t="s">
        <v>227</v>
      </c>
      <c r="Z98" s="1" t="s">
        <v>228</v>
      </c>
      <c r="AA98" s="1" t="s">
        <v>229</v>
      </c>
      <c r="AB98" s="1" t="s">
        <v>222</v>
      </c>
      <c r="AC98" s="2"/>
      <c r="AD98" s="2">
        <v>1</v>
      </c>
      <c r="AE98" s="2">
        <v>0</v>
      </c>
      <c r="AF98" s="1">
        <v>30</v>
      </c>
      <c r="AG98" s="1">
        <v>300</v>
      </c>
      <c r="AH98" s="49">
        <f>D98*10</f>
        <v>2200</v>
      </c>
      <c r="AI98" s="60"/>
      <c r="AJ98" s="60"/>
      <c r="AK98" s="54" t="e">
        <f>AI98/AJ98</f>
        <v>#DIV/0!</v>
      </c>
      <c r="AL98" s="122" t="str">
        <f t="shared" ref="AL98" si="115">IF(COUNTBLANK(AI98:AI100)=3,"",IF(COUNTBLANK(AI98:AI100)=2,IF(AI98=0,0.5/AJ98,AI98/AJ98),(AI98/AJ98+AI99/AJ99+IF(AJ100&gt;0,AI100/AJ100,0))/COUNTIF(AI98:AJ100,"&gt;0")))</f>
        <v/>
      </c>
      <c r="AM98" s="123">
        <f t="shared" ref="AM98" si="116">IF(ISNUMBER(AN98),AN98,1/AN98)</f>
        <v>105.83333333333333</v>
      </c>
      <c r="AN98" s="124">
        <f>AVERAGE(AT98:AT100,AX98:AX100,BB98:BB100)</f>
        <v>105.83333333333333</v>
      </c>
      <c r="AO98" s="125">
        <f>IF(COUNTIF(AL98:AL98,"&gt;0"),AL98,IF(ISERROR(AM98),IF(D101&gt;0,D101,0.5),AM98))</f>
        <v>105.83333333333333</v>
      </c>
      <c r="AP98" s="128">
        <v>10</v>
      </c>
      <c r="AQ98" s="121">
        <v>0</v>
      </c>
      <c r="AR98" s="121">
        <v>0.4</v>
      </c>
      <c r="AS98" s="66">
        <v>32</v>
      </c>
      <c r="AT98" s="70">
        <f>AS98/AR98*10^AQ98</f>
        <v>80</v>
      </c>
      <c r="AU98" s="121"/>
      <c r="AV98" s="121"/>
      <c r="AW98" s="66"/>
      <c r="AX98" s="70" t="str">
        <f>IF(ISBLANK(AW98),"",AW98/AV98*10^AU98*AP98)</f>
        <v/>
      </c>
      <c r="AY98" s="121"/>
      <c r="AZ98" s="121"/>
      <c r="BA98" s="66"/>
      <c r="BB98" s="70" t="str">
        <f t="shared" ref="BB98" si="117">IF(ISBLANK(BA98),"",BA98/AZ98*10^AY98*AT98)</f>
        <v/>
      </c>
    </row>
    <row r="99" spans="1:54" x14ac:dyDescent="0.25">
      <c r="A99" s="1">
        <v>58.2</v>
      </c>
      <c r="B99" s="1" t="s">
        <v>437</v>
      </c>
      <c r="C99" s="2">
        <v>0</v>
      </c>
      <c r="D99" s="1">
        <v>160</v>
      </c>
      <c r="E99" s="1">
        <v>8</v>
      </c>
      <c r="F99" s="1" t="s">
        <v>239</v>
      </c>
      <c r="G99" s="1">
        <v>0</v>
      </c>
      <c r="H99" s="1">
        <v>0</v>
      </c>
      <c r="I99" s="1">
        <v>0</v>
      </c>
      <c r="J99" s="1">
        <v>0</v>
      </c>
      <c r="K99" s="1">
        <v>0</v>
      </c>
      <c r="L99" s="1">
        <v>0</v>
      </c>
      <c r="M99" s="1">
        <v>0</v>
      </c>
      <c r="N99" s="2">
        <v>0.64</v>
      </c>
      <c r="O99" s="1" t="s">
        <v>221</v>
      </c>
      <c r="P99" s="1" t="s">
        <v>439</v>
      </c>
      <c r="Q99" s="1" t="s">
        <v>222</v>
      </c>
      <c r="R99" s="1" t="s">
        <v>223</v>
      </c>
      <c r="S99" s="2">
        <v>0.05</v>
      </c>
      <c r="T99" s="2">
        <v>20</v>
      </c>
      <c r="U99" s="1" t="s">
        <v>224</v>
      </c>
      <c r="V99" s="1" t="s">
        <v>225</v>
      </c>
      <c r="W99" s="1" t="s">
        <v>233</v>
      </c>
      <c r="X99" s="1" t="s">
        <v>226</v>
      </c>
      <c r="Y99" s="1" t="s">
        <v>227</v>
      </c>
      <c r="Z99" s="1" t="s">
        <v>228</v>
      </c>
      <c r="AA99" s="1" t="s">
        <v>229</v>
      </c>
      <c r="AB99" s="1" t="s">
        <v>222</v>
      </c>
      <c r="AC99" s="2"/>
      <c r="AD99" s="2">
        <v>1</v>
      </c>
      <c r="AE99" s="2">
        <v>0</v>
      </c>
      <c r="AF99" s="1">
        <v>30</v>
      </c>
      <c r="AG99" s="1">
        <v>300</v>
      </c>
      <c r="AH99" s="49">
        <f>D99*10</f>
        <v>1600</v>
      </c>
      <c r="AI99" s="61"/>
      <c r="AJ99" s="61"/>
      <c r="AK99" s="54" t="e">
        <f t="shared" ref="AK99:AK100" si="118">AI99/AJ99</f>
        <v>#DIV/0!</v>
      </c>
      <c r="AL99" s="122"/>
      <c r="AM99" s="123"/>
      <c r="AN99" s="124"/>
      <c r="AO99" s="126"/>
      <c r="AP99" s="129"/>
      <c r="AQ99" s="121"/>
      <c r="AR99" s="121"/>
      <c r="AS99" s="67">
        <v>49</v>
      </c>
      <c r="AT99" s="70">
        <f>AS99/AR98*10^AQ98</f>
        <v>122.5</v>
      </c>
      <c r="AU99" s="121"/>
      <c r="AV99" s="121"/>
      <c r="AW99" s="67"/>
      <c r="AX99" s="70" t="str">
        <f>IF(ISBLANK(AW98:AW100),"",AW99/AV98*10^AU98*AP98)</f>
        <v/>
      </c>
      <c r="AY99" s="121"/>
      <c r="AZ99" s="121"/>
      <c r="BA99" s="67"/>
      <c r="BB99" s="70" t="str">
        <f>IF(ISBLANK(BA99),"",BA99/AZ98*10^AY98*AP98)</f>
        <v/>
      </c>
    </row>
    <row r="100" spans="1:54" x14ac:dyDescent="0.25">
      <c r="A100" s="1">
        <v>58.3</v>
      </c>
      <c r="B100" s="1" t="s">
        <v>437</v>
      </c>
      <c r="C100" s="2">
        <v>0</v>
      </c>
      <c r="D100" s="1">
        <v>99.9</v>
      </c>
      <c r="E100" s="1">
        <v>5</v>
      </c>
      <c r="F100" s="1" t="s">
        <v>239</v>
      </c>
      <c r="G100" s="1">
        <v>0</v>
      </c>
      <c r="H100" s="1">
        <v>0</v>
      </c>
      <c r="I100" s="1">
        <v>0</v>
      </c>
      <c r="J100" s="1">
        <v>0</v>
      </c>
      <c r="K100" s="1">
        <v>0</v>
      </c>
      <c r="L100" s="1">
        <v>0</v>
      </c>
      <c r="M100" s="1">
        <v>0</v>
      </c>
      <c r="N100" s="2">
        <v>0.72</v>
      </c>
      <c r="O100" s="1" t="s">
        <v>221</v>
      </c>
      <c r="P100" s="1" t="s">
        <v>440</v>
      </c>
      <c r="Q100" s="1" t="s">
        <v>222</v>
      </c>
      <c r="R100" s="1" t="s">
        <v>223</v>
      </c>
      <c r="S100" s="2">
        <v>0.05</v>
      </c>
      <c r="T100" s="2">
        <v>20</v>
      </c>
      <c r="U100" s="1" t="s">
        <v>224</v>
      </c>
      <c r="V100" s="1" t="s">
        <v>225</v>
      </c>
      <c r="W100" s="1" t="s">
        <v>233</v>
      </c>
      <c r="X100" s="1" t="s">
        <v>226</v>
      </c>
      <c r="Y100" s="1" t="s">
        <v>227</v>
      </c>
      <c r="Z100" s="1" t="s">
        <v>228</v>
      </c>
      <c r="AA100" s="1" t="s">
        <v>229</v>
      </c>
      <c r="AB100" s="1" t="s">
        <v>222</v>
      </c>
      <c r="AC100" s="2"/>
      <c r="AD100" s="2">
        <v>1</v>
      </c>
      <c r="AE100" s="2">
        <v>0</v>
      </c>
      <c r="AF100" s="1">
        <v>30</v>
      </c>
      <c r="AG100" s="1">
        <v>300</v>
      </c>
      <c r="AH100" s="49">
        <f>D100*10</f>
        <v>999</v>
      </c>
      <c r="AI100" s="61"/>
      <c r="AJ100" s="61"/>
      <c r="AK100" s="54" t="e">
        <f t="shared" si="118"/>
        <v>#DIV/0!</v>
      </c>
      <c r="AL100" s="122"/>
      <c r="AM100" s="123"/>
      <c r="AN100" s="124"/>
      <c r="AO100" s="127"/>
      <c r="AP100" s="130"/>
      <c r="AQ100" s="121"/>
      <c r="AR100" s="121"/>
      <c r="AS100" s="67">
        <v>46</v>
      </c>
      <c r="AT100" s="70">
        <f>AS100/AR98*10^AQ98</f>
        <v>115</v>
      </c>
      <c r="AU100" s="121"/>
      <c r="AV100" s="121"/>
      <c r="AW100" s="67"/>
      <c r="AX100" s="70" t="str">
        <f>IF(ISBLANK(AW100),"",AW100/AV98*10^AU98*AP98)</f>
        <v/>
      </c>
      <c r="AY100" s="121"/>
      <c r="AZ100" s="121"/>
      <c r="BA100" s="67"/>
      <c r="BB100" s="70" t="str">
        <f>IF(ISBLANK(BA100),"",BA100/AZ98*10^AY98*AP98)</f>
        <v/>
      </c>
    </row>
    <row r="101" spans="1:54" x14ac:dyDescent="0.25">
      <c r="A101" s="1">
        <v>58</v>
      </c>
      <c r="B101" s="1"/>
      <c r="C101" s="2" t="s">
        <v>1</v>
      </c>
      <c r="D101" s="1">
        <v>160</v>
      </c>
      <c r="E101" s="1" t="s">
        <v>230</v>
      </c>
      <c r="F101" s="1">
        <v>37.539000000000001</v>
      </c>
      <c r="G101" s="1"/>
      <c r="H101" s="1"/>
      <c r="I101" s="1"/>
      <c r="J101" s="1"/>
      <c r="K101" s="1"/>
      <c r="L101" s="1"/>
      <c r="M101" s="1"/>
      <c r="N101" s="2"/>
      <c r="O101" s="1"/>
      <c r="P101" s="1"/>
      <c r="Q101" s="1"/>
      <c r="R101" s="1"/>
      <c r="S101" s="2"/>
      <c r="T101" s="2"/>
      <c r="U101" s="1"/>
      <c r="V101" s="1"/>
      <c r="W101" s="1"/>
      <c r="X101" s="1"/>
      <c r="Y101" s="1"/>
      <c r="Z101" s="1"/>
      <c r="AA101" s="1"/>
      <c r="AB101" s="1"/>
      <c r="AC101" s="2"/>
      <c r="AD101" s="2"/>
      <c r="AE101" s="2"/>
      <c r="AF101" s="1"/>
      <c r="AG101" s="1"/>
      <c r="AH101" s="50">
        <f t="shared" ref="AH101" si="119">AO98*AP98</f>
        <v>1058.3333333333333</v>
      </c>
      <c r="AI101" s="62"/>
      <c r="AJ101" s="62"/>
      <c r="AK101" s="55"/>
    </row>
    <row r="102" spans="1:54" x14ac:dyDescent="0.25">
      <c r="A102" s="1">
        <v>59.1</v>
      </c>
      <c r="B102" s="1" t="s">
        <v>441</v>
      </c>
      <c r="C102" s="2">
        <v>0</v>
      </c>
      <c r="D102" s="1">
        <v>0</v>
      </c>
      <c r="E102" s="1">
        <v>0</v>
      </c>
      <c r="F102" s="1"/>
      <c r="G102" s="1">
        <v>0</v>
      </c>
      <c r="H102" s="1">
        <v>0</v>
      </c>
      <c r="I102" s="1">
        <v>0</v>
      </c>
      <c r="J102" s="1">
        <v>0</v>
      </c>
      <c r="K102" s="1">
        <v>0</v>
      </c>
      <c r="L102" s="1">
        <v>0</v>
      </c>
      <c r="M102" s="1">
        <v>0</v>
      </c>
      <c r="N102" s="2">
        <v>0</v>
      </c>
      <c r="O102" s="1" t="s">
        <v>221</v>
      </c>
      <c r="P102" s="1" t="s">
        <v>442</v>
      </c>
      <c r="Q102" s="1" t="s">
        <v>222</v>
      </c>
      <c r="R102" s="1" t="s">
        <v>223</v>
      </c>
      <c r="S102" s="2">
        <v>0.05</v>
      </c>
      <c r="T102" s="2">
        <v>20</v>
      </c>
      <c r="U102" s="1" t="s">
        <v>224</v>
      </c>
      <c r="V102" s="1" t="s">
        <v>225</v>
      </c>
      <c r="W102" s="1" t="s">
        <v>233</v>
      </c>
      <c r="X102" s="1" t="s">
        <v>226</v>
      </c>
      <c r="Y102" s="1" t="s">
        <v>227</v>
      </c>
      <c r="Z102" s="1" t="s">
        <v>228</v>
      </c>
      <c r="AA102" s="1" t="s">
        <v>229</v>
      </c>
      <c r="AB102" s="1" t="s">
        <v>222</v>
      </c>
      <c r="AC102" s="2"/>
      <c r="AD102" s="2">
        <v>1</v>
      </c>
      <c r="AE102" s="2">
        <v>0</v>
      </c>
      <c r="AF102" s="1">
        <v>30</v>
      </c>
      <c r="AG102" s="1">
        <v>300</v>
      </c>
      <c r="AH102" s="49">
        <f>D102*10</f>
        <v>0</v>
      </c>
      <c r="AI102" s="60">
        <v>0</v>
      </c>
      <c r="AJ102" s="60">
        <v>7.3</v>
      </c>
      <c r="AK102" s="54">
        <f>AI102/AJ102</f>
        <v>0</v>
      </c>
      <c r="AL102" s="122">
        <f t="shared" ref="AL102" si="120">IF(COUNTBLANK(AI102:AI104)=3,"",IF(COUNTBLANK(AI102:AI104)=2,IF(AI102=0,0.5/AJ102,AI102/AJ102),(AI102/AJ102+AI103/AJ103+IF(AJ104&gt;0,AI104/AJ104,0))/COUNTIF(AI102:AJ104,"&gt;0")))</f>
        <v>6.8493150684931503E-2</v>
      </c>
      <c r="AM102" s="123" t="e">
        <f t="shared" ref="AM102" si="121">IF(ISNUMBER(AN102),AN102,1/AN102)</f>
        <v>#DIV/0!</v>
      </c>
      <c r="AN102" s="124" t="e">
        <f>AVERAGE(AT102:AT104,AX102:AX104,BB102:BB104)</f>
        <v>#DIV/0!</v>
      </c>
      <c r="AO102" s="125">
        <f>IF(COUNTIF(AL102:AL102,"&gt;0"),AL102,IF(ISERROR(AM102),IF(D105&gt;0,D105,0.5),AM102))</f>
        <v>6.8493150684931503E-2</v>
      </c>
      <c r="AP102" s="128">
        <v>10</v>
      </c>
      <c r="AQ102" s="121"/>
      <c r="AR102" s="121"/>
      <c r="AS102" s="66"/>
      <c r="AT102" s="70" t="e">
        <f>AS102/AR102*10^AQ102*AP102</f>
        <v>#DIV/0!</v>
      </c>
      <c r="AU102" s="121"/>
      <c r="AV102" s="121"/>
      <c r="AW102" s="66"/>
      <c r="AX102" s="70" t="str">
        <f>IF(ISBLANK(AW102),"",AW102/AV102*10^AU102*AP102)</f>
        <v/>
      </c>
      <c r="AY102" s="121"/>
      <c r="AZ102" s="121"/>
      <c r="BA102" s="66"/>
      <c r="BB102" s="70" t="str">
        <f t="shared" ref="BB102" si="122">IF(ISBLANK(BA102),"",BA102/AZ102*10^AY102*AT102)</f>
        <v/>
      </c>
    </row>
    <row r="103" spans="1:54" x14ac:dyDescent="0.25">
      <c r="A103" s="1">
        <v>59.2</v>
      </c>
      <c r="B103" s="1" t="s">
        <v>441</v>
      </c>
      <c r="C103" s="2">
        <v>0</v>
      </c>
      <c r="D103" s="1">
        <v>0</v>
      </c>
      <c r="E103" s="1">
        <v>0</v>
      </c>
      <c r="F103" s="1"/>
      <c r="G103" s="1">
        <v>0</v>
      </c>
      <c r="H103" s="1">
        <v>0</v>
      </c>
      <c r="I103" s="1">
        <v>0</v>
      </c>
      <c r="J103" s="1">
        <v>0</v>
      </c>
      <c r="K103" s="1">
        <v>0</v>
      </c>
      <c r="L103" s="1">
        <v>0</v>
      </c>
      <c r="M103" s="1">
        <v>0</v>
      </c>
      <c r="N103" s="2">
        <v>0</v>
      </c>
      <c r="O103" s="1" t="s">
        <v>221</v>
      </c>
      <c r="P103" s="1" t="s">
        <v>443</v>
      </c>
      <c r="Q103" s="1" t="s">
        <v>222</v>
      </c>
      <c r="R103" s="1" t="s">
        <v>223</v>
      </c>
      <c r="S103" s="2">
        <v>0.05</v>
      </c>
      <c r="T103" s="2">
        <v>20</v>
      </c>
      <c r="U103" s="1" t="s">
        <v>224</v>
      </c>
      <c r="V103" s="1" t="s">
        <v>225</v>
      </c>
      <c r="W103" s="1" t="s">
        <v>233</v>
      </c>
      <c r="X103" s="1" t="s">
        <v>226</v>
      </c>
      <c r="Y103" s="1" t="s">
        <v>227</v>
      </c>
      <c r="Z103" s="1" t="s">
        <v>228</v>
      </c>
      <c r="AA103" s="1" t="s">
        <v>229</v>
      </c>
      <c r="AB103" s="1" t="s">
        <v>222</v>
      </c>
      <c r="AC103" s="2"/>
      <c r="AD103" s="2">
        <v>1</v>
      </c>
      <c r="AE103" s="2">
        <v>0</v>
      </c>
      <c r="AF103" s="1">
        <v>30</v>
      </c>
      <c r="AG103" s="1">
        <v>300</v>
      </c>
      <c r="AH103" s="49">
        <f>D103*10</f>
        <v>0</v>
      </c>
      <c r="AI103" s="61"/>
      <c r="AJ103" s="61"/>
      <c r="AK103" s="54" t="e">
        <f t="shared" ref="AK103:AK104" si="123">AI103/AJ103</f>
        <v>#DIV/0!</v>
      </c>
      <c r="AL103" s="122"/>
      <c r="AM103" s="123"/>
      <c r="AN103" s="124"/>
      <c r="AO103" s="126"/>
      <c r="AP103" s="129"/>
      <c r="AQ103" s="121"/>
      <c r="AR103" s="121"/>
      <c r="AS103" s="67"/>
      <c r="AT103" s="70" t="e">
        <f>AS103/AR102*10^AQ102*AP102</f>
        <v>#DIV/0!</v>
      </c>
      <c r="AU103" s="121"/>
      <c r="AV103" s="121"/>
      <c r="AW103" s="67"/>
      <c r="AX103" s="70" t="str">
        <f>IF(ISBLANK(AW102:AW104),"",AW103/AV102*10^AU102*AP102)</f>
        <v/>
      </c>
      <c r="AY103" s="121"/>
      <c r="AZ103" s="121"/>
      <c r="BA103" s="67"/>
      <c r="BB103" s="70" t="str">
        <f>IF(ISBLANK(BA103),"",BA103/AZ102*10^AY102*AP102)</f>
        <v/>
      </c>
    </row>
    <row r="104" spans="1:54" x14ac:dyDescent="0.25">
      <c r="A104" s="1">
        <v>59.3</v>
      </c>
      <c r="B104" s="1" t="s">
        <v>441</v>
      </c>
      <c r="C104" s="2">
        <v>0</v>
      </c>
      <c r="D104" s="1">
        <v>0</v>
      </c>
      <c r="E104" s="1">
        <v>0</v>
      </c>
      <c r="F104" s="1"/>
      <c r="G104" s="1">
        <v>0</v>
      </c>
      <c r="H104" s="1">
        <v>0</v>
      </c>
      <c r="I104" s="1">
        <v>0</v>
      </c>
      <c r="J104" s="1">
        <v>0</v>
      </c>
      <c r="K104" s="1">
        <v>0</v>
      </c>
      <c r="L104" s="1">
        <v>0</v>
      </c>
      <c r="M104" s="1">
        <v>0</v>
      </c>
      <c r="N104" s="2">
        <v>0</v>
      </c>
      <c r="O104" s="1" t="s">
        <v>221</v>
      </c>
      <c r="P104" s="1" t="s">
        <v>444</v>
      </c>
      <c r="Q104" s="1" t="s">
        <v>222</v>
      </c>
      <c r="R104" s="1" t="s">
        <v>223</v>
      </c>
      <c r="S104" s="2">
        <v>0.05</v>
      </c>
      <c r="T104" s="2">
        <v>20</v>
      </c>
      <c r="U104" s="1" t="s">
        <v>224</v>
      </c>
      <c r="V104" s="1" t="s">
        <v>225</v>
      </c>
      <c r="W104" s="1" t="s">
        <v>233</v>
      </c>
      <c r="X104" s="1" t="s">
        <v>226</v>
      </c>
      <c r="Y104" s="1" t="s">
        <v>227</v>
      </c>
      <c r="Z104" s="1" t="s">
        <v>228</v>
      </c>
      <c r="AA104" s="1" t="s">
        <v>229</v>
      </c>
      <c r="AB104" s="1" t="s">
        <v>222</v>
      </c>
      <c r="AC104" s="2"/>
      <c r="AD104" s="2">
        <v>1</v>
      </c>
      <c r="AE104" s="2">
        <v>0</v>
      </c>
      <c r="AF104" s="1">
        <v>30</v>
      </c>
      <c r="AG104" s="1">
        <v>300</v>
      </c>
      <c r="AH104" s="49">
        <f>D104*10</f>
        <v>0</v>
      </c>
      <c r="AI104" s="61"/>
      <c r="AJ104" s="61"/>
      <c r="AK104" s="54" t="e">
        <f t="shared" si="123"/>
        <v>#DIV/0!</v>
      </c>
      <c r="AL104" s="122"/>
      <c r="AM104" s="123"/>
      <c r="AN104" s="124"/>
      <c r="AO104" s="127"/>
      <c r="AP104" s="130"/>
      <c r="AQ104" s="121"/>
      <c r="AR104" s="121"/>
      <c r="AS104" s="67"/>
      <c r="AT104" s="70" t="e">
        <f>AS104/AR102*10^AQ102*AP102</f>
        <v>#DIV/0!</v>
      </c>
      <c r="AU104" s="121"/>
      <c r="AV104" s="121"/>
      <c r="AW104" s="67"/>
      <c r="AX104" s="70" t="str">
        <f>IF(ISBLANK(AW104),"",AW104/AV102*10^AU102*AP102)</f>
        <v/>
      </c>
      <c r="AY104" s="121"/>
      <c r="AZ104" s="121"/>
      <c r="BA104" s="67"/>
      <c r="BB104" s="70" t="str">
        <f>IF(ISBLANK(BA104),"",BA104/AZ102*10^AY102*AP102)</f>
        <v/>
      </c>
    </row>
    <row r="105" spans="1:54" x14ac:dyDescent="0.25">
      <c r="A105" s="1">
        <v>59</v>
      </c>
      <c r="B105" s="1"/>
      <c r="C105" s="2" t="s">
        <v>1</v>
      </c>
      <c r="D105" s="1">
        <v>0</v>
      </c>
      <c r="E105" s="1" t="s">
        <v>230</v>
      </c>
      <c r="F105" s="1" t="s">
        <v>277</v>
      </c>
      <c r="G105" s="1"/>
      <c r="H105" s="1"/>
      <c r="I105" s="1"/>
      <c r="J105" s="1"/>
      <c r="K105" s="1"/>
      <c r="L105" s="1"/>
      <c r="M105" s="1"/>
      <c r="N105" s="2"/>
      <c r="O105" s="1"/>
      <c r="P105" s="1"/>
      <c r="Q105" s="1"/>
      <c r="R105" s="1"/>
      <c r="S105" s="2"/>
      <c r="T105" s="2"/>
      <c r="U105" s="1"/>
      <c r="V105" s="1"/>
      <c r="W105" s="1"/>
      <c r="X105" s="1"/>
      <c r="Y105" s="1"/>
      <c r="Z105" s="1"/>
      <c r="AA105" s="1"/>
      <c r="AB105" s="1"/>
      <c r="AC105" s="2"/>
      <c r="AD105" s="2"/>
      <c r="AE105" s="2"/>
      <c r="AF105" s="1"/>
      <c r="AG105" s="1"/>
      <c r="AH105" s="50">
        <f t="shared" ref="AH105" si="124">AO102*AP102</f>
        <v>0.68493150684931503</v>
      </c>
      <c r="AI105" s="62"/>
      <c r="AJ105" s="62"/>
      <c r="AK105" s="55"/>
    </row>
    <row r="106" spans="1:54" x14ac:dyDescent="0.25">
      <c r="A106" s="1">
        <v>60.1</v>
      </c>
      <c r="B106" s="1" t="s">
        <v>445</v>
      </c>
      <c r="C106" s="2">
        <v>0</v>
      </c>
      <c r="D106" s="1">
        <v>0</v>
      </c>
      <c r="E106" s="1">
        <v>0</v>
      </c>
      <c r="F106" s="1"/>
      <c r="G106" s="1">
        <v>0</v>
      </c>
      <c r="H106" s="1">
        <v>0</v>
      </c>
      <c r="I106" s="1">
        <v>0</v>
      </c>
      <c r="J106" s="1">
        <v>0</v>
      </c>
      <c r="K106" s="1">
        <v>0</v>
      </c>
      <c r="L106" s="1">
        <v>0</v>
      </c>
      <c r="M106" s="1">
        <v>0</v>
      </c>
      <c r="N106" s="2">
        <v>0</v>
      </c>
      <c r="O106" s="1" t="s">
        <v>221</v>
      </c>
      <c r="P106" s="1" t="s">
        <v>446</v>
      </c>
      <c r="Q106" s="1" t="s">
        <v>222</v>
      </c>
      <c r="R106" s="1" t="s">
        <v>223</v>
      </c>
      <c r="S106" s="2">
        <v>0.05</v>
      </c>
      <c r="T106" s="2">
        <v>20</v>
      </c>
      <c r="U106" s="1" t="s">
        <v>224</v>
      </c>
      <c r="V106" s="1" t="s">
        <v>225</v>
      </c>
      <c r="W106" s="1" t="s">
        <v>233</v>
      </c>
      <c r="X106" s="1" t="s">
        <v>226</v>
      </c>
      <c r="Y106" s="1" t="s">
        <v>227</v>
      </c>
      <c r="Z106" s="1" t="s">
        <v>228</v>
      </c>
      <c r="AA106" s="1" t="s">
        <v>229</v>
      </c>
      <c r="AB106" s="1" t="s">
        <v>222</v>
      </c>
      <c r="AC106" s="2"/>
      <c r="AD106" s="2">
        <v>1</v>
      </c>
      <c r="AE106" s="2">
        <v>0</v>
      </c>
      <c r="AF106" s="1">
        <v>30</v>
      </c>
      <c r="AG106" s="1">
        <v>300</v>
      </c>
      <c r="AH106" s="49">
        <f>D106*10</f>
        <v>0</v>
      </c>
      <c r="AI106" s="60">
        <v>258</v>
      </c>
      <c r="AJ106" s="60">
        <v>1</v>
      </c>
      <c r="AK106" s="54">
        <f>AI106/AJ106</f>
        <v>258</v>
      </c>
      <c r="AL106" s="122">
        <f t="shared" ref="AL106" si="125">IF(COUNTBLANK(AI106:AI108)=3,"",IF(COUNTBLANK(AI106:AI108)=2,IF(AI106=0,0.5/AJ106,AI106/AJ106),(AI106/AJ106+AI107/AJ107+IF(AJ108&gt;0,AI108/AJ108,0))/COUNTIF(AI106:AJ108,"&gt;0")))</f>
        <v>258</v>
      </c>
      <c r="AM106" s="123" t="e">
        <f t="shared" ref="AM106" si="126">IF(ISNUMBER(AN106),AN106,1/AN106)</f>
        <v>#DIV/0!</v>
      </c>
      <c r="AN106" s="124" t="e">
        <f>AVERAGE(AT106:AT108,AX106:AX108,BB106:BB108)</f>
        <v>#DIV/0!</v>
      </c>
      <c r="AO106" s="125">
        <f>IF(COUNTIF(AL106:AL106,"&gt;0"),AL106,IF(ISERROR(AM106),IF(D109&gt;0,D109,0.5),AM106))</f>
        <v>258</v>
      </c>
      <c r="AP106" s="128">
        <v>10</v>
      </c>
      <c r="AQ106" s="121"/>
      <c r="AR106" s="121"/>
      <c r="AS106" s="66"/>
      <c r="AT106" s="70" t="e">
        <f>AS106/AR106*10^AQ106*AP106</f>
        <v>#DIV/0!</v>
      </c>
      <c r="AU106" s="121"/>
      <c r="AV106" s="121"/>
      <c r="AW106" s="66"/>
      <c r="AX106" s="70" t="str">
        <f>IF(ISBLANK(AW106),"",AW106/AV106*10^AU106*AP106)</f>
        <v/>
      </c>
      <c r="AY106" s="121"/>
      <c r="AZ106" s="121"/>
      <c r="BA106" s="66"/>
      <c r="BB106" s="70" t="str">
        <f t="shared" ref="BB106" si="127">IF(ISBLANK(BA106),"",BA106/AZ106*10^AY106*AT106)</f>
        <v/>
      </c>
    </row>
    <row r="107" spans="1:54" x14ac:dyDescent="0.25">
      <c r="A107" s="1">
        <v>60.2</v>
      </c>
      <c r="B107" s="1" t="s">
        <v>445</v>
      </c>
      <c r="C107" s="2">
        <v>0</v>
      </c>
      <c r="D107" s="1">
        <v>0</v>
      </c>
      <c r="E107" s="1">
        <v>0</v>
      </c>
      <c r="F107" s="1"/>
      <c r="G107" s="1">
        <v>0</v>
      </c>
      <c r="H107" s="1">
        <v>0</v>
      </c>
      <c r="I107" s="1">
        <v>0</v>
      </c>
      <c r="J107" s="1">
        <v>0</v>
      </c>
      <c r="K107" s="1">
        <v>0</v>
      </c>
      <c r="L107" s="1">
        <v>0</v>
      </c>
      <c r="M107" s="1">
        <v>0</v>
      </c>
      <c r="N107" s="2">
        <v>0.13</v>
      </c>
      <c r="O107" s="1" t="s">
        <v>221</v>
      </c>
      <c r="P107" s="1" t="s">
        <v>447</v>
      </c>
      <c r="Q107" s="1" t="s">
        <v>222</v>
      </c>
      <c r="R107" s="1" t="s">
        <v>223</v>
      </c>
      <c r="S107" s="2">
        <v>0.05</v>
      </c>
      <c r="T107" s="2">
        <v>20</v>
      </c>
      <c r="U107" s="1" t="s">
        <v>224</v>
      </c>
      <c r="V107" s="1" t="s">
        <v>225</v>
      </c>
      <c r="W107" s="1" t="s">
        <v>233</v>
      </c>
      <c r="X107" s="1" t="s">
        <v>226</v>
      </c>
      <c r="Y107" s="1" t="s">
        <v>227</v>
      </c>
      <c r="Z107" s="1" t="s">
        <v>228</v>
      </c>
      <c r="AA107" s="1" t="s">
        <v>229</v>
      </c>
      <c r="AB107" s="1" t="s">
        <v>222</v>
      </c>
      <c r="AC107" s="2"/>
      <c r="AD107" s="2">
        <v>1</v>
      </c>
      <c r="AE107" s="2">
        <v>0</v>
      </c>
      <c r="AF107" s="1">
        <v>30</v>
      </c>
      <c r="AG107" s="1">
        <v>300</v>
      </c>
      <c r="AH107" s="49">
        <f>D107*10</f>
        <v>0</v>
      </c>
      <c r="AI107" s="61"/>
      <c r="AJ107" s="61"/>
      <c r="AK107" s="54" t="e">
        <f t="shared" ref="AK107:AK108" si="128">AI107/AJ107</f>
        <v>#DIV/0!</v>
      </c>
      <c r="AL107" s="122"/>
      <c r="AM107" s="123"/>
      <c r="AN107" s="124"/>
      <c r="AO107" s="126"/>
      <c r="AP107" s="129"/>
      <c r="AQ107" s="121"/>
      <c r="AR107" s="121"/>
      <c r="AS107" s="67"/>
      <c r="AT107" s="70" t="e">
        <f>AS107/AR106*10^AQ106*AP106</f>
        <v>#DIV/0!</v>
      </c>
      <c r="AU107" s="121"/>
      <c r="AV107" s="121"/>
      <c r="AW107" s="67"/>
      <c r="AX107" s="70" t="str">
        <f>IF(ISBLANK(AW106:AW108),"",AW107/AV106*10^AU106*AP106)</f>
        <v/>
      </c>
      <c r="AY107" s="121"/>
      <c r="AZ107" s="121"/>
      <c r="BA107" s="67"/>
      <c r="BB107" s="70" t="str">
        <f>IF(ISBLANK(BA107),"",BA107/AZ106*10^AY106*AP106)</f>
        <v/>
      </c>
    </row>
    <row r="108" spans="1:54" x14ac:dyDescent="0.25">
      <c r="A108" s="1">
        <v>60.3</v>
      </c>
      <c r="B108" s="1" t="s">
        <v>445</v>
      </c>
      <c r="C108" s="2">
        <v>0</v>
      </c>
      <c r="D108" s="1">
        <v>0</v>
      </c>
      <c r="E108" s="1">
        <v>0</v>
      </c>
      <c r="F108" s="1"/>
      <c r="G108" s="1">
        <v>0</v>
      </c>
      <c r="H108" s="1">
        <v>0</v>
      </c>
      <c r="I108" s="1">
        <v>0</v>
      </c>
      <c r="J108" s="1">
        <v>0</v>
      </c>
      <c r="K108" s="1">
        <v>0</v>
      </c>
      <c r="L108" s="1">
        <v>0</v>
      </c>
      <c r="M108" s="1">
        <v>0</v>
      </c>
      <c r="N108" s="2">
        <v>0.37</v>
      </c>
      <c r="O108" s="1" t="s">
        <v>221</v>
      </c>
      <c r="P108" s="1" t="s">
        <v>448</v>
      </c>
      <c r="Q108" s="1" t="s">
        <v>222</v>
      </c>
      <c r="R108" s="1" t="s">
        <v>223</v>
      </c>
      <c r="S108" s="2">
        <v>0.05</v>
      </c>
      <c r="T108" s="2">
        <v>20</v>
      </c>
      <c r="U108" s="1" t="s">
        <v>224</v>
      </c>
      <c r="V108" s="1" t="s">
        <v>225</v>
      </c>
      <c r="W108" s="1" t="s">
        <v>233</v>
      </c>
      <c r="X108" s="1" t="s">
        <v>226</v>
      </c>
      <c r="Y108" s="1" t="s">
        <v>227</v>
      </c>
      <c r="Z108" s="1" t="s">
        <v>228</v>
      </c>
      <c r="AA108" s="1" t="s">
        <v>229</v>
      </c>
      <c r="AB108" s="1" t="s">
        <v>222</v>
      </c>
      <c r="AC108" s="2"/>
      <c r="AD108" s="2">
        <v>1</v>
      </c>
      <c r="AE108" s="2">
        <v>0</v>
      </c>
      <c r="AF108" s="1">
        <v>30</v>
      </c>
      <c r="AG108" s="1">
        <v>300</v>
      </c>
      <c r="AH108" s="49">
        <f>D108*10</f>
        <v>0</v>
      </c>
      <c r="AI108" s="61"/>
      <c r="AJ108" s="61"/>
      <c r="AK108" s="54" t="e">
        <f t="shared" si="128"/>
        <v>#DIV/0!</v>
      </c>
      <c r="AL108" s="122"/>
      <c r="AM108" s="123"/>
      <c r="AN108" s="124"/>
      <c r="AO108" s="127"/>
      <c r="AP108" s="130"/>
      <c r="AQ108" s="121"/>
      <c r="AR108" s="121"/>
      <c r="AS108" s="67"/>
      <c r="AT108" s="70" t="e">
        <f>AS108/AR106*10^AQ106*AP106</f>
        <v>#DIV/0!</v>
      </c>
      <c r="AU108" s="121"/>
      <c r="AV108" s="121"/>
      <c r="AW108" s="67"/>
      <c r="AX108" s="70" t="str">
        <f>IF(ISBLANK(AW108),"",AW108/AV106*10^AU106*AP106)</f>
        <v/>
      </c>
      <c r="AY108" s="121"/>
      <c r="AZ108" s="121"/>
      <c r="BA108" s="67"/>
      <c r="BB108" s="70" t="str">
        <f>IF(ISBLANK(BA108),"",BA108/AZ106*10^AY106*AP106)</f>
        <v/>
      </c>
    </row>
    <row r="109" spans="1:54" x14ac:dyDescent="0.25">
      <c r="A109" s="1">
        <v>60</v>
      </c>
      <c r="B109" s="1"/>
      <c r="C109" s="2" t="s">
        <v>1</v>
      </c>
      <c r="D109" s="1">
        <v>0</v>
      </c>
      <c r="E109" s="1" t="s">
        <v>230</v>
      </c>
      <c r="F109" s="1" t="s">
        <v>277</v>
      </c>
      <c r="G109" s="1"/>
      <c r="H109" s="1"/>
      <c r="I109" s="1"/>
      <c r="J109" s="1"/>
      <c r="K109" s="1"/>
      <c r="L109" s="1"/>
      <c r="M109" s="1"/>
      <c r="N109" s="2"/>
      <c r="O109" s="1"/>
      <c r="P109" s="1"/>
      <c r="Q109" s="1"/>
      <c r="R109" s="1"/>
      <c r="S109" s="2"/>
      <c r="T109" s="2"/>
      <c r="U109" s="1"/>
      <c r="V109" s="1"/>
      <c r="W109" s="1"/>
      <c r="X109" s="1"/>
      <c r="Y109" s="1"/>
      <c r="Z109" s="1"/>
      <c r="AA109" s="1"/>
      <c r="AB109" s="1"/>
      <c r="AC109" s="2"/>
      <c r="AD109" s="2"/>
      <c r="AE109" s="2"/>
      <c r="AF109" s="1"/>
      <c r="AG109" s="1"/>
      <c r="AH109" s="50">
        <f t="shared" ref="AH109" si="129">AO106*AP106</f>
        <v>2580</v>
      </c>
      <c r="AI109" s="62"/>
      <c r="AJ109" s="62"/>
      <c r="AK109" s="55"/>
    </row>
    <row r="110" spans="1:54" x14ac:dyDescent="0.25">
      <c r="A110" s="1">
        <v>61.1</v>
      </c>
      <c r="B110" s="1" t="s">
        <v>963</v>
      </c>
      <c r="C110" s="2">
        <v>0</v>
      </c>
      <c r="D110" s="1">
        <v>540</v>
      </c>
      <c r="E110" s="1">
        <v>27</v>
      </c>
      <c r="F110" s="1" t="s">
        <v>239</v>
      </c>
      <c r="G110" s="1">
        <v>0</v>
      </c>
      <c r="H110" s="1">
        <v>0</v>
      </c>
      <c r="I110" s="1">
        <v>0</v>
      </c>
      <c r="J110" s="1">
        <v>0</v>
      </c>
      <c r="K110" s="1">
        <v>0</v>
      </c>
      <c r="L110" s="1">
        <v>0</v>
      </c>
      <c r="M110" s="1">
        <v>0</v>
      </c>
      <c r="N110" s="2">
        <v>0.84</v>
      </c>
      <c r="O110" s="1" t="s">
        <v>221</v>
      </c>
      <c r="P110" s="1" t="s">
        <v>449</v>
      </c>
      <c r="Q110" s="1" t="s">
        <v>222</v>
      </c>
      <c r="R110" s="1" t="s">
        <v>223</v>
      </c>
      <c r="S110" s="2">
        <v>0.05</v>
      </c>
      <c r="T110" s="2">
        <v>20</v>
      </c>
      <c r="U110" s="1" t="s">
        <v>224</v>
      </c>
      <c r="V110" s="1" t="s">
        <v>225</v>
      </c>
      <c r="W110" s="1" t="s">
        <v>233</v>
      </c>
      <c r="X110" s="1" t="s">
        <v>226</v>
      </c>
      <c r="Y110" s="1" t="s">
        <v>227</v>
      </c>
      <c r="Z110" s="1" t="s">
        <v>228</v>
      </c>
      <c r="AA110" s="1" t="s">
        <v>229</v>
      </c>
      <c r="AB110" s="1" t="s">
        <v>222</v>
      </c>
      <c r="AC110" s="2"/>
      <c r="AD110" s="2">
        <v>1</v>
      </c>
      <c r="AE110" s="2">
        <v>0</v>
      </c>
      <c r="AF110" s="1">
        <v>30</v>
      </c>
      <c r="AG110" s="1">
        <v>300</v>
      </c>
      <c r="AH110" s="49">
        <f>D110*10</f>
        <v>5400</v>
      </c>
      <c r="AI110" s="60"/>
      <c r="AJ110" s="60"/>
      <c r="AK110" s="54" t="e">
        <f>AI110/AJ110</f>
        <v>#DIV/0!</v>
      </c>
      <c r="AL110" s="122" t="str">
        <f t="shared" ref="AL110" si="130">IF(COUNTBLANK(AI110:AI112)=3,"",IF(COUNTBLANK(AI110:AI112)=2,IF(AI110=0,0.5/AJ110,AI110/AJ110),(AI110/AJ110+AI111/AJ111+IF(AJ112&gt;0,AI112/AJ112,0))/COUNTIF(AI110:AJ112,"&gt;0")))</f>
        <v/>
      </c>
      <c r="AM110" s="123" t="e">
        <f t="shared" ref="AM110" si="131">IF(ISNUMBER(AN110),AN110,1/AN110)</f>
        <v>#DIV/0!</v>
      </c>
      <c r="AN110" s="124" t="e">
        <f>AVERAGE(AT110:AT112,AX110:AX112,BB110:BB112)</f>
        <v>#DIV/0!</v>
      </c>
      <c r="AO110" s="125">
        <f>IF(COUNTIF(AL110:AL110,"&gt;0"),AL110,IF(ISERROR(AM110),IF(D113&gt;0,D113,0.5),AM110))</f>
        <v>520</v>
      </c>
      <c r="AP110" s="128">
        <v>10</v>
      </c>
      <c r="AQ110" s="121"/>
      <c r="AR110" s="121"/>
      <c r="AS110" s="66"/>
      <c r="AT110" s="70" t="e">
        <f>AS110/AR110*10^AQ110*AP110</f>
        <v>#DIV/0!</v>
      </c>
      <c r="AU110" s="121"/>
      <c r="AV110" s="121"/>
      <c r="AW110" s="66"/>
      <c r="AX110" s="70" t="str">
        <f>IF(ISBLANK(AW110),"",AW110/AV110*10^AU110*AP110)</f>
        <v/>
      </c>
      <c r="AY110" s="121"/>
      <c r="AZ110" s="121"/>
      <c r="BA110" s="66"/>
      <c r="BB110" s="70" t="str">
        <f t="shared" ref="BB110" si="132">IF(ISBLANK(BA110),"",BA110/AZ110*10^AY110*AT110)</f>
        <v/>
      </c>
    </row>
    <row r="111" spans="1:54" x14ac:dyDescent="0.25">
      <c r="A111" s="1">
        <v>61.2</v>
      </c>
      <c r="B111" s="1" t="s">
        <v>963</v>
      </c>
      <c r="C111" s="2">
        <v>0</v>
      </c>
      <c r="D111" s="1">
        <v>520</v>
      </c>
      <c r="E111" s="1">
        <v>26</v>
      </c>
      <c r="F111" s="1" t="s">
        <v>239</v>
      </c>
      <c r="G111" s="1">
        <v>0</v>
      </c>
      <c r="H111" s="1">
        <v>0</v>
      </c>
      <c r="I111" s="1">
        <v>0</v>
      </c>
      <c r="J111" s="1">
        <v>0</v>
      </c>
      <c r="K111" s="1">
        <v>0</v>
      </c>
      <c r="L111" s="1">
        <v>0</v>
      </c>
      <c r="M111" s="1">
        <v>0</v>
      </c>
      <c r="N111" s="2">
        <v>0.95</v>
      </c>
      <c r="O111" s="1" t="s">
        <v>221</v>
      </c>
      <c r="P111" s="1" t="s">
        <v>450</v>
      </c>
      <c r="Q111" s="1" t="s">
        <v>222</v>
      </c>
      <c r="R111" s="1" t="s">
        <v>223</v>
      </c>
      <c r="S111" s="2">
        <v>0.05</v>
      </c>
      <c r="T111" s="2">
        <v>20</v>
      </c>
      <c r="U111" s="1" t="s">
        <v>224</v>
      </c>
      <c r="V111" s="1" t="s">
        <v>225</v>
      </c>
      <c r="W111" s="1" t="s">
        <v>233</v>
      </c>
      <c r="X111" s="1" t="s">
        <v>226</v>
      </c>
      <c r="Y111" s="1" t="s">
        <v>227</v>
      </c>
      <c r="Z111" s="1" t="s">
        <v>228</v>
      </c>
      <c r="AA111" s="1" t="s">
        <v>229</v>
      </c>
      <c r="AB111" s="1" t="s">
        <v>222</v>
      </c>
      <c r="AC111" s="2"/>
      <c r="AD111" s="2">
        <v>1</v>
      </c>
      <c r="AE111" s="2">
        <v>0</v>
      </c>
      <c r="AF111" s="1">
        <v>30</v>
      </c>
      <c r="AG111" s="1">
        <v>300</v>
      </c>
      <c r="AH111" s="49">
        <f>D111*10</f>
        <v>5200</v>
      </c>
      <c r="AI111" s="61"/>
      <c r="AJ111" s="61"/>
      <c r="AK111" s="54" t="e">
        <f t="shared" ref="AK111:AK112" si="133">AI111/AJ111</f>
        <v>#DIV/0!</v>
      </c>
      <c r="AL111" s="122"/>
      <c r="AM111" s="123"/>
      <c r="AN111" s="124"/>
      <c r="AO111" s="126"/>
      <c r="AP111" s="129"/>
      <c r="AQ111" s="121"/>
      <c r="AR111" s="121"/>
      <c r="AS111" s="67"/>
      <c r="AT111" s="70" t="e">
        <f>AS111/AR110*10^AQ110*AP110</f>
        <v>#DIV/0!</v>
      </c>
      <c r="AU111" s="121"/>
      <c r="AV111" s="121"/>
      <c r="AW111" s="67"/>
      <c r="AX111" s="70" t="str">
        <f>IF(ISBLANK(AW110:AW112),"",AW111/AV110*10^AU110*AP110)</f>
        <v/>
      </c>
      <c r="AY111" s="121"/>
      <c r="AZ111" s="121"/>
      <c r="BA111" s="67"/>
      <c r="BB111" s="70" t="str">
        <f>IF(ISBLANK(BA111),"",BA111/AZ110*10^AY110*AP110)</f>
        <v/>
      </c>
    </row>
    <row r="112" spans="1:54" x14ac:dyDescent="0.25">
      <c r="A112" s="1">
        <v>61.3</v>
      </c>
      <c r="B112" s="1" t="s">
        <v>963</v>
      </c>
      <c r="C112" s="2">
        <v>0</v>
      </c>
      <c r="D112" s="1">
        <v>500</v>
      </c>
      <c r="E112" s="1">
        <v>25</v>
      </c>
      <c r="F112" s="1" t="s">
        <v>239</v>
      </c>
      <c r="G112" s="1">
        <v>0</v>
      </c>
      <c r="H112" s="1">
        <v>0</v>
      </c>
      <c r="I112" s="1">
        <v>0</v>
      </c>
      <c r="J112" s="1">
        <v>0</v>
      </c>
      <c r="K112" s="1">
        <v>0</v>
      </c>
      <c r="L112" s="1">
        <v>0</v>
      </c>
      <c r="M112" s="1">
        <v>0</v>
      </c>
      <c r="N112" s="2">
        <v>0.93</v>
      </c>
      <c r="O112" s="1" t="s">
        <v>221</v>
      </c>
      <c r="P112" s="1" t="s">
        <v>451</v>
      </c>
      <c r="Q112" s="1" t="s">
        <v>222</v>
      </c>
      <c r="R112" s="1" t="s">
        <v>223</v>
      </c>
      <c r="S112" s="2">
        <v>0.05</v>
      </c>
      <c r="T112" s="2">
        <v>20</v>
      </c>
      <c r="U112" s="1" t="s">
        <v>224</v>
      </c>
      <c r="V112" s="1" t="s">
        <v>225</v>
      </c>
      <c r="W112" s="1" t="s">
        <v>231</v>
      </c>
      <c r="X112" s="1" t="s">
        <v>226</v>
      </c>
      <c r="Y112" s="1" t="s">
        <v>227</v>
      </c>
      <c r="Z112" s="1" t="s">
        <v>228</v>
      </c>
      <c r="AA112" s="1" t="s">
        <v>229</v>
      </c>
      <c r="AB112" s="1" t="s">
        <v>222</v>
      </c>
      <c r="AC112" s="2"/>
      <c r="AD112" s="2">
        <v>1</v>
      </c>
      <c r="AE112" s="2">
        <v>0</v>
      </c>
      <c r="AF112" s="1">
        <v>30</v>
      </c>
      <c r="AG112" s="1">
        <v>300</v>
      </c>
      <c r="AH112" s="49">
        <f>D112*10</f>
        <v>5000</v>
      </c>
      <c r="AI112" s="61"/>
      <c r="AJ112" s="61"/>
      <c r="AK112" s="54" t="e">
        <f t="shared" si="133"/>
        <v>#DIV/0!</v>
      </c>
      <c r="AL112" s="122"/>
      <c r="AM112" s="123"/>
      <c r="AN112" s="124"/>
      <c r="AO112" s="127"/>
      <c r="AP112" s="130"/>
      <c r="AQ112" s="121"/>
      <c r="AR112" s="121"/>
      <c r="AS112" s="67"/>
      <c r="AT112" s="70" t="e">
        <f>AS112/AR110*10^AQ110*AP110</f>
        <v>#DIV/0!</v>
      </c>
      <c r="AU112" s="121"/>
      <c r="AV112" s="121"/>
      <c r="AW112" s="67"/>
      <c r="AX112" s="70" t="str">
        <f>IF(ISBLANK(AW112),"",AW112/AV110*10^AU110*AP110)</f>
        <v/>
      </c>
      <c r="AY112" s="121"/>
      <c r="AZ112" s="121"/>
      <c r="BA112" s="67"/>
      <c r="BB112" s="70" t="str">
        <f>IF(ISBLANK(BA112),"",BA112/AZ110*10^AY110*AP110)</f>
        <v/>
      </c>
    </row>
    <row r="113" spans="1:54" x14ac:dyDescent="0.25">
      <c r="A113" s="1">
        <v>61</v>
      </c>
      <c r="B113" s="1"/>
      <c r="C113" s="2" t="s">
        <v>1</v>
      </c>
      <c r="D113" s="1">
        <v>520</v>
      </c>
      <c r="E113" s="1" t="s">
        <v>230</v>
      </c>
      <c r="F113" s="1">
        <v>3.8460000000000001</v>
      </c>
      <c r="G113" s="1"/>
      <c r="H113" s="1"/>
      <c r="I113" s="1"/>
      <c r="J113" s="1"/>
      <c r="K113" s="1"/>
      <c r="L113" s="1"/>
      <c r="M113" s="1"/>
      <c r="N113" s="2"/>
      <c r="O113" s="1"/>
      <c r="P113" s="1"/>
      <c r="Q113" s="1"/>
      <c r="R113" s="1"/>
      <c r="S113" s="2"/>
      <c r="T113" s="2"/>
      <c r="U113" s="1"/>
      <c r="V113" s="1"/>
      <c r="W113" s="1"/>
      <c r="X113" s="1"/>
      <c r="Y113" s="1"/>
      <c r="Z113" s="1"/>
      <c r="AA113" s="1"/>
      <c r="AB113" s="1"/>
      <c r="AC113" s="2"/>
      <c r="AD113" s="2"/>
      <c r="AE113" s="2"/>
      <c r="AF113" s="1"/>
      <c r="AG113" s="1"/>
      <c r="AH113" s="50">
        <f t="shared" ref="AH113" si="134">AO110*AP110</f>
        <v>5200</v>
      </c>
      <c r="AI113" s="62"/>
      <c r="AJ113" s="62"/>
      <c r="AK113" s="55"/>
    </row>
    <row r="114" spans="1:54" x14ac:dyDescent="0.25">
      <c r="A114" s="1">
        <v>62.1</v>
      </c>
      <c r="B114" s="1" t="s">
        <v>964</v>
      </c>
      <c r="C114" s="2">
        <v>0</v>
      </c>
      <c r="D114" s="1">
        <v>0</v>
      </c>
      <c r="E114" s="1">
        <v>0</v>
      </c>
      <c r="F114" s="1"/>
      <c r="G114" s="1">
        <v>0</v>
      </c>
      <c r="H114" s="1">
        <v>0</v>
      </c>
      <c r="I114" s="1">
        <v>0</v>
      </c>
      <c r="J114" s="1">
        <v>0</v>
      </c>
      <c r="K114" s="1">
        <v>0</v>
      </c>
      <c r="L114" s="1">
        <v>0</v>
      </c>
      <c r="M114" s="1">
        <v>0</v>
      </c>
      <c r="N114" s="2">
        <v>0</v>
      </c>
      <c r="O114" s="1" t="s">
        <v>221</v>
      </c>
      <c r="P114" s="1" t="s">
        <v>452</v>
      </c>
      <c r="Q114" s="1" t="s">
        <v>222</v>
      </c>
      <c r="R114" s="1" t="s">
        <v>223</v>
      </c>
      <c r="S114" s="2">
        <v>0.05</v>
      </c>
      <c r="T114" s="2">
        <v>20</v>
      </c>
      <c r="U114" s="1" t="s">
        <v>224</v>
      </c>
      <c r="V114" s="1" t="s">
        <v>225</v>
      </c>
      <c r="W114" s="1" t="s">
        <v>231</v>
      </c>
      <c r="X114" s="1" t="s">
        <v>226</v>
      </c>
      <c r="Y114" s="1" t="s">
        <v>227</v>
      </c>
      <c r="Z114" s="1" t="s">
        <v>228</v>
      </c>
      <c r="AA114" s="1" t="s">
        <v>229</v>
      </c>
      <c r="AB114" s="1" t="s">
        <v>222</v>
      </c>
      <c r="AC114" s="2"/>
      <c r="AD114" s="2">
        <v>1</v>
      </c>
      <c r="AE114" s="2">
        <v>0</v>
      </c>
      <c r="AF114" s="1">
        <v>30</v>
      </c>
      <c r="AG114" s="1">
        <v>300</v>
      </c>
      <c r="AH114" s="49">
        <f>D114*10</f>
        <v>0</v>
      </c>
      <c r="AI114" s="60">
        <v>0</v>
      </c>
      <c r="AJ114" s="60">
        <v>6.3</v>
      </c>
      <c r="AK114" s="54">
        <f>AI114/AJ114</f>
        <v>0</v>
      </c>
      <c r="AL114" s="122">
        <f t="shared" ref="AL114" si="135">IF(COUNTBLANK(AI114:AI116)=3,"",IF(COUNTBLANK(AI114:AI116)=2,IF(AI114=0,0.5/AJ114,AI114/AJ114),(AI114/AJ114+AI115/AJ115+IF(AJ116&gt;0,AI116/AJ116,0))/COUNTIF(AI114:AJ116,"&gt;0")))</f>
        <v>7.9365079365079361E-2</v>
      </c>
      <c r="AM114" s="123" t="e">
        <f t="shared" ref="AM114" si="136">IF(ISNUMBER(AN114),AN114,1/AN114)</f>
        <v>#DIV/0!</v>
      </c>
      <c r="AN114" s="124" t="e">
        <f>AVERAGE(AT114:AT116,AX114:AX116,BB114:BB116)</f>
        <v>#DIV/0!</v>
      </c>
      <c r="AO114" s="125">
        <f>IF(COUNTIF(AL114:AL114,"&gt;0"),AL114,IF(ISERROR(AM114),IF(D117&gt;0,D117,0.5),AM114))</f>
        <v>7.9365079365079361E-2</v>
      </c>
      <c r="AP114" s="128">
        <v>10</v>
      </c>
      <c r="AQ114" s="121"/>
      <c r="AR114" s="121"/>
      <c r="AS114" s="66"/>
      <c r="AT114" s="70" t="e">
        <f>AS114/AR114*10^AQ114*AP114</f>
        <v>#DIV/0!</v>
      </c>
      <c r="AU114" s="121"/>
      <c r="AV114" s="121"/>
      <c r="AW114" s="66"/>
      <c r="AX114" s="70" t="str">
        <f>IF(ISBLANK(AW114),"",AW114/AV114*10^AU114*AP114)</f>
        <v/>
      </c>
      <c r="AY114" s="121"/>
      <c r="AZ114" s="121"/>
      <c r="BA114" s="66"/>
      <c r="BB114" s="70" t="str">
        <f>IF(ISBLANK(BA114),"",BA114/AZ114*10^AY114*AP114)</f>
        <v/>
      </c>
    </row>
    <row r="115" spans="1:54" x14ac:dyDescent="0.25">
      <c r="A115" s="1">
        <v>62.2</v>
      </c>
      <c r="B115" s="1" t="s">
        <v>964</v>
      </c>
      <c r="C115" s="2">
        <v>0</v>
      </c>
      <c r="D115" s="1">
        <v>0</v>
      </c>
      <c r="E115" s="1">
        <v>0</v>
      </c>
      <c r="F115" s="1"/>
      <c r="G115" s="1">
        <v>0</v>
      </c>
      <c r="H115" s="1">
        <v>0</v>
      </c>
      <c r="I115" s="1">
        <v>0</v>
      </c>
      <c r="J115" s="1">
        <v>0</v>
      </c>
      <c r="K115" s="1">
        <v>0</v>
      </c>
      <c r="L115" s="1">
        <v>0</v>
      </c>
      <c r="M115" s="1">
        <v>0</v>
      </c>
      <c r="N115" s="2">
        <v>0</v>
      </c>
      <c r="O115" s="1" t="s">
        <v>221</v>
      </c>
      <c r="P115" s="1" t="s">
        <v>453</v>
      </c>
      <c r="Q115" s="1" t="s">
        <v>222</v>
      </c>
      <c r="R115" s="1" t="s">
        <v>223</v>
      </c>
      <c r="S115" s="2">
        <v>0.05</v>
      </c>
      <c r="T115" s="2">
        <v>20</v>
      </c>
      <c r="U115" s="1" t="s">
        <v>224</v>
      </c>
      <c r="V115" s="1" t="s">
        <v>225</v>
      </c>
      <c r="W115" s="1" t="s">
        <v>231</v>
      </c>
      <c r="X115" s="1" t="s">
        <v>226</v>
      </c>
      <c r="Y115" s="1" t="s">
        <v>227</v>
      </c>
      <c r="Z115" s="1" t="s">
        <v>228</v>
      </c>
      <c r="AA115" s="1" t="s">
        <v>229</v>
      </c>
      <c r="AB115" s="1" t="s">
        <v>222</v>
      </c>
      <c r="AC115" s="2"/>
      <c r="AD115" s="2">
        <v>1</v>
      </c>
      <c r="AE115" s="2">
        <v>0</v>
      </c>
      <c r="AF115" s="1">
        <v>30</v>
      </c>
      <c r="AG115" s="1">
        <v>300</v>
      </c>
      <c r="AH115" s="49">
        <f>D115*10</f>
        <v>0</v>
      </c>
      <c r="AI115" s="61"/>
      <c r="AJ115" s="61"/>
      <c r="AK115" s="54" t="e">
        <f t="shared" ref="AK115:AK116" si="137">AI115/AJ115</f>
        <v>#DIV/0!</v>
      </c>
      <c r="AL115" s="122"/>
      <c r="AM115" s="123"/>
      <c r="AN115" s="124"/>
      <c r="AO115" s="126"/>
      <c r="AP115" s="129"/>
      <c r="AQ115" s="121"/>
      <c r="AR115" s="121"/>
      <c r="AS115" s="67"/>
      <c r="AT115" s="70" t="e">
        <f>AS115/AR114*10^AQ114*AP114</f>
        <v>#DIV/0!</v>
      </c>
      <c r="AU115" s="121"/>
      <c r="AV115" s="121"/>
      <c r="AW115" s="67"/>
      <c r="AX115" s="70" t="str">
        <f>IF(ISBLANK(AW114:AW116),"",AW115/AV114*10^AU114*AP114)</f>
        <v/>
      </c>
      <c r="AY115" s="121"/>
      <c r="AZ115" s="121"/>
      <c r="BA115" s="67"/>
      <c r="BB115" s="70" t="str">
        <f>IF(ISBLANK(BA115),"",BA115/AZ114*10^AY114*AP114)</f>
        <v/>
      </c>
    </row>
    <row r="116" spans="1:54" x14ac:dyDescent="0.25">
      <c r="A116" s="1">
        <v>62.3</v>
      </c>
      <c r="B116" s="1" t="s">
        <v>964</v>
      </c>
      <c r="C116" s="2">
        <v>0</v>
      </c>
      <c r="D116" s="1">
        <v>0</v>
      </c>
      <c r="E116" s="1">
        <v>0</v>
      </c>
      <c r="F116" s="1"/>
      <c r="G116" s="1">
        <v>0</v>
      </c>
      <c r="H116" s="1">
        <v>0</v>
      </c>
      <c r="I116" s="1">
        <v>0</v>
      </c>
      <c r="J116" s="1">
        <v>0</v>
      </c>
      <c r="K116" s="1">
        <v>0</v>
      </c>
      <c r="L116" s="1">
        <v>0</v>
      </c>
      <c r="M116" s="1">
        <v>0</v>
      </c>
      <c r="N116" s="2">
        <v>0.3</v>
      </c>
      <c r="O116" s="1" t="s">
        <v>221</v>
      </c>
      <c r="P116" s="1" t="s">
        <v>454</v>
      </c>
      <c r="Q116" s="1" t="s">
        <v>222</v>
      </c>
      <c r="R116" s="1" t="s">
        <v>223</v>
      </c>
      <c r="S116" s="2">
        <v>0.05</v>
      </c>
      <c r="T116" s="2">
        <v>20</v>
      </c>
      <c r="U116" s="1" t="s">
        <v>224</v>
      </c>
      <c r="V116" s="1" t="s">
        <v>225</v>
      </c>
      <c r="W116" s="1" t="s">
        <v>231</v>
      </c>
      <c r="X116" s="1" t="s">
        <v>226</v>
      </c>
      <c r="Y116" s="1" t="s">
        <v>227</v>
      </c>
      <c r="Z116" s="1" t="s">
        <v>228</v>
      </c>
      <c r="AA116" s="1" t="s">
        <v>229</v>
      </c>
      <c r="AB116" s="1" t="s">
        <v>222</v>
      </c>
      <c r="AC116" s="2"/>
      <c r="AD116" s="2">
        <v>1</v>
      </c>
      <c r="AE116" s="2">
        <v>0</v>
      </c>
      <c r="AF116" s="1">
        <v>30</v>
      </c>
      <c r="AG116" s="1">
        <v>300</v>
      </c>
      <c r="AH116" s="49">
        <f>D116*10</f>
        <v>0</v>
      </c>
      <c r="AI116" s="61"/>
      <c r="AJ116" s="61"/>
      <c r="AK116" s="54" t="e">
        <f t="shared" si="137"/>
        <v>#DIV/0!</v>
      </c>
      <c r="AL116" s="122"/>
      <c r="AM116" s="123"/>
      <c r="AN116" s="124"/>
      <c r="AO116" s="127"/>
      <c r="AP116" s="130"/>
      <c r="AQ116" s="121"/>
      <c r="AR116" s="121"/>
      <c r="AS116" s="67"/>
      <c r="AT116" s="70" t="e">
        <f>AS116/AR114*10^AQ114*AP114</f>
        <v>#DIV/0!</v>
      </c>
      <c r="AU116" s="121"/>
      <c r="AV116" s="121"/>
      <c r="AW116" s="67"/>
      <c r="AX116" s="70" t="str">
        <f>IF(ISBLANK(AW116),"",AW116/AV114*10^AU114*AP114)</f>
        <v/>
      </c>
      <c r="AY116" s="121"/>
      <c r="AZ116" s="121"/>
      <c r="BA116" s="67"/>
      <c r="BB116" s="70" t="str">
        <f>IF(ISBLANK(BA116),"",BA116/AZ114*10^AY114*AP114)</f>
        <v/>
      </c>
    </row>
    <row r="117" spans="1:54" x14ac:dyDescent="0.25">
      <c r="A117" s="1">
        <v>62</v>
      </c>
      <c r="B117" s="1"/>
      <c r="C117" s="2" t="s">
        <v>1</v>
      </c>
      <c r="D117" s="1">
        <v>0</v>
      </c>
      <c r="E117" s="1" t="s">
        <v>230</v>
      </c>
      <c r="F117" s="1" t="s">
        <v>277</v>
      </c>
      <c r="G117" s="1"/>
      <c r="H117" s="1"/>
      <c r="I117" s="1"/>
      <c r="J117" s="1"/>
      <c r="K117" s="1"/>
      <c r="L117" s="1"/>
      <c r="M117" s="1"/>
      <c r="N117" s="2"/>
      <c r="O117" s="1"/>
      <c r="P117" s="1"/>
      <c r="Q117" s="1"/>
      <c r="R117" s="1"/>
      <c r="S117" s="2"/>
      <c r="T117" s="2"/>
      <c r="U117" s="1"/>
      <c r="V117" s="1"/>
      <c r="W117" s="1"/>
      <c r="X117" s="1"/>
      <c r="Y117" s="1"/>
      <c r="Z117" s="1"/>
      <c r="AA117" s="1"/>
      <c r="AB117" s="1"/>
      <c r="AC117" s="2"/>
      <c r="AD117" s="2"/>
      <c r="AE117" s="2"/>
      <c r="AF117" s="1"/>
      <c r="AG117" s="1"/>
      <c r="AH117" s="50">
        <f t="shared" ref="AH117" si="138">AO114*AP114</f>
        <v>0.79365079365079361</v>
      </c>
      <c r="AI117" s="62"/>
      <c r="AJ117" s="62"/>
      <c r="AK117" s="55"/>
    </row>
    <row r="118" spans="1:54" x14ac:dyDescent="0.25">
      <c r="A118" s="1">
        <v>63.1</v>
      </c>
      <c r="B118" s="1" t="s">
        <v>965</v>
      </c>
      <c r="C118" s="2">
        <v>0</v>
      </c>
      <c r="D118" s="1">
        <v>0</v>
      </c>
      <c r="E118" s="1">
        <v>0</v>
      </c>
      <c r="F118" s="1"/>
      <c r="G118" s="1">
        <v>0</v>
      </c>
      <c r="H118" s="1">
        <v>0</v>
      </c>
      <c r="I118" s="1">
        <v>0</v>
      </c>
      <c r="J118" s="1">
        <v>0</v>
      </c>
      <c r="K118" s="1">
        <v>0</v>
      </c>
      <c r="L118" s="1">
        <v>0</v>
      </c>
      <c r="M118" s="1">
        <v>0</v>
      </c>
      <c r="N118" s="2">
        <v>0</v>
      </c>
      <c r="O118" s="1" t="s">
        <v>221</v>
      </c>
      <c r="P118" s="1" t="s">
        <v>455</v>
      </c>
      <c r="Q118" s="1" t="s">
        <v>222</v>
      </c>
      <c r="R118" s="1" t="s">
        <v>223</v>
      </c>
      <c r="S118" s="2">
        <v>0.05</v>
      </c>
      <c r="T118" s="2">
        <v>20</v>
      </c>
      <c r="U118" s="1" t="s">
        <v>224</v>
      </c>
      <c r="V118" s="1" t="s">
        <v>225</v>
      </c>
      <c r="W118" s="1" t="s">
        <v>231</v>
      </c>
      <c r="X118" s="1" t="s">
        <v>226</v>
      </c>
      <c r="Y118" s="1" t="s">
        <v>227</v>
      </c>
      <c r="Z118" s="1" t="s">
        <v>228</v>
      </c>
      <c r="AA118" s="1" t="s">
        <v>229</v>
      </c>
      <c r="AB118" s="1" t="s">
        <v>222</v>
      </c>
      <c r="AC118" s="2"/>
      <c r="AD118" s="2">
        <v>1</v>
      </c>
      <c r="AE118" s="2">
        <v>0</v>
      </c>
      <c r="AF118" s="1">
        <v>30</v>
      </c>
      <c r="AG118" s="1">
        <v>300</v>
      </c>
      <c r="AH118" s="49">
        <f>D118*10</f>
        <v>0</v>
      </c>
      <c r="AI118" s="60">
        <v>0</v>
      </c>
      <c r="AJ118" s="60">
        <v>6.6</v>
      </c>
      <c r="AK118" s="54">
        <f>AI118/AJ118</f>
        <v>0</v>
      </c>
      <c r="AL118" s="122">
        <f t="shared" ref="AL118" si="139">IF(COUNTBLANK(AI118:AI120)=3,"",IF(COUNTBLANK(AI118:AI120)=2,IF(AI118=0,0.5/AJ118,AI118/AJ118),(AI118/AJ118+AI119/AJ119+IF(AJ120&gt;0,AI120/AJ120,0))/COUNTIF(AI118:AJ120,"&gt;0")))</f>
        <v>7.575757575757576E-2</v>
      </c>
      <c r="AM118" s="123" t="e">
        <f t="shared" ref="AM118" si="140">IF(ISNUMBER(AN118),AN118,1/AN118)</f>
        <v>#DIV/0!</v>
      </c>
      <c r="AN118" s="124" t="e">
        <f>AVERAGE(AT118:AT120,AX118:AX120,BB118:BB120)</f>
        <v>#DIV/0!</v>
      </c>
      <c r="AO118" s="125">
        <f>IF(COUNTIF(AL118:AL118,"&gt;0"),AL118,IF(ISERROR(AM118),IF(D121&gt;0,D121,0.5),AM118))</f>
        <v>7.575757575757576E-2</v>
      </c>
      <c r="AP118" s="128">
        <v>10</v>
      </c>
      <c r="AQ118" s="121"/>
      <c r="AR118" s="121"/>
      <c r="AS118" s="66"/>
      <c r="AT118" s="70" t="e">
        <f>AS118/AR118*10^AQ118*AP118</f>
        <v>#DIV/0!</v>
      </c>
      <c r="AU118" s="121"/>
      <c r="AV118" s="121"/>
      <c r="AW118" s="66"/>
      <c r="AX118" s="70" t="str">
        <f>IF(ISBLANK(AW118),"",AW118/AV118*10^AU118*AP118)</f>
        <v/>
      </c>
      <c r="AY118" s="121"/>
      <c r="AZ118" s="121"/>
      <c r="BA118" s="66"/>
      <c r="BB118" s="70" t="str">
        <f t="shared" ref="BB118" si="141">IF(ISBLANK(BA118),"",BA118/AZ118*10^AY118*AT118)</f>
        <v/>
      </c>
    </row>
    <row r="119" spans="1:54" x14ac:dyDescent="0.25">
      <c r="A119" s="1">
        <v>63.2</v>
      </c>
      <c r="B119" s="1" t="s">
        <v>965</v>
      </c>
      <c r="C119" s="2">
        <v>0</v>
      </c>
      <c r="D119" s="1">
        <v>0</v>
      </c>
      <c r="E119" s="1">
        <v>0</v>
      </c>
      <c r="F119" s="1"/>
      <c r="G119" s="1">
        <v>0</v>
      </c>
      <c r="H119" s="1">
        <v>0</v>
      </c>
      <c r="I119" s="1">
        <v>0</v>
      </c>
      <c r="J119" s="1">
        <v>0</v>
      </c>
      <c r="K119" s="1">
        <v>0</v>
      </c>
      <c r="L119" s="1">
        <v>0</v>
      </c>
      <c r="M119" s="1">
        <v>0</v>
      </c>
      <c r="N119" s="2">
        <v>0.26</v>
      </c>
      <c r="O119" s="1" t="s">
        <v>221</v>
      </c>
      <c r="P119" s="1" t="s">
        <v>456</v>
      </c>
      <c r="Q119" s="1" t="s">
        <v>222</v>
      </c>
      <c r="R119" s="1" t="s">
        <v>223</v>
      </c>
      <c r="S119" s="2">
        <v>0.05</v>
      </c>
      <c r="T119" s="2">
        <v>20</v>
      </c>
      <c r="U119" s="1" t="s">
        <v>224</v>
      </c>
      <c r="V119" s="1" t="s">
        <v>225</v>
      </c>
      <c r="W119" s="1" t="s">
        <v>231</v>
      </c>
      <c r="X119" s="1" t="s">
        <v>226</v>
      </c>
      <c r="Y119" s="1" t="s">
        <v>227</v>
      </c>
      <c r="Z119" s="1" t="s">
        <v>228</v>
      </c>
      <c r="AA119" s="1" t="s">
        <v>229</v>
      </c>
      <c r="AB119" s="1" t="s">
        <v>222</v>
      </c>
      <c r="AC119" s="2"/>
      <c r="AD119" s="2">
        <v>1</v>
      </c>
      <c r="AE119" s="2">
        <v>0</v>
      </c>
      <c r="AF119" s="1">
        <v>30</v>
      </c>
      <c r="AG119" s="1">
        <v>300</v>
      </c>
      <c r="AH119" s="49">
        <f>D119*10</f>
        <v>0</v>
      </c>
      <c r="AI119" s="61"/>
      <c r="AJ119" s="61"/>
      <c r="AK119" s="54" t="e">
        <f t="shared" ref="AK119:AK120" si="142">AI119/AJ119</f>
        <v>#DIV/0!</v>
      </c>
      <c r="AL119" s="122"/>
      <c r="AM119" s="123"/>
      <c r="AN119" s="124"/>
      <c r="AO119" s="126"/>
      <c r="AP119" s="129"/>
      <c r="AQ119" s="121"/>
      <c r="AR119" s="121"/>
      <c r="AS119" s="67"/>
      <c r="AT119" s="70" t="e">
        <f>AS119/AR118*10^AQ118*AP118</f>
        <v>#DIV/0!</v>
      </c>
      <c r="AU119" s="121"/>
      <c r="AV119" s="121"/>
      <c r="AW119" s="67"/>
      <c r="AX119" s="70" t="str">
        <f>IF(ISBLANK(AW118:AW120),"",AW119/AV118*10^AU118*AP118)</f>
        <v/>
      </c>
      <c r="AY119" s="121"/>
      <c r="AZ119" s="121"/>
      <c r="BA119" s="67"/>
      <c r="BB119" s="70" t="str">
        <f>IF(ISBLANK(BA119),"",BA119/AZ118*10^AY118*AP118)</f>
        <v/>
      </c>
    </row>
    <row r="120" spans="1:54" x14ac:dyDescent="0.25">
      <c r="A120" s="1">
        <v>63.3</v>
      </c>
      <c r="B120" s="1" t="s">
        <v>965</v>
      </c>
      <c r="C120" s="2">
        <v>0</v>
      </c>
      <c r="D120" s="1">
        <v>0</v>
      </c>
      <c r="E120" s="1">
        <v>0</v>
      </c>
      <c r="F120" s="1"/>
      <c r="G120" s="1">
        <v>0</v>
      </c>
      <c r="H120" s="1">
        <v>0</v>
      </c>
      <c r="I120" s="1">
        <v>0</v>
      </c>
      <c r="J120" s="1">
        <v>0</v>
      </c>
      <c r="K120" s="1">
        <v>0</v>
      </c>
      <c r="L120" s="1">
        <v>0</v>
      </c>
      <c r="M120" s="1">
        <v>0</v>
      </c>
      <c r="N120" s="2">
        <v>0.13</v>
      </c>
      <c r="O120" s="1" t="s">
        <v>221</v>
      </c>
      <c r="P120" s="1" t="s">
        <v>457</v>
      </c>
      <c r="Q120" s="1" t="s">
        <v>222</v>
      </c>
      <c r="R120" s="1" t="s">
        <v>223</v>
      </c>
      <c r="S120" s="2">
        <v>0.05</v>
      </c>
      <c r="T120" s="2">
        <v>20</v>
      </c>
      <c r="U120" s="1" t="s">
        <v>224</v>
      </c>
      <c r="V120" s="1" t="s">
        <v>225</v>
      </c>
      <c r="W120" s="1" t="s">
        <v>231</v>
      </c>
      <c r="X120" s="1" t="s">
        <v>226</v>
      </c>
      <c r="Y120" s="1" t="s">
        <v>227</v>
      </c>
      <c r="Z120" s="1" t="s">
        <v>228</v>
      </c>
      <c r="AA120" s="1" t="s">
        <v>229</v>
      </c>
      <c r="AB120" s="1" t="s">
        <v>222</v>
      </c>
      <c r="AC120" s="2"/>
      <c r="AD120" s="2">
        <v>1</v>
      </c>
      <c r="AE120" s="2">
        <v>0</v>
      </c>
      <c r="AF120" s="1">
        <v>30</v>
      </c>
      <c r="AG120" s="1">
        <v>300</v>
      </c>
      <c r="AH120" s="49">
        <f>D120*10</f>
        <v>0</v>
      </c>
      <c r="AI120" s="61"/>
      <c r="AJ120" s="61"/>
      <c r="AK120" s="54" t="e">
        <f t="shared" si="142"/>
        <v>#DIV/0!</v>
      </c>
      <c r="AL120" s="122"/>
      <c r="AM120" s="123"/>
      <c r="AN120" s="124"/>
      <c r="AO120" s="127"/>
      <c r="AP120" s="130"/>
      <c r="AQ120" s="121"/>
      <c r="AR120" s="121"/>
      <c r="AS120" s="67"/>
      <c r="AT120" s="70" t="e">
        <f>AS120/AR118*10^AQ118*AP118</f>
        <v>#DIV/0!</v>
      </c>
      <c r="AU120" s="121"/>
      <c r="AV120" s="121"/>
      <c r="AW120" s="67"/>
      <c r="AX120" s="70" t="str">
        <f>IF(ISBLANK(AW120),"",AW120/AV118*10^AU118*AP118)</f>
        <v/>
      </c>
      <c r="AY120" s="121"/>
      <c r="AZ120" s="121"/>
      <c r="BA120" s="67"/>
      <c r="BB120" s="70" t="str">
        <f>IF(ISBLANK(BA120),"",BA120/AZ118*10^AY118*AP118)</f>
        <v/>
      </c>
    </row>
    <row r="121" spans="1:54" x14ac:dyDescent="0.25">
      <c r="A121" s="1">
        <v>63</v>
      </c>
      <c r="B121" s="1"/>
      <c r="C121" s="2" t="s">
        <v>1</v>
      </c>
      <c r="D121" s="1">
        <v>0</v>
      </c>
      <c r="E121" s="1" t="s">
        <v>230</v>
      </c>
      <c r="F121" s="1" t="s">
        <v>277</v>
      </c>
      <c r="G121" s="1"/>
      <c r="H121" s="1"/>
      <c r="I121" s="1"/>
      <c r="J121" s="1"/>
      <c r="K121" s="1"/>
      <c r="L121" s="1"/>
      <c r="M121" s="1"/>
      <c r="N121" s="2"/>
      <c r="O121" s="1"/>
      <c r="P121" s="1"/>
      <c r="Q121" s="1"/>
      <c r="R121" s="1"/>
      <c r="S121" s="2"/>
      <c r="T121" s="2"/>
      <c r="U121" s="1"/>
      <c r="V121" s="1"/>
      <c r="W121" s="1"/>
      <c r="X121" s="1"/>
      <c r="Y121" s="1"/>
      <c r="Z121" s="1"/>
      <c r="AA121" s="1"/>
      <c r="AB121" s="1"/>
      <c r="AC121" s="2"/>
      <c r="AD121" s="2"/>
      <c r="AE121" s="2"/>
      <c r="AF121" s="1"/>
      <c r="AG121" s="1"/>
      <c r="AH121" s="50">
        <f t="shared" ref="AH121" si="143">AO118*AP118</f>
        <v>0.75757575757575757</v>
      </c>
      <c r="AI121" s="62"/>
      <c r="AJ121" s="62"/>
      <c r="AK121" s="55"/>
    </row>
    <row r="122" spans="1:54" x14ac:dyDescent="0.25">
      <c r="A122" s="1">
        <v>64.099999999999994</v>
      </c>
      <c r="B122" s="1" t="s">
        <v>966</v>
      </c>
      <c r="C122" s="2">
        <v>0</v>
      </c>
      <c r="D122" s="1">
        <v>99.9</v>
      </c>
      <c r="E122" s="1">
        <v>5</v>
      </c>
      <c r="F122" s="1" t="s">
        <v>239</v>
      </c>
      <c r="G122" s="1">
        <v>0</v>
      </c>
      <c r="H122" s="1">
        <v>0</v>
      </c>
      <c r="I122" s="1">
        <v>0</v>
      </c>
      <c r="J122" s="1">
        <v>0</v>
      </c>
      <c r="K122" s="1">
        <v>0</v>
      </c>
      <c r="L122" s="1">
        <v>0</v>
      </c>
      <c r="M122" s="1">
        <v>0</v>
      </c>
      <c r="N122" s="2">
        <v>0.48</v>
      </c>
      <c r="O122" s="1" t="s">
        <v>221</v>
      </c>
      <c r="P122" s="1" t="s">
        <v>458</v>
      </c>
      <c r="Q122" s="1" t="s">
        <v>222</v>
      </c>
      <c r="R122" s="1" t="s">
        <v>223</v>
      </c>
      <c r="S122" s="2">
        <v>0.05</v>
      </c>
      <c r="T122" s="2">
        <v>20</v>
      </c>
      <c r="U122" s="1" t="s">
        <v>224</v>
      </c>
      <c r="V122" s="1" t="s">
        <v>225</v>
      </c>
      <c r="W122" s="1" t="s">
        <v>231</v>
      </c>
      <c r="X122" s="1" t="s">
        <v>226</v>
      </c>
      <c r="Y122" s="1" t="s">
        <v>227</v>
      </c>
      <c r="Z122" s="1" t="s">
        <v>228</v>
      </c>
      <c r="AA122" s="1" t="s">
        <v>229</v>
      </c>
      <c r="AB122" s="1" t="s">
        <v>222</v>
      </c>
      <c r="AC122" s="2"/>
      <c r="AD122" s="2">
        <v>1</v>
      </c>
      <c r="AE122" s="2">
        <v>0</v>
      </c>
      <c r="AF122" s="1">
        <v>30</v>
      </c>
      <c r="AG122" s="1">
        <v>300</v>
      </c>
      <c r="AH122" s="49">
        <f>D122*10</f>
        <v>999</v>
      </c>
      <c r="AI122" s="60">
        <v>0</v>
      </c>
      <c r="AJ122" s="60">
        <v>5.9</v>
      </c>
      <c r="AK122" s="54">
        <f>AI122/AJ122</f>
        <v>0</v>
      </c>
      <c r="AL122" s="122">
        <f t="shared" ref="AL122" si="144">IF(COUNTBLANK(AI122:AI124)=3,"",IF(COUNTBLANK(AI122:AI124)=2,IF(AI122=0,0.5/AJ122,AI122/AJ122),(AI122/AJ122+AI123/AJ123+IF(AJ124&gt;0,AI124/AJ124,0))/COUNTIF(AI122:AJ124,"&gt;0")))</f>
        <v>8.4745762711864403E-2</v>
      </c>
      <c r="AM122" s="123" t="e">
        <f t="shared" ref="AM122" si="145">IF(ISNUMBER(AN122),AN122,1/AN122)</f>
        <v>#DIV/0!</v>
      </c>
      <c r="AN122" s="124" t="e">
        <f>AVERAGE(AT122:AT124,AX122:AX124,BB122:BB124)</f>
        <v>#DIV/0!</v>
      </c>
      <c r="AO122" s="125">
        <f>IF(COUNTIF(AL122:AL122,"&gt;0"),AL122,IF(ISERROR(AM122),IF(D125&gt;0,D125,0.5),AM122))</f>
        <v>8.4745762711864403E-2</v>
      </c>
      <c r="AP122" s="128">
        <v>10</v>
      </c>
      <c r="AQ122" s="121"/>
      <c r="AR122" s="121"/>
      <c r="AS122" s="66"/>
      <c r="AT122" s="70" t="e">
        <f>AS122/AR122*10^AQ122*AP122</f>
        <v>#DIV/0!</v>
      </c>
      <c r="AU122" s="121"/>
      <c r="AV122" s="121"/>
      <c r="AW122" s="66"/>
      <c r="AX122" s="70" t="str">
        <f>IF(ISBLANK(AW122),"",AW122/AV122*10^AU122*AP122)</f>
        <v/>
      </c>
      <c r="AY122" s="121"/>
      <c r="AZ122" s="121"/>
      <c r="BA122" s="66"/>
      <c r="BB122" s="70" t="str">
        <f t="shared" ref="BB122" si="146">IF(ISBLANK(BA122),"",BA122/AZ122*10^AY122*AT122)</f>
        <v/>
      </c>
    </row>
    <row r="123" spans="1:54" x14ac:dyDescent="0.25">
      <c r="A123" s="1">
        <v>64.2</v>
      </c>
      <c r="B123" s="1" t="s">
        <v>966</v>
      </c>
      <c r="C123" s="2">
        <v>0</v>
      </c>
      <c r="D123" s="1">
        <v>0</v>
      </c>
      <c r="E123" s="1">
        <v>0</v>
      </c>
      <c r="F123" s="1"/>
      <c r="G123" s="1">
        <v>0</v>
      </c>
      <c r="H123" s="1">
        <v>0</v>
      </c>
      <c r="I123" s="1">
        <v>0</v>
      </c>
      <c r="J123" s="1">
        <v>0</v>
      </c>
      <c r="K123" s="1">
        <v>0</v>
      </c>
      <c r="L123" s="1">
        <v>0</v>
      </c>
      <c r="M123" s="1">
        <v>0</v>
      </c>
      <c r="N123" s="2">
        <v>0</v>
      </c>
      <c r="O123" s="1" t="s">
        <v>221</v>
      </c>
      <c r="P123" s="1" t="s">
        <v>459</v>
      </c>
      <c r="Q123" s="1" t="s">
        <v>222</v>
      </c>
      <c r="R123" s="1" t="s">
        <v>223</v>
      </c>
      <c r="S123" s="2">
        <v>0.05</v>
      </c>
      <c r="T123" s="2">
        <v>20</v>
      </c>
      <c r="U123" s="1" t="s">
        <v>224</v>
      </c>
      <c r="V123" s="1" t="s">
        <v>225</v>
      </c>
      <c r="W123" s="1" t="s">
        <v>231</v>
      </c>
      <c r="X123" s="1" t="s">
        <v>226</v>
      </c>
      <c r="Y123" s="1" t="s">
        <v>227</v>
      </c>
      <c r="Z123" s="1" t="s">
        <v>228</v>
      </c>
      <c r="AA123" s="1" t="s">
        <v>229</v>
      </c>
      <c r="AB123" s="1" t="s">
        <v>222</v>
      </c>
      <c r="AC123" s="2"/>
      <c r="AD123" s="2">
        <v>1</v>
      </c>
      <c r="AE123" s="2">
        <v>0</v>
      </c>
      <c r="AF123" s="1">
        <v>30</v>
      </c>
      <c r="AG123" s="1">
        <v>300</v>
      </c>
      <c r="AH123" s="49">
        <f>D123*10</f>
        <v>0</v>
      </c>
      <c r="AI123" s="61"/>
      <c r="AJ123" s="61"/>
      <c r="AK123" s="54" t="e">
        <f t="shared" ref="AK123:AK124" si="147">AI123/AJ123</f>
        <v>#DIV/0!</v>
      </c>
      <c r="AL123" s="122"/>
      <c r="AM123" s="123"/>
      <c r="AN123" s="124"/>
      <c r="AO123" s="126"/>
      <c r="AP123" s="129"/>
      <c r="AQ123" s="121"/>
      <c r="AR123" s="121"/>
      <c r="AS123" s="67"/>
      <c r="AT123" s="70" t="e">
        <f>AS123/AR122*10^AQ122*AP122</f>
        <v>#DIV/0!</v>
      </c>
      <c r="AU123" s="121"/>
      <c r="AV123" s="121"/>
      <c r="AW123" s="67"/>
      <c r="AX123" s="70" t="str">
        <f>IF(ISBLANK(AW122:AW124),"",AW123/AV122*10^AU122*AP122)</f>
        <v/>
      </c>
      <c r="AY123" s="121"/>
      <c r="AZ123" s="121"/>
      <c r="BA123" s="67"/>
      <c r="BB123" s="70" t="str">
        <f>IF(ISBLANK(BA123),"",BA123/AZ122*10^AY122*AP122)</f>
        <v/>
      </c>
    </row>
    <row r="124" spans="1:54" x14ac:dyDescent="0.25">
      <c r="A124" s="1">
        <v>64.3</v>
      </c>
      <c r="B124" s="1" t="s">
        <v>966</v>
      </c>
      <c r="C124" s="2">
        <v>0</v>
      </c>
      <c r="D124" s="1">
        <v>0</v>
      </c>
      <c r="E124" s="1">
        <v>0</v>
      </c>
      <c r="F124" s="1"/>
      <c r="G124" s="1">
        <v>0</v>
      </c>
      <c r="H124" s="1">
        <v>0</v>
      </c>
      <c r="I124" s="1">
        <v>0</v>
      </c>
      <c r="J124" s="1">
        <v>0</v>
      </c>
      <c r="K124" s="1">
        <v>0</v>
      </c>
      <c r="L124" s="1">
        <v>0</v>
      </c>
      <c r="M124" s="1">
        <v>0</v>
      </c>
      <c r="N124" s="2">
        <v>0</v>
      </c>
      <c r="O124" s="1" t="s">
        <v>221</v>
      </c>
      <c r="P124" s="1" t="s">
        <v>460</v>
      </c>
      <c r="Q124" s="1" t="s">
        <v>222</v>
      </c>
      <c r="R124" s="1" t="s">
        <v>223</v>
      </c>
      <c r="S124" s="2">
        <v>0.05</v>
      </c>
      <c r="T124" s="2">
        <v>20</v>
      </c>
      <c r="U124" s="1" t="s">
        <v>224</v>
      </c>
      <c r="V124" s="1" t="s">
        <v>225</v>
      </c>
      <c r="W124" s="1" t="s">
        <v>231</v>
      </c>
      <c r="X124" s="1" t="s">
        <v>226</v>
      </c>
      <c r="Y124" s="1" t="s">
        <v>227</v>
      </c>
      <c r="Z124" s="1" t="s">
        <v>228</v>
      </c>
      <c r="AA124" s="1" t="s">
        <v>229</v>
      </c>
      <c r="AB124" s="1" t="s">
        <v>222</v>
      </c>
      <c r="AC124" s="2"/>
      <c r="AD124" s="2">
        <v>1</v>
      </c>
      <c r="AE124" s="2">
        <v>0</v>
      </c>
      <c r="AF124" s="1">
        <v>30</v>
      </c>
      <c r="AG124" s="1">
        <v>300</v>
      </c>
      <c r="AH124" s="49">
        <f>D124*10</f>
        <v>0</v>
      </c>
      <c r="AI124" s="61"/>
      <c r="AJ124" s="61"/>
      <c r="AK124" s="54" t="e">
        <f t="shared" si="147"/>
        <v>#DIV/0!</v>
      </c>
      <c r="AL124" s="122"/>
      <c r="AM124" s="123"/>
      <c r="AN124" s="124"/>
      <c r="AO124" s="127"/>
      <c r="AP124" s="130"/>
      <c r="AQ124" s="121"/>
      <c r="AR124" s="121"/>
      <c r="AS124" s="67"/>
      <c r="AT124" s="70" t="e">
        <f>AS124/AR122*10^AQ122*AP122</f>
        <v>#DIV/0!</v>
      </c>
      <c r="AU124" s="121"/>
      <c r="AV124" s="121"/>
      <c r="AW124" s="67"/>
      <c r="AX124" s="70" t="str">
        <f>IF(ISBLANK(AW124),"",AW124/AV122*10^AU122*AP122)</f>
        <v/>
      </c>
      <c r="AY124" s="121"/>
      <c r="AZ124" s="121"/>
      <c r="BA124" s="67"/>
      <c r="BB124" s="70" t="str">
        <f>IF(ISBLANK(BA124),"",BA124/AZ122*10^AY122*AP122)</f>
        <v/>
      </c>
    </row>
    <row r="125" spans="1:54" x14ac:dyDescent="0.25">
      <c r="A125" s="1">
        <v>64</v>
      </c>
      <c r="B125" s="1"/>
      <c r="C125" s="2" t="s">
        <v>1</v>
      </c>
      <c r="D125" s="1">
        <v>33.299999999999997</v>
      </c>
      <c r="E125" s="1" t="s">
        <v>230</v>
      </c>
      <c r="F125" s="1">
        <v>173.20500000000001</v>
      </c>
      <c r="G125" s="1"/>
      <c r="H125" s="1"/>
      <c r="I125" s="1"/>
      <c r="J125" s="1"/>
      <c r="K125" s="1"/>
      <c r="L125" s="1"/>
      <c r="M125" s="1"/>
      <c r="N125" s="2"/>
      <c r="O125" s="1"/>
      <c r="P125" s="1"/>
      <c r="Q125" s="1"/>
      <c r="R125" s="1"/>
      <c r="S125" s="2"/>
      <c r="T125" s="2"/>
      <c r="U125" s="1"/>
      <c r="V125" s="1"/>
      <c r="W125" s="1"/>
      <c r="X125" s="1"/>
      <c r="Y125" s="1"/>
      <c r="Z125" s="1"/>
      <c r="AA125" s="1"/>
      <c r="AB125" s="1"/>
      <c r="AC125" s="2"/>
      <c r="AD125" s="2"/>
      <c r="AE125" s="2"/>
      <c r="AF125" s="1"/>
      <c r="AG125" s="1"/>
      <c r="AH125" s="50">
        <f t="shared" ref="AH125" si="148">AO122*AP122</f>
        <v>0.84745762711864403</v>
      </c>
      <c r="AI125" s="62"/>
      <c r="AJ125" s="62"/>
      <c r="AK125" s="55"/>
    </row>
    <row r="126" spans="1:54" x14ac:dyDescent="0.25">
      <c r="A126" s="1">
        <v>65.099999999999994</v>
      </c>
      <c r="B126" s="1" t="s">
        <v>967</v>
      </c>
      <c r="C126" s="2">
        <v>0</v>
      </c>
      <c r="D126" s="1">
        <v>0</v>
      </c>
      <c r="E126" s="1">
        <v>0</v>
      </c>
      <c r="F126" s="1"/>
      <c r="G126" s="1">
        <v>0</v>
      </c>
      <c r="H126" s="1">
        <v>0</v>
      </c>
      <c r="I126" s="1">
        <v>0</v>
      </c>
      <c r="J126" s="1">
        <v>0</v>
      </c>
      <c r="K126" s="1">
        <v>0</v>
      </c>
      <c r="L126" s="1">
        <v>0</v>
      </c>
      <c r="M126" s="1">
        <v>0</v>
      </c>
      <c r="N126" s="2">
        <v>0</v>
      </c>
      <c r="O126" s="1" t="s">
        <v>221</v>
      </c>
      <c r="P126" s="1" t="s">
        <v>461</v>
      </c>
      <c r="Q126" s="1" t="s">
        <v>222</v>
      </c>
      <c r="R126" s="1" t="s">
        <v>223</v>
      </c>
      <c r="S126" s="2">
        <v>0.05</v>
      </c>
      <c r="T126" s="2">
        <v>20</v>
      </c>
      <c r="U126" s="1" t="s">
        <v>224</v>
      </c>
      <c r="V126" s="1" t="s">
        <v>225</v>
      </c>
      <c r="W126" s="1" t="s">
        <v>231</v>
      </c>
      <c r="X126" s="1" t="s">
        <v>226</v>
      </c>
      <c r="Y126" s="1" t="s">
        <v>227</v>
      </c>
      <c r="Z126" s="1" t="s">
        <v>228</v>
      </c>
      <c r="AA126" s="1" t="s">
        <v>229</v>
      </c>
      <c r="AB126" s="1" t="s">
        <v>222</v>
      </c>
      <c r="AC126" s="2"/>
      <c r="AD126" s="2">
        <v>1</v>
      </c>
      <c r="AE126" s="2">
        <v>0</v>
      </c>
      <c r="AF126" s="1">
        <v>30</v>
      </c>
      <c r="AG126" s="1">
        <v>300</v>
      </c>
      <c r="AH126" s="49">
        <f>D126*10</f>
        <v>0</v>
      </c>
      <c r="AI126" s="60">
        <v>92</v>
      </c>
      <c r="AJ126" s="60">
        <v>2</v>
      </c>
      <c r="AK126" s="54">
        <f>AI126/AJ126</f>
        <v>46</v>
      </c>
      <c r="AL126" s="122">
        <f t="shared" ref="AL126" si="149">IF(COUNTBLANK(AI126:AI128)=3,"",IF(COUNTBLANK(AI126:AI128)=2,IF(AI126=0,0.5/AJ126,AI126/AJ126),(AI126/AJ126+AI127/AJ127+IF(AJ128&gt;0,AI128/AJ128,0))/COUNTIF(AI126:AJ128,"&gt;0")))</f>
        <v>46</v>
      </c>
      <c r="AM126" s="123" t="e">
        <f t="shared" ref="AM126" si="150">IF(ISNUMBER(AN126),AN126,1/AN126)</f>
        <v>#DIV/0!</v>
      </c>
      <c r="AN126" s="124" t="e">
        <f>AVERAGE(AT126:AT128,AX126:AX128,BB126:BB128)</f>
        <v>#DIV/0!</v>
      </c>
      <c r="AO126" s="125">
        <f>IF(COUNTIF(AL126:AL126,"&gt;0"),AL126,IF(ISERROR(AM126),IF(D129&gt;0,D129,0.5),AM126))</f>
        <v>46</v>
      </c>
      <c r="AP126" s="128">
        <v>10</v>
      </c>
      <c r="AQ126" s="121"/>
      <c r="AR126" s="121"/>
      <c r="AS126" s="66"/>
      <c r="AT126" s="70" t="e">
        <f>AS126/AR126*10^AQ126*AP126</f>
        <v>#DIV/0!</v>
      </c>
      <c r="AU126" s="121"/>
      <c r="AV126" s="121"/>
      <c r="AW126" s="66"/>
      <c r="AX126" s="70" t="str">
        <f>IF(ISBLANK(AW126),"",AW126/AV126*10^AU126*AP126)</f>
        <v/>
      </c>
      <c r="AY126" s="121"/>
      <c r="AZ126" s="121"/>
      <c r="BA126" s="66"/>
      <c r="BB126" s="70" t="str">
        <f t="shared" ref="BB126" si="151">IF(ISBLANK(BA126),"",BA126/AZ126*10^AY126*AT126)</f>
        <v/>
      </c>
    </row>
    <row r="127" spans="1:54" x14ac:dyDescent="0.25">
      <c r="A127" s="1">
        <v>65.2</v>
      </c>
      <c r="B127" s="1" t="s">
        <v>967</v>
      </c>
      <c r="C127" s="2">
        <v>0</v>
      </c>
      <c r="D127" s="1">
        <v>40</v>
      </c>
      <c r="E127" s="1">
        <v>2</v>
      </c>
      <c r="F127" s="1" t="s">
        <v>239</v>
      </c>
      <c r="G127" s="1">
        <v>0</v>
      </c>
      <c r="H127" s="1">
        <v>0</v>
      </c>
      <c r="I127" s="1">
        <v>0</v>
      </c>
      <c r="J127" s="1">
        <v>0</v>
      </c>
      <c r="K127" s="1">
        <v>0</v>
      </c>
      <c r="L127" s="1">
        <v>0</v>
      </c>
      <c r="M127" s="1">
        <v>0</v>
      </c>
      <c r="N127" s="2">
        <v>1.1200000000000001</v>
      </c>
      <c r="O127" s="1" t="s">
        <v>221</v>
      </c>
      <c r="P127" s="1" t="s">
        <v>462</v>
      </c>
      <c r="Q127" s="1" t="s">
        <v>222</v>
      </c>
      <c r="R127" s="1" t="s">
        <v>223</v>
      </c>
      <c r="S127" s="2">
        <v>0.05</v>
      </c>
      <c r="T127" s="2">
        <v>20</v>
      </c>
      <c r="U127" s="1" t="s">
        <v>224</v>
      </c>
      <c r="V127" s="1" t="s">
        <v>225</v>
      </c>
      <c r="W127" s="1" t="s">
        <v>231</v>
      </c>
      <c r="X127" s="1" t="s">
        <v>226</v>
      </c>
      <c r="Y127" s="1" t="s">
        <v>227</v>
      </c>
      <c r="Z127" s="1" t="s">
        <v>228</v>
      </c>
      <c r="AA127" s="1" t="s">
        <v>229</v>
      </c>
      <c r="AB127" s="1" t="s">
        <v>222</v>
      </c>
      <c r="AC127" s="2"/>
      <c r="AD127" s="2">
        <v>1</v>
      </c>
      <c r="AE127" s="2">
        <v>0</v>
      </c>
      <c r="AF127" s="1">
        <v>30</v>
      </c>
      <c r="AG127" s="1">
        <v>300</v>
      </c>
      <c r="AH127" s="49">
        <f>D127*10</f>
        <v>400</v>
      </c>
      <c r="AI127" s="61"/>
      <c r="AJ127" s="61"/>
      <c r="AK127" s="54" t="e">
        <f t="shared" ref="AK127:AK128" si="152">AI127/AJ127</f>
        <v>#DIV/0!</v>
      </c>
      <c r="AL127" s="122"/>
      <c r="AM127" s="123"/>
      <c r="AN127" s="124"/>
      <c r="AO127" s="126"/>
      <c r="AP127" s="129"/>
      <c r="AQ127" s="121"/>
      <c r="AR127" s="121"/>
      <c r="AS127" s="67"/>
      <c r="AT127" s="70" t="e">
        <f>AS127/AR126*10^AQ126*AP126</f>
        <v>#DIV/0!</v>
      </c>
      <c r="AU127" s="121"/>
      <c r="AV127" s="121"/>
      <c r="AW127" s="67"/>
      <c r="AX127" s="70" t="str">
        <f>IF(ISBLANK(AW126:AW128),"",AW127/AV126*10^AU126*AP126)</f>
        <v/>
      </c>
      <c r="AY127" s="121"/>
      <c r="AZ127" s="121"/>
      <c r="BA127" s="67"/>
      <c r="BB127" s="70" t="str">
        <f>IF(ISBLANK(BA127),"",BA127/AZ126*10^AY126*AP126)</f>
        <v/>
      </c>
    </row>
    <row r="128" spans="1:54" x14ac:dyDescent="0.25">
      <c r="A128" s="1">
        <v>65.3</v>
      </c>
      <c r="B128" s="1" t="s">
        <v>967</v>
      </c>
      <c r="C128" s="2">
        <v>0</v>
      </c>
      <c r="D128" s="1">
        <v>40</v>
      </c>
      <c r="E128" s="1">
        <v>2</v>
      </c>
      <c r="F128" s="1" t="s">
        <v>239</v>
      </c>
      <c r="G128" s="1">
        <v>0</v>
      </c>
      <c r="H128" s="1">
        <v>0</v>
      </c>
      <c r="I128" s="1">
        <v>0</v>
      </c>
      <c r="J128" s="1">
        <v>0</v>
      </c>
      <c r="K128" s="1">
        <v>0</v>
      </c>
      <c r="L128" s="1">
        <v>0</v>
      </c>
      <c r="M128" s="1">
        <v>0</v>
      </c>
      <c r="N128" s="2">
        <v>0.53</v>
      </c>
      <c r="O128" s="1" t="s">
        <v>221</v>
      </c>
      <c r="P128" s="1" t="s">
        <v>463</v>
      </c>
      <c r="Q128" s="1" t="s">
        <v>222</v>
      </c>
      <c r="R128" s="1" t="s">
        <v>223</v>
      </c>
      <c r="S128" s="2">
        <v>0.05</v>
      </c>
      <c r="T128" s="2">
        <v>20</v>
      </c>
      <c r="U128" s="1" t="s">
        <v>224</v>
      </c>
      <c r="V128" s="1" t="s">
        <v>225</v>
      </c>
      <c r="W128" s="1" t="s">
        <v>231</v>
      </c>
      <c r="X128" s="1" t="s">
        <v>226</v>
      </c>
      <c r="Y128" s="1" t="s">
        <v>227</v>
      </c>
      <c r="Z128" s="1" t="s">
        <v>228</v>
      </c>
      <c r="AA128" s="1" t="s">
        <v>229</v>
      </c>
      <c r="AB128" s="1" t="s">
        <v>222</v>
      </c>
      <c r="AC128" s="2"/>
      <c r="AD128" s="2">
        <v>1</v>
      </c>
      <c r="AE128" s="2">
        <v>0</v>
      </c>
      <c r="AF128" s="1">
        <v>30</v>
      </c>
      <c r="AG128" s="1">
        <v>300</v>
      </c>
      <c r="AH128" s="49">
        <f>D128*10</f>
        <v>400</v>
      </c>
      <c r="AI128" s="61"/>
      <c r="AJ128" s="61"/>
      <c r="AK128" s="54" t="e">
        <f t="shared" si="152"/>
        <v>#DIV/0!</v>
      </c>
      <c r="AL128" s="122"/>
      <c r="AM128" s="123"/>
      <c r="AN128" s="124"/>
      <c r="AO128" s="127"/>
      <c r="AP128" s="130"/>
      <c r="AQ128" s="121"/>
      <c r="AR128" s="121"/>
      <c r="AS128" s="67"/>
      <c r="AT128" s="70" t="e">
        <f>AS128/AR126*10^AQ126*AP126</f>
        <v>#DIV/0!</v>
      </c>
      <c r="AU128" s="121"/>
      <c r="AV128" s="121"/>
      <c r="AW128" s="67"/>
      <c r="AX128" s="70" t="str">
        <f>IF(ISBLANK(AW128),"",AW128/AV126*10^AU126*AP126)</f>
        <v/>
      </c>
      <c r="AY128" s="121"/>
      <c r="AZ128" s="121"/>
      <c r="BA128" s="67"/>
      <c r="BB128" s="70" t="str">
        <f>IF(ISBLANK(BA128),"",BA128/AZ126*10^AY126*AP126)</f>
        <v/>
      </c>
    </row>
    <row r="129" spans="1:54" x14ac:dyDescent="0.25">
      <c r="A129" s="1">
        <v>65</v>
      </c>
      <c r="B129" s="1"/>
      <c r="C129" s="2" t="s">
        <v>1</v>
      </c>
      <c r="D129" s="1">
        <v>26.7</v>
      </c>
      <c r="E129" s="1" t="s">
        <v>230</v>
      </c>
      <c r="F129" s="1">
        <v>86.602999999999994</v>
      </c>
      <c r="G129" s="1"/>
      <c r="H129" s="1"/>
      <c r="I129" s="1"/>
      <c r="J129" s="1"/>
      <c r="K129" s="1"/>
      <c r="L129" s="1"/>
      <c r="M129" s="1"/>
      <c r="N129" s="2"/>
      <c r="O129" s="1"/>
      <c r="P129" s="1"/>
      <c r="Q129" s="1"/>
      <c r="R129" s="1"/>
      <c r="S129" s="2"/>
      <c r="T129" s="2"/>
      <c r="U129" s="1"/>
      <c r="V129" s="1"/>
      <c r="W129" s="1"/>
      <c r="X129" s="1"/>
      <c r="Y129" s="1"/>
      <c r="Z129" s="1"/>
      <c r="AA129" s="1"/>
      <c r="AB129" s="1"/>
      <c r="AC129" s="2"/>
      <c r="AD129" s="2"/>
      <c r="AE129" s="2"/>
      <c r="AF129" s="1"/>
      <c r="AG129" s="1"/>
      <c r="AH129" s="50">
        <f t="shared" ref="AH129" si="153">AO126*AP126</f>
        <v>460</v>
      </c>
      <c r="AI129" s="62"/>
      <c r="AJ129" s="62"/>
      <c r="AK129" s="55"/>
    </row>
    <row r="130" spans="1:54" x14ac:dyDescent="0.25">
      <c r="A130" s="1">
        <v>66.099999999999994</v>
      </c>
      <c r="B130" s="1" t="s">
        <v>968</v>
      </c>
      <c r="C130" s="2">
        <v>0</v>
      </c>
      <c r="D130" s="1">
        <v>0</v>
      </c>
      <c r="E130" s="1">
        <v>0</v>
      </c>
      <c r="F130" s="1"/>
      <c r="G130" s="1">
        <v>0</v>
      </c>
      <c r="H130" s="1">
        <v>0</v>
      </c>
      <c r="I130" s="1">
        <v>0</v>
      </c>
      <c r="J130" s="1">
        <v>0</v>
      </c>
      <c r="K130" s="1">
        <v>0</v>
      </c>
      <c r="L130" s="1">
        <v>0</v>
      </c>
      <c r="M130" s="1">
        <v>0</v>
      </c>
      <c r="N130" s="2">
        <v>0</v>
      </c>
      <c r="O130" s="1" t="s">
        <v>221</v>
      </c>
      <c r="P130" s="1" t="s">
        <v>464</v>
      </c>
      <c r="Q130" s="1" t="s">
        <v>222</v>
      </c>
      <c r="R130" s="1" t="s">
        <v>223</v>
      </c>
      <c r="S130" s="2">
        <v>0.05</v>
      </c>
      <c r="T130" s="2">
        <v>20</v>
      </c>
      <c r="U130" s="1" t="s">
        <v>224</v>
      </c>
      <c r="V130" s="1" t="s">
        <v>225</v>
      </c>
      <c r="W130" s="1" t="s">
        <v>231</v>
      </c>
      <c r="X130" s="1" t="s">
        <v>226</v>
      </c>
      <c r="Y130" s="1" t="s">
        <v>227</v>
      </c>
      <c r="Z130" s="1" t="s">
        <v>228</v>
      </c>
      <c r="AA130" s="1" t="s">
        <v>229</v>
      </c>
      <c r="AB130" s="1" t="s">
        <v>222</v>
      </c>
      <c r="AC130" s="2"/>
      <c r="AD130" s="2">
        <v>1</v>
      </c>
      <c r="AE130" s="2">
        <v>0</v>
      </c>
      <c r="AF130" s="1">
        <v>30</v>
      </c>
      <c r="AG130" s="1">
        <v>300</v>
      </c>
      <c r="AH130" s="49">
        <f>D130*10</f>
        <v>0</v>
      </c>
      <c r="AI130" s="60">
        <v>0</v>
      </c>
      <c r="AJ130" s="60">
        <v>6.9</v>
      </c>
      <c r="AK130" s="54">
        <f>AI130/AJ130</f>
        <v>0</v>
      </c>
      <c r="AL130" s="122">
        <f t="shared" ref="AL130" si="154">IF(COUNTBLANK(AI130:AI132)=3,"",IF(COUNTBLANK(AI130:AI132)=2,IF(AI130=0,0.5/AJ130,AI130/AJ130),(AI130/AJ130+AI131/AJ131+IF(AJ132&gt;0,AI132/AJ132,0))/COUNTIF(AI130:AJ132,"&gt;0")))</f>
        <v>7.2463768115942032E-2</v>
      </c>
      <c r="AM130" s="123" t="e">
        <f t="shared" ref="AM130" si="155">IF(ISNUMBER(AN130),AN130,1/AN130)</f>
        <v>#DIV/0!</v>
      </c>
      <c r="AN130" s="124" t="e">
        <f>AVERAGE(AT130:AT132,AX130:AX132,BB130:BB132)</f>
        <v>#DIV/0!</v>
      </c>
      <c r="AO130" s="125">
        <f>IF(COUNTIF(AL130:AL130,"&gt;0"),AL130,IF(ISERROR(AM130),IF(D133&gt;0,D133,0.5),AM130))</f>
        <v>7.2463768115942032E-2</v>
      </c>
      <c r="AP130" s="128">
        <v>10</v>
      </c>
      <c r="AQ130" s="121"/>
      <c r="AR130" s="121"/>
      <c r="AS130" s="66"/>
      <c r="AT130" s="70" t="e">
        <f>AS130/AR130*10^AQ130*AP130</f>
        <v>#DIV/0!</v>
      </c>
      <c r="AU130" s="121"/>
      <c r="AV130" s="121"/>
      <c r="AW130" s="66"/>
      <c r="AX130" s="70" t="str">
        <f>IF(ISBLANK(AW130),"",AW130/AV130*10^AU130*AP130)</f>
        <v/>
      </c>
      <c r="AY130" s="121"/>
      <c r="AZ130" s="121"/>
      <c r="BA130" s="66"/>
      <c r="BB130" s="70" t="str">
        <f t="shared" ref="BB130" si="156">IF(ISBLANK(BA130),"",BA130/AZ130*10^AY130*AT130)</f>
        <v/>
      </c>
    </row>
    <row r="131" spans="1:54" x14ac:dyDescent="0.25">
      <c r="A131" s="1">
        <v>66.2</v>
      </c>
      <c r="B131" s="1" t="s">
        <v>968</v>
      </c>
      <c r="C131" s="2">
        <v>0</v>
      </c>
      <c r="D131" s="1">
        <v>0</v>
      </c>
      <c r="E131" s="1">
        <v>0</v>
      </c>
      <c r="F131" s="1"/>
      <c r="G131" s="1">
        <v>0</v>
      </c>
      <c r="H131" s="1">
        <v>0</v>
      </c>
      <c r="I131" s="1">
        <v>0</v>
      </c>
      <c r="J131" s="1">
        <v>0</v>
      </c>
      <c r="K131" s="1">
        <v>0</v>
      </c>
      <c r="L131" s="1">
        <v>0</v>
      </c>
      <c r="M131" s="1">
        <v>0</v>
      </c>
      <c r="N131" s="2">
        <v>0</v>
      </c>
      <c r="O131" s="1" t="s">
        <v>221</v>
      </c>
      <c r="P131" s="1" t="s">
        <v>465</v>
      </c>
      <c r="Q131" s="1" t="s">
        <v>222</v>
      </c>
      <c r="R131" s="1" t="s">
        <v>223</v>
      </c>
      <c r="S131" s="2">
        <v>0.05</v>
      </c>
      <c r="T131" s="2">
        <v>20</v>
      </c>
      <c r="U131" s="1" t="s">
        <v>224</v>
      </c>
      <c r="V131" s="1" t="s">
        <v>225</v>
      </c>
      <c r="W131" s="1" t="s">
        <v>231</v>
      </c>
      <c r="X131" s="1" t="s">
        <v>226</v>
      </c>
      <c r="Y131" s="1" t="s">
        <v>227</v>
      </c>
      <c r="Z131" s="1" t="s">
        <v>228</v>
      </c>
      <c r="AA131" s="1" t="s">
        <v>229</v>
      </c>
      <c r="AB131" s="1" t="s">
        <v>222</v>
      </c>
      <c r="AC131" s="2"/>
      <c r="AD131" s="2">
        <v>1</v>
      </c>
      <c r="AE131" s="2">
        <v>0</v>
      </c>
      <c r="AF131" s="1">
        <v>30</v>
      </c>
      <c r="AG131" s="1">
        <v>300</v>
      </c>
      <c r="AH131" s="49">
        <f>D131*10</f>
        <v>0</v>
      </c>
      <c r="AI131" s="61"/>
      <c r="AJ131" s="61"/>
      <c r="AK131" s="54" t="e">
        <f t="shared" ref="AK131:AK132" si="157">AI131/AJ131</f>
        <v>#DIV/0!</v>
      </c>
      <c r="AL131" s="122"/>
      <c r="AM131" s="123"/>
      <c r="AN131" s="124"/>
      <c r="AO131" s="126"/>
      <c r="AP131" s="129"/>
      <c r="AQ131" s="121"/>
      <c r="AR131" s="121"/>
      <c r="AS131" s="67"/>
      <c r="AT131" s="70" t="e">
        <f>AS131/AR130*10^AQ130*AP130</f>
        <v>#DIV/0!</v>
      </c>
      <c r="AU131" s="121"/>
      <c r="AV131" s="121"/>
      <c r="AW131" s="67"/>
      <c r="AX131" s="70" t="str">
        <f>IF(ISBLANK(AW130:AW132),"",AW131/AV130*10^AU130*AP130)</f>
        <v/>
      </c>
      <c r="AY131" s="121"/>
      <c r="AZ131" s="121"/>
      <c r="BA131" s="67"/>
      <c r="BB131" s="70" t="str">
        <f>IF(ISBLANK(BA131),"",BA131/AZ130*10^AY130*AP130)</f>
        <v/>
      </c>
    </row>
    <row r="132" spans="1:54" x14ac:dyDescent="0.25">
      <c r="A132" s="1">
        <v>66.3</v>
      </c>
      <c r="B132" s="1" t="s">
        <v>968</v>
      </c>
      <c r="C132" s="2">
        <v>0</v>
      </c>
      <c r="D132" s="1">
        <v>20</v>
      </c>
      <c r="E132" s="1">
        <v>1</v>
      </c>
      <c r="F132" s="1" t="s">
        <v>239</v>
      </c>
      <c r="G132" s="1">
        <v>0</v>
      </c>
      <c r="H132" s="1">
        <v>0</v>
      </c>
      <c r="I132" s="1">
        <v>0</v>
      </c>
      <c r="J132" s="1">
        <v>0</v>
      </c>
      <c r="K132" s="1">
        <v>0</v>
      </c>
      <c r="L132" s="1">
        <v>0</v>
      </c>
      <c r="M132" s="1">
        <v>0</v>
      </c>
      <c r="N132" s="2">
        <v>1.22</v>
      </c>
      <c r="O132" s="1" t="s">
        <v>221</v>
      </c>
      <c r="P132" s="1" t="s">
        <v>466</v>
      </c>
      <c r="Q132" s="1" t="s">
        <v>222</v>
      </c>
      <c r="R132" s="1" t="s">
        <v>223</v>
      </c>
      <c r="S132" s="2">
        <v>0.05</v>
      </c>
      <c r="T132" s="2">
        <v>20</v>
      </c>
      <c r="U132" s="1" t="s">
        <v>224</v>
      </c>
      <c r="V132" s="1" t="s">
        <v>225</v>
      </c>
      <c r="W132" s="1" t="s">
        <v>236</v>
      </c>
      <c r="X132" s="1" t="s">
        <v>226</v>
      </c>
      <c r="Y132" s="1" t="s">
        <v>227</v>
      </c>
      <c r="Z132" s="1" t="s">
        <v>228</v>
      </c>
      <c r="AA132" s="1" t="s">
        <v>229</v>
      </c>
      <c r="AB132" s="1" t="s">
        <v>222</v>
      </c>
      <c r="AC132" s="2"/>
      <c r="AD132" s="2">
        <v>1</v>
      </c>
      <c r="AE132" s="2">
        <v>0</v>
      </c>
      <c r="AF132" s="1">
        <v>30</v>
      </c>
      <c r="AG132" s="1">
        <v>300</v>
      </c>
      <c r="AH132" s="49">
        <f>D132*10</f>
        <v>200</v>
      </c>
      <c r="AI132" s="61"/>
      <c r="AJ132" s="61"/>
      <c r="AK132" s="54" t="e">
        <f t="shared" si="157"/>
        <v>#DIV/0!</v>
      </c>
      <c r="AL132" s="122"/>
      <c r="AM132" s="123"/>
      <c r="AN132" s="124"/>
      <c r="AO132" s="127"/>
      <c r="AP132" s="130"/>
      <c r="AQ132" s="121"/>
      <c r="AR132" s="121"/>
      <c r="AS132" s="67"/>
      <c r="AT132" s="70" t="e">
        <f>AS132/AR130*10^AQ130*AP130</f>
        <v>#DIV/0!</v>
      </c>
      <c r="AU132" s="121"/>
      <c r="AV132" s="121"/>
      <c r="AW132" s="67"/>
      <c r="AX132" s="70" t="str">
        <f>IF(ISBLANK(AW132),"",AW132/AV130*10^AU130*AP130)</f>
        <v/>
      </c>
      <c r="AY132" s="121"/>
      <c r="AZ132" s="121"/>
      <c r="BA132" s="67"/>
      <c r="BB132" s="70" t="str">
        <f>IF(ISBLANK(BA132),"",BA132/AZ130*10^AY130*AP130)</f>
        <v/>
      </c>
    </row>
    <row r="133" spans="1:54" x14ac:dyDescent="0.25">
      <c r="A133" s="1">
        <v>66</v>
      </c>
      <c r="B133" s="1"/>
      <c r="C133" s="2" t="s">
        <v>1</v>
      </c>
      <c r="D133" s="1">
        <v>6.67</v>
      </c>
      <c r="E133" s="1" t="s">
        <v>230</v>
      </c>
      <c r="F133" s="1">
        <v>173.20500000000001</v>
      </c>
      <c r="G133" s="1"/>
      <c r="H133" s="1"/>
      <c r="I133" s="1"/>
      <c r="J133" s="1"/>
      <c r="K133" s="1"/>
      <c r="L133" s="1"/>
      <c r="M133" s="1"/>
      <c r="N133" s="2"/>
      <c r="O133" s="1"/>
      <c r="P133" s="1"/>
      <c r="Q133" s="1"/>
      <c r="R133" s="1"/>
      <c r="S133" s="2"/>
      <c r="T133" s="2"/>
      <c r="U133" s="1"/>
      <c r="V133" s="1"/>
      <c r="W133" s="1"/>
      <c r="X133" s="1"/>
      <c r="Y133" s="1"/>
      <c r="Z133" s="1"/>
      <c r="AA133" s="1"/>
      <c r="AB133" s="1"/>
      <c r="AC133" s="2"/>
      <c r="AD133" s="2"/>
      <c r="AE133" s="2"/>
      <c r="AF133" s="1"/>
      <c r="AG133" s="1"/>
      <c r="AH133" s="50">
        <f t="shared" ref="AH133" si="158">AO130*AP130</f>
        <v>0.72463768115942029</v>
      </c>
      <c r="AI133" s="62"/>
      <c r="AJ133" s="62"/>
      <c r="AK133" s="55"/>
    </row>
    <row r="134" spans="1:54" x14ac:dyDescent="0.25">
      <c r="A134" s="1">
        <v>67.099999999999994</v>
      </c>
      <c r="B134" s="1" t="s">
        <v>969</v>
      </c>
      <c r="C134" s="2">
        <v>0</v>
      </c>
      <c r="D134" s="1">
        <v>0</v>
      </c>
      <c r="E134" s="1">
        <v>0</v>
      </c>
      <c r="F134" s="1"/>
      <c r="G134" s="1">
        <v>0</v>
      </c>
      <c r="H134" s="1">
        <v>0</v>
      </c>
      <c r="I134" s="1">
        <v>0</v>
      </c>
      <c r="J134" s="1">
        <v>0</v>
      </c>
      <c r="K134" s="1">
        <v>0</v>
      </c>
      <c r="L134" s="1">
        <v>0</v>
      </c>
      <c r="M134" s="1">
        <v>0</v>
      </c>
      <c r="N134" s="2">
        <v>0</v>
      </c>
      <c r="O134" s="1" t="s">
        <v>221</v>
      </c>
      <c r="P134" s="1" t="s">
        <v>467</v>
      </c>
      <c r="Q134" s="1" t="s">
        <v>222</v>
      </c>
      <c r="R134" s="1" t="s">
        <v>223</v>
      </c>
      <c r="S134" s="2">
        <v>0.05</v>
      </c>
      <c r="T134" s="2">
        <v>20</v>
      </c>
      <c r="U134" s="1" t="s">
        <v>224</v>
      </c>
      <c r="V134" s="1" t="s">
        <v>225</v>
      </c>
      <c r="W134" s="1" t="s">
        <v>235</v>
      </c>
      <c r="X134" s="1" t="s">
        <v>226</v>
      </c>
      <c r="Y134" s="1" t="s">
        <v>227</v>
      </c>
      <c r="Z134" s="1" t="s">
        <v>228</v>
      </c>
      <c r="AA134" s="1" t="s">
        <v>229</v>
      </c>
      <c r="AB134" s="1" t="s">
        <v>222</v>
      </c>
      <c r="AC134" s="2"/>
      <c r="AD134" s="2">
        <v>1</v>
      </c>
      <c r="AE134" s="2">
        <v>0</v>
      </c>
      <c r="AF134" s="1">
        <v>30</v>
      </c>
      <c r="AG134" s="1">
        <v>300</v>
      </c>
      <c r="AH134" s="49">
        <f>D134*10</f>
        <v>0</v>
      </c>
      <c r="AI134" s="60">
        <v>4</v>
      </c>
      <c r="AJ134" s="60">
        <v>7.2</v>
      </c>
      <c r="AK134" s="54">
        <f>AI134/AJ134</f>
        <v>0.55555555555555558</v>
      </c>
      <c r="AL134" s="122">
        <f t="shared" ref="AL134" si="159">IF(COUNTBLANK(AI134:AI136)=3,"",IF(COUNTBLANK(AI134:AI136)=2,IF(AI134=0,0.5/AJ134,AI134/AJ134),(AI134/AJ134+AI135/AJ135+IF(AJ136&gt;0,AI136/AJ136,0))/COUNTIF(AI134:AJ136,"&gt;0")))</f>
        <v>0.55555555555555558</v>
      </c>
      <c r="AM134" s="123" t="e">
        <f t="shared" ref="AM134" si="160">IF(ISNUMBER(AN134),AN134,1/AN134)</f>
        <v>#DIV/0!</v>
      </c>
      <c r="AN134" s="124" t="e">
        <f>AVERAGE(AT134:AT136,AX134:AX136,BB134:BB136)</f>
        <v>#DIV/0!</v>
      </c>
      <c r="AO134" s="125">
        <f>IF(COUNTIF(AL134:AL134,"&gt;0"),AL134,IF(ISERROR(AM134),IF(D137&gt;0,D137,0.5),AM134))</f>
        <v>0.55555555555555558</v>
      </c>
      <c r="AP134" s="128">
        <v>10</v>
      </c>
      <c r="AQ134" s="121"/>
      <c r="AR134" s="121"/>
      <c r="AS134" s="66"/>
      <c r="AT134" s="70" t="e">
        <f>AS134/AR134*10^AQ134*AP134</f>
        <v>#DIV/0!</v>
      </c>
      <c r="AU134" s="121"/>
      <c r="AV134" s="121"/>
      <c r="AW134" s="66"/>
      <c r="AX134" s="70" t="str">
        <f>IF(ISBLANK(AW134),"",AW134/AV134*10^AU134*AP134)</f>
        <v/>
      </c>
      <c r="AY134" s="121"/>
      <c r="AZ134" s="121"/>
      <c r="BA134" s="66"/>
      <c r="BB134" s="70" t="str">
        <f t="shared" ref="BB134" si="161">IF(ISBLANK(BA134),"",BA134/AZ134*10^AY134*AT134)</f>
        <v/>
      </c>
    </row>
    <row r="135" spans="1:54" x14ac:dyDescent="0.25">
      <c r="A135" s="1">
        <v>67.2</v>
      </c>
      <c r="B135" s="1" t="s">
        <v>969</v>
      </c>
      <c r="C135" s="2">
        <v>0</v>
      </c>
      <c r="D135" s="1">
        <v>0</v>
      </c>
      <c r="E135" s="1">
        <v>0</v>
      </c>
      <c r="F135" s="1"/>
      <c r="G135" s="1">
        <v>0</v>
      </c>
      <c r="H135" s="1">
        <v>0</v>
      </c>
      <c r="I135" s="1">
        <v>0</v>
      </c>
      <c r="J135" s="1">
        <v>0</v>
      </c>
      <c r="K135" s="1">
        <v>0</v>
      </c>
      <c r="L135" s="1">
        <v>0</v>
      </c>
      <c r="M135" s="1">
        <v>0</v>
      </c>
      <c r="N135" s="2">
        <v>0</v>
      </c>
      <c r="O135" s="1" t="s">
        <v>221</v>
      </c>
      <c r="P135" s="1" t="s">
        <v>468</v>
      </c>
      <c r="Q135" s="1" t="s">
        <v>222</v>
      </c>
      <c r="R135" s="1" t="s">
        <v>223</v>
      </c>
      <c r="S135" s="2">
        <v>0.05</v>
      </c>
      <c r="T135" s="2">
        <v>20</v>
      </c>
      <c r="U135" s="1" t="s">
        <v>224</v>
      </c>
      <c r="V135" s="1" t="s">
        <v>225</v>
      </c>
      <c r="W135" s="1" t="s">
        <v>235</v>
      </c>
      <c r="X135" s="1" t="s">
        <v>226</v>
      </c>
      <c r="Y135" s="1" t="s">
        <v>227</v>
      </c>
      <c r="Z135" s="1" t="s">
        <v>228</v>
      </c>
      <c r="AA135" s="1" t="s">
        <v>229</v>
      </c>
      <c r="AB135" s="1" t="s">
        <v>222</v>
      </c>
      <c r="AC135" s="2"/>
      <c r="AD135" s="2">
        <v>1</v>
      </c>
      <c r="AE135" s="2">
        <v>0</v>
      </c>
      <c r="AF135" s="1">
        <v>30</v>
      </c>
      <c r="AG135" s="1">
        <v>300</v>
      </c>
      <c r="AH135" s="49">
        <f>D135*10</f>
        <v>0</v>
      </c>
      <c r="AI135" s="61"/>
      <c r="AJ135" s="61"/>
      <c r="AK135" s="54" t="e">
        <f t="shared" ref="AK135:AK136" si="162">AI135/AJ135</f>
        <v>#DIV/0!</v>
      </c>
      <c r="AL135" s="122"/>
      <c r="AM135" s="123"/>
      <c r="AN135" s="124"/>
      <c r="AO135" s="126"/>
      <c r="AP135" s="129"/>
      <c r="AQ135" s="121"/>
      <c r="AR135" s="121"/>
      <c r="AS135" s="67"/>
      <c r="AT135" s="70" t="e">
        <f>AS135/AR134*10^AQ134*AP134</f>
        <v>#DIV/0!</v>
      </c>
      <c r="AU135" s="121"/>
      <c r="AV135" s="121"/>
      <c r="AW135" s="67"/>
      <c r="AX135" s="70" t="str">
        <f>IF(ISBLANK(AW134:AW136),"",AW135/AV134*10^AU134*AP134)</f>
        <v/>
      </c>
      <c r="AY135" s="121"/>
      <c r="AZ135" s="121"/>
      <c r="BA135" s="67"/>
      <c r="BB135" s="70" t="str">
        <f>IF(ISBLANK(BA135),"",BA135/AZ134*10^AY134*AP134)</f>
        <v/>
      </c>
    </row>
    <row r="136" spans="1:54" x14ac:dyDescent="0.25">
      <c r="A136" s="1">
        <v>67.3</v>
      </c>
      <c r="B136" s="1" t="s">
        <v>969</v>
      </c>
      <c r="C136" s="2">
        <v>0</v>
      </c>
      <c r="D136" s="1">
        <v>0</v>
      </c>
      <c r="E136" s="1">
        <v>0</v>
      </c>
      <c r="F136" s="1"/>
      <c r="G136" s="1">
        <v>0</v>
      </c>
      <c r="H136" s="1">
        <v>0</v>
      </c>
      <c r="I136" s="1">
        <v>0</v>
      </c>
      <c r="J136" s="1">
        <v>0</v>
      </c>
      <c r="K136" s="1">
        <v>0</v>
      </c>
      <c r="L136" s="1">
        <v>0</v>
      </c>
      <c r="M136" s="1">
        <v>0</v>
      </c>
      <c r="N136" s="2">
        <v>0.42</v>
      </c>
      <c r="O136" s="1" t="s">
        <v>221</v>
      </c>
      <c r="P136" s="1" t="s">
        <v>469</v>
      </c>
      <c r="Q136" s="1" t="s">
        <v>222</v>
      </c>
      <c r="R136" s="1" t="s">
        <v>223</v>
      </c>
      <c r="S136" s="2">
        <v>0.05</v>
      </c>
      <c r="T136" s="2">
        <v>20</v>
      </c>
      <c r="U136" s="1" t="s">
        <v>224</v>
      </c>
      <c r="V136" s="1" t="s">
        <v>225</v>
      </c>
      <c r="W136" s="1" t="s">
        <v>235</v>
      </c>
      <c r="X136" s="1" t="s">
        <v>226</v>
      </c>
      <c r="Y136" s="1" t="s">
        <v>227</v>
      </c>
      <c r="Z136" s="1" t="s">
        <v>228</v>
      </c>
      <c r="AA136" s="1" t="s">
        <v>229</v>
      </c>
      <c r="AB136" s="1" t="s">
        <v>222</v>
      </c>
      <c r="AC136" s="2"/>
      <c r="AD136" s="2">
        <v>1</v>
      </c>
      <c r="AE136" s="2">
        <v>0</v>
      </c>
      <c r="AF136" s="1">
        <v>30</v>
      </c>
      <c r="AG136" s="1">
        <v>300</v>
      </c>
      <c r="AH136" s="49">
        <f>D136*10</f>
        <v>0</v>
      </c>
      <c r="AI136" s="61"/>
      <c r="AJ136" s="61"/>
      <c r="AK136" s="54" t="e">
        <f t="shared" si="162"/>
        <v>#DIV/0!</v>
      </c>
      <c r="AL136" s="122"/>
      <c r="AM136" s="123"/>
      <c r="AN136" s="124"/>
      <c r="AO136" s="127"/>
      <c r="AP136" s="130"/>
      <c r="AQ136" s="121"/>
      <c r="AR136" s="121"/>
      <c r="AS136" s="67"/>
      <c r="AT136" s="70" t="e">
        <f>AS136/AR134*10^AQ134*AP134</f>
        <v>#DIV/0!</v>
      </c>
      <c r="AU136" s="121"/>
      <c r="AV136" s="121"/>
      <c r="AW136" s="67"/>
      <c r="AX136" s="70" t="str">
        <f>IF(ISBLANK(AW136),"",AW136/AV134*10^AU134*AP134)</f>
        <v/>
      </c>
      <c r="AY136" s="121"/>
      <c r="AZ136" s="121"/>
      <c r="BA136" s="67"/>
      <c r="BB136" s="70" t="str">
        <f>IF(ISBLANK(BA136),"",BA136/AZ134*10^AY134*AP134)</f>
        <v/>
      </c>
    </row>
    <row r="137" spans="1:54" x14ac:dyDescent="0.25">
      <c r="A137" s="1">
        <v>67</v>
      </c>
      <c r="B137" s="1"/>
      <c r="C137" s="2" t="s">
        <v>1</v>
      </c>
      <c r="D137" s="1">
        <v>0</v>
      </c>
      <c r="E137" s="1" t="s">
        <v>230</v>
      </c>
      <c r="F137" s="1" t="s">
        <v>277</v>
      </c>
      <c r="G137" s="1"/>
      <c r="H137" s="1"/>
      <c r="I137" s="1"/>
      <c r="J137" s="1"/>
      <c r="K137" s="1"/>
      <c r="L137" s="1"/>
      <c r="M137" s="1"/>
      <c r="N137" s="2"/>
      <c r="O137" s="1"/>
      <c r="P137" s="1"/>
      <c r="Q137" s="1"/>
      <c r="R137" s="1"/>
      <c r="S137" s="2"/>
      <c r="T137" s="2"/>
      <c r="U137" s="1"/>
      <c r="V137" s="1"/>
      <c r="W137" s="1"/>
      <c r="X137" s="1"/>
      <c r="Y137" s="1"/>
      <c r="Z137" s="1"/>
      <c r="AA137" s="1"/>
      <c r="AB137" s="1"/>
      <c r="AC137" s="2"/>
      <c r="AD137" s="2"/>
      <c r="AE137" s="2"/>
      <c r="AF137" s="1"/>
      <c r="AG137" s="1"/>
      <c r="AH137" s="50">
        <f t="shared" ref="AH137" si="163">AO134*AP134</f>
        <v>5.5555555555555554</v>
      </c>
      <c r="AI137" s="62"/>
      <c r="AJ137" s="62"/>
      <c r="AK137" s="55"/>
    </row>
    <row r="138" spans="1:54" x14ac:dyDescent="0.25">
      <c r="A138" s="1">
        <v>68.099999999999994</v>
      </c>
      <c r="B138" s="1" t="s">
        <v>970</v>
      </c>
      <c r="C138" s="2">
        <v>0</v>
      </c>
      <c r="D138" s="1">
        <v>0</v>
      </c>
      <c r="E138" s="1">
        <v>0</v>
      </c>
      <c r="F138" s="1"/>
      <c r="G138" s="1">
        <v>0</v>
      </c>
      <c r="H138" s="1">
        <v>0</v>
      </c>
      <c r="I138" s="1">
        <v>0</v>
      </c>
      <c r="J138" s="1">
        <v>0</v>
      </c>
      <c r="K138" s="1">
        <v>0</v>
      </c>
      <c r="L138" s="1">
        <v>0</v>
      </c>
      <c r="M138" s="1">
        <v>0</v>
      </c>
      <c r="N138" s="2">
        <v>0</v>
      </c>
      <c r="O138" s="1" t="s">
        <v>221</v>
      </c>
      <c r="P138" s="1" t="s">
        <v>470</v>
      </c>
      <c r="Q138" s="1" t="s">
        <v>222</v>
      </c>
      <c r="R138" s="1" t="s">
        <v>223</v>
      </c>
      <c r="S138" s="2">
        <v>0.05</v>
      </c>
      <c r="T138" s="2">
        <v>20</v>
      </c>
      <c r="U138" s="1" t="s">
        <v>224</v>
      </c>
      <c r="V138" s="1" t="s">
        <v>225</v>
      </c>
      <c r="W138" s="1" t="s">
        <v>235</v>
      </c>
      <c r="X138" s="1" t="s">
        <v>226</v>
      </c>
      <c r="Y138" s="1" t="s">
        <v>227</v>
      </c>
      <c r="Z138" s="1" t="s">
        <v>228</v>
      </c>
      <c r="AA138" s="1" t="s">
        <v>229</v>
      </c>
      <c r="AB138" s="1" t="s">
        <v>222</v>
      </c>
      <c r="AC138" s="2"/>
      <c r="AD138" s="2">
        <v>1</v>
      </c>
      <c r="AE138" s="2">
        <v>0</v>
      </c>
      <c r="AF138" s="1">
        <v>30</v>
      </c>
      <c r="AG138" s="1">
        <v>300</v>
      </c>
      <c r="AH138" s="49">
        <f>D138*10</f>
        <v>0</v>
      </c>
      <c r="AI138" s="60">
        <v>0</v>
      </c>
      <c r="AJ138" s="60">
        <v>6.2</v>
      </c>
      <c r="AK138" s="54">
        <f>AI138/AJ138</f>
        <v>0</v>
      </c>
      <c r="AL138" s="122">
        <f t="shared" ref="AL138" si="164">IF(COUNTBLANK(AI138:AI140)=3,"",IF(COUNTBLANK(AI138:AI140)=2,IF(AI138=0,0.5/AJ138,AI138/AJ138),(AI138/AJ138+AI139/AJ139+IF(AJ140&gt;0,AI140/AJ140,0))/COUNTIF(AI138:AJ140,"&gt;0")))</f>
        <v>8.0645161290322578E-2</v>
      </c>
      <c r="AM138" s="123" t="e">
        <f t="shared" ref="AM138" si="165">IF(ISNUMBER(AN138),AN138,1/AN138)</f>
        <v>#DIV/0!</v>
      </c>
      <c r="AN138" s="124" t="e">
        <f>AVERAGE(AT138:AT140,AX138:AX140,BB138:BB140)</f>
        <v>#DIV/0!</v>
      </c>
      <c r="AO138" s="125">
        <f>IF(COUNTIF(AL138:AL138,"&gt;0"),AL138,IF(ISERROR(AM138),IF(D141&gt;0,D141,0.5),AM138))</f>
        <v>8.0645161290322578E-2</v>
      </c>
      <c r="AP138" s="128">
        <v>10</v>
      </c>
      <c r="AQ138" s="121"/>
      <c r="AR138" s="121"/>
      <c r="AS138" s="66"/>
      <c r="AT138" s="70" t="e">
        <f>AS138/AR138*10^AQ138*AP138</f>
        <v>#DIV/0!</v>
      </c>
      <c r="AU138" s="121"/>
      <c r="AV138" s="121"/>
      <c r="AW138" s="66"/>
      <c r="AX138" s="70" t="str">
        <f>IF(ISBLANK(AW138),"",AW138/AV138*10^AU138*AP138)</f>
        <v/>
      </c>
      <c r="AY138" s="121"/>
      <c r="AZ138" s="121"/>
      <c r="BA138" s="66"/>
      <c r="BB138" s="70" t="str">
        <f t="shared" ref="BB138" si="166">IF(ISBLANK(BA138),"",BA138/AZ138*10^AY138*AT138)</f>
        <v/>
      </c>
    </row>
    <row r="139" spans="1:54" x14ac:dyDescent="0.25">
      <c r="A139" s="1">
        <v>68.2</v>
      </c>
      <c r="B139" s="1" t="s">
        <v>970</v>
      </c>
      <c r="C139" s="2">
        <v>0</v>
      </c>
      <c r="D139" s="1">
        <v>0</v>
      </c>
      <c r="E139" s="1">
        <v>0</v>
      </c>
      <c r="F139" s="1"/>
      <c r="G139" s="1">
        <v>0</v>
      </c>
      <c r="H139" s="1">
        <v>0</v>
      </c>
      <c r="I139" s="1">
        <v>0</v>
      </c>
      <c r="J139" s="1">
        <v>0</v>
      </c>
      <c r="K139" s="1">
        <v>0</v>
      </c>
      <c r="L139" s="1">
        <v>0</v>
      </c>
      <c r="M139" s="1">
        <v>0</v>
      </c>
      <c r="N139" s="2">
        <v>0</v>
      </c>
      <c r="O139" s="1" t="s">
        <v>221</v>
      </c>
      <c r="P139" s="1" t="s">
        <v>471</v>
      </c>
      <c r="Q139" s="1" t="s">
        <v>222</v>
      </c>
      <c r="R139" s="1" t="s">
        <v>223</v>
      </c>
      <c r="S139" s="2">
        <v>0.05</v>
      </c>
      <c r="T139" s="2">
        <v>20</v>
      </c>
      <c r="U139" s="1" t="s">
        <v>224</v>
      </c>
      <c r="V139" s="1" t="s">
        <v>225</v>
      </c>
      <c r="W139" s="1" t="s">
        <v>235</v>
      </c>
      <c r="X139" s="1" t="s">
        <v>226</v>
      </c>
      <c r="Y139" s="1" t="s">
        <v>227</v>
      </c>
      <c r="Z139" s="1" t="s">
        <v>228</v>
      </c>
      <c r="AA139" s="1" t="s">
        <v>229</v>
      </c>
      <c r="AB139" s="1" t="s">
        <v>222</v>
      </c>
      <c r="AC139" s="2"/>
      <c r="AD139" s="2">
        <v>1</v>
      </c>
      <c r="AE139" s="2">
        <v>0</v>
      </c>
      <c r="AF139" s="1">
        <v>30</v>
      </c>
      <c r="AG139" s="1">
        <v>300</v>
      </c>
      <c r="AH139" s="49">
        <f>D139*10</f>
        <v>0</v>
      </c>
      <c r="AI139" s="61"/>
      <c r="AJ139" s="61"/>
      <c r="AK139" s="54" t="e">
        <f t="shared" ref="AK139:AK140" si="167">AI139/AJ139</f>
        <v>#DIV/0!</v>
      </c>
      <c r="AL139" s="122"/>
      <c r="AM139" s="123"/>
      <c r="AN139" s="124"/>
      <c r="AO139" s="126"/>
      <c r="AP139" s="129"/>
      <c r="AQ139" s="121"/>
      <c r="AR139" s="121"/>
      <c r="AS139" s="67"/>
      <c r="AT139" s="70" t="e">
        <f>AS139/AR138*10^AQ138*AP138</f>
        <v>#DIV/0!</v>
      </c>
      <c r="AU139" s="121"/>
      <c r="AV139" s="121"/>
      <c r="AW139" s="67"/>
      <c r="AX139" s="70" t="str">
        <f>IF(ISBLANK(AW138:AW140),"",AW139/AV138*10^AU138*AP138)</f>
        <v/>
      </c>
      <c r="AY139" s="121"/>
      <c r="AZ139" s="121"/>
      <c r="BA139" s="67"/>
      <c r="BB139" s="70" t="str">
        <f>IF(ISBLANK(BA139),"",BA139/AZ138*10^AY138*AP138)</f>
        <v/>
      </c>
    </row>
    <row r="140" spans="1:54" x14ac:dyDescent="0.25">
      <c r="A140" s="1">
        <v>68.3</v>
      </c>
      <c r="B140" s="1" t="s">
        <v>970</v>
      </c>
      <c r="C140" s="2">
        <v>0</v>
      </c>
      <c r="D140" s="1">
        <v>0</v>
      </c>
      <c r="E140" s="1">
        <v>0</v>
      </c>
      <c r="F140" s="1"/>
      <c r="G140" s="1">
        <v>0</v>
      </c>
      <c r="H140" s="1">
        <v>0</v>
      </c>
      <c r="I140" s="1">
        <v>0</v>
      </c>
      <c r="J140" s="1">
        <v>0</v>
      </c>
      <c r="K140" s="1">
        <v>0</v>
      </c>
      <c r="L140" s="1">
        <v>0</v>
      </c>
      <c r="M140" s="1">
        <v>0</v>
      </c>
      <c r="N140" s="2">
        <v>0</v>
      </c>
      <c r="O140" s="1" t="s">
        <v>221</v>
      </c>
      <c r="P140" s="1" t="s">
        <v>472</v>
      </c>
      <c r="Q140" s="1" t="s">
        <v>222</v>
      </c>
      <c r="R140" s="1" t="s">
        <v>223</v>
      </c>
      <c r="S140" s="2">
        <v>0.05</v>
      </c>
      <c r="T140" s="2">
        <v>20</v>
      </c>
      <c r="U140" s="1" t="s">
        <v>224</v>
      </c>
      <c r="V140" s="1" t="s">
        <v>225</v>
      </c>
      <c r="W140" s="1" t="s">
        <v>235</v>
      </c>
      <c r="X140" s="1" t="s">
        <v>226</v>
      </c>
      <c r="Y140" s="1" t="s">
        <v>227</v>
      </c>
      <c r="Z140" s="1" t="s">
        <v>228</v>
      </c>
      <c r="AA140" s="1" t="s">
        <v>229</v>
      </c>
      <c r="AB140" s="1" t="s">
        <v>222</v>
      </c>
      <c r="AC140" s="2"/>
      <c r="AD140" s="2">
        <v>1</v>
      </c>
      <c r="AE140" s="2">
        <v>0</v>
      </c>
      <c r="AF140" s="1">
        <v>30</v>
      </c>
      <c r="AG140" s="1">
        <v>300</v>
      </c>
      <c r="AH140" s="49">
        <f>D140*10</f>
        <v>0</v>
      </c>
      <c r="AI140" s="61"/>
      <c r="AJ140" s="61"/>
      <c r="AK140" s="54" t="e">
        <f t="shared" si="167"/>
        <v>#DIV/0!</v>
      </c>
      <c r="AL140" s="122"/>
      <c r="AM140" s="123"/>
      <c r="AN140" s="124"/>
      <c r="AO140" s="127"/>
      <c r="AP140" s="130"/>
      <c r="AQ140" s="121"/>
      <c r="AR140" s="121"/>
      <c r="AS140" s="67"/>
      <c r="AT140" s="70" t="e">
        <f>AS140/AR138*10^AQ138*AP138</f>
        <v>#DIV/0!</v>
      </c>
      <c r="AU140" s="121"/>
      <c r="AV140" s="121"/>
      <c r="AW140" s="67"/>
      <c r="AX140" s="70" t="str">
        <f>IF(ISBLANK(AW140),"",AW140/AV138*10^AU138*AP138)</f>
        <v/>
      </c>
      <c r="AY140" s="121"/>
      <c r="AZ140" s="121"/>
      <c r="BA140" s="67"/>
      <c r="BB140" s="70" t="str">
        <f>IF(ISBLANK(BA140),"",BA140/AZ138*10^AY138*AP138)</f>
        <v/>
      </c>
    </row>
    <row r="141" spans="1:54" x14ac:dyDescent="0.25">
      <c r="A141" s="1">
        <v>68</v>
      </c>
      <c r="B141" s="1"/>
      <c r="C141" s="2" t="s">
        <v>1</v>
      </c>
      <c r="D141" s="1">
        <v>0</v>
      </c>
      <c r="E141" s="1" t="s">
        <v>230</v>
      </c>
      <c r="F141" s="1" t="s">
        <v>277</v>
      </c>
      <c r="G141" s="1"/>
      <c r="H141" s="1"/>
      <c r="I141" s="1"/>
      <c r="J141" s="1"/>
      <c r="K141" s="1"/>
      <c r="L141" s="1"/>
      <c r="M141" s="1"/>
      <c r="N141" s="2"/>
      <c r="O141" s="1"/>
      <c r="P141" s="1"/>
      <c r="Q141" s="1"/>
      <c r="R141" s="1"/>
      <c r="S141" s="2"/>
      <c r="T141" s="2"/>
      <c r="U141" s="1"/>
      <c r="V141" s="1"/>
      <c r="W141" s="1"/>
      <c r="X141" s="1"/>
      <c r="Y141" s="1"/>
      <c r="Z141" s="1"/>
      <c r="AA141" s="1"/>
      <c r="AB141" s="1"/>
      <c r="AC141" s="2"/>
      <c r="AD141" s="2"/>
      <c r="AE141" s="2"/>
      <c r="AF141" s="1"/>
      <c r="AG141" s="1"/>
      <c r="AH141" s="50">
        <f t="shared" ref="AH141" si="168">AO138*AP138</f>
        <v>0.80645161290322576</v>
      </c>
      <c r="AI141" s="62"/>
      <c r="AJ141" s="62"/>
      <c r="AK141" s="55"/>
    </row>
    <row r="142" spans="1:54" x14ac:dyDescent="0.25">
      <c r="A142" s="1">
        <v>69.099999999999994</v>
      </c>
      <c r="B142" s="1" t="s">
        <v>971</v>
      </c>
      <c r="C142" s="2">
        <v>0</v>
      </c>
      <c r="D142" s="1">
        <v>0</v>
      </c>
      <c r="E142" s="1">
        <v>0</v>
      </c>
      <c r="F142" s="1"/>
      <c r="G142" s="1">
        <v>0</v>
      </c>
      <c r="H142" s="1">
        <v>0</v>
      </c>
      <c r="I142" s="1">
        <v>0</v>
      </c>
      <c r="J142" s="1">
        <v>0</v>
      </c>
      <c r="K142" s="1">
        <v>0</v>
      </c>
      <c r="L142" s="1">
        <v>0</v>
      </c>
      <c r="M142" s="1">
        <v>0</v>
      </c>
      <c r="N142" s="2">
        <v>0</v>
      </c>
      <c r="O142" s="1" t="s">
        <v>221</v>
      </c>
      <c r="P142" s="1" t="s">
        <v>473</v>
      </c>
      <c r="Q142" s="1" t="s">
        <v>222</v>
      </c>
      <c r="R142" s="1" t="s">
        <v>223</v>
      </c>
      <c r="S142" s="2">
        <v>0.05</v>
      </c>
      <c r="T142" s="2">
        <v>20</v>
      </c>
      <c r="U142" s="1" t="s">
        <v>224</v>
      </c>
      <c r="V142" s="1" t="s">
        <v>225</v>
      </c>
      <c r="W142" s="1" t="s">
        <v>235</v>
      </c>
      <c r="X142" s="1" t="s">
        <v>226</v>
      </c>
      <c r="Y142" s="1" t="s">
        <v>227</v>
      </c>
      <c r="Z142" s="1" t="s">
        <v>228</v>
      </c>
      <c r="AA142" s="1" t="s">
        <v>229</v>
      </c>
      <c r="AB142" s="1" t="s">
        <v>222</v>
      </c>
      <c r="AC142" s="2"/>
      <c r="AD142" s="2">
        <v>1</v>
      </c>
      <c r="AE142" s="2">
        <v>0</v>
      </c>
      <c r="AF142" s="1">
        <v>30</v>
      </c>
      <c r="AG142" s="1">
        <v>300</v>
      </c>
      <c r="AH142" s="49">
        <f>D142*10</f>
        <v>0</v>
      </c>
      <c r="AI142" s="60">
        <v>0</v>
      </c>
      <c r="AJ142" s="60">
        <v>6.7</v>
      </c>
      <c r="AK142" s="54">
        <f>AI142/AJ142</f>
        <v>0</v>
      </c>
      <c r="AL142" s="122">
        <f t="shared" ref="AL142" si="169">IF(COUNTBLANK(AI142:AI144)=3,"",IF(COUNTBLANK(AI142:AI144)=2,IF(AI142=0,0.5/AJ142,AI142/AJ142),(AI142/AJ142+AI143/AJ143+IF(AJ144&gt;0,AI144/AJ144,0))/COUNTIF(AI142:AJ144,"&gt;0")))</f>
        <v>7.4626865671641784E-2</v>
      </c>
      <c r="AM142" s="123" t="e">
        <f t="shared" ref="AM142" si="170">IF(ISNUMBER(AN142),AN142,1/AN142)</f>
        <v>#DIV/0!</v>
      </c>
      <c r="AN142" s="124" t="e">
        <f>AVERAGE(AT142:AT144,AX142:AX144,BB142:BB144)</f>
        <v>#DIV/0!</v>
      </c>
      <c r="AO142" s="125">
        <f>IF(COUNTIF(AL142:AL142,"&gt;0"),AL142,IF(ISERROR(AM142),IF(D145&gt;0,D145,0.5),AM142))</f>
        <v>7.4626865671641784E-2</v>
      </c>
      <c r="AP142" s="128">
        <v>10</v>
      </c>
      <c r="AQ142" s="121"/>
      <c r="AR142" s="121"/>
      <c r="AS142" s="66"/>
      <c r="AT142" s="70" t="e">
        <f>AS142/AR142*10^AQ142*AP142</f>
        <v>#DIV/0!</v>
      </c>
      <c r="AU142" s="121"/>
      <c r="AV142" s="121"/>
      <c r="AW142" s="66"/>
      <c r="AX142" s="70" t="str">
        <f>IF(ISBLANK(AW142),"",AW142/AV142*10^AU142*AP142)</f>
        <v/>
      </c>
      <c r="AY142" s="121"/>
      <c r="AZ142" s="121"/>
      <c r="BA142" s="66"/>
      <c r="BB142" s="70" t="str">
        <f t="shared" ref="BB142" si="171">IF(ISBLANK(BA142),"",BA142/AZ142*10^AY142*AT142)</f>
        <v/>
      </c>
    </row>
    <row r="143" spans="1:54" x14ac:dyDescent="0.25">
      <c r="A143" s="1">
        <v>69.2</v>
      </c>
      <c r="B143" s="1" t="s">
        <v>971</v>
      </c>
      <c r="C143" s="2">
        <v>0</v>
      </c>
      <c r="D143" s="1">
        <v>0</v>
      </c>
      <c r="E143" s="1">
        <v>0</v>
      </c>
      <c r="F143" s="1"/>
      <c r="G143" s="1">
        <v>0</v>
      </c>
      <c r="H143" s="1">
        <v>0</v>
      </c>
      <c r="I143" s="1">
        <v>0</v>
      </c>
      <c r="J143" s="1">
        <v>0</v>
      </c>
      <c r="K143" s="1">
        <v>0</v>
      </c>
      <c r="L143" s="1">
        <v>0</v>
      </c>
      <c r="M143" s="1">
        <v>0</v>
      </c>
      <c r="N143" s="2">
        <v>0</v>
      </c>
      <c r="O143" s="1" t="s">
        <v>221</v>
      </c>
      <c r="P143" s="1" t="s">
        <v>474</v>
      </c>
      <c r="Q143" s="1" t="s">
        <v>222</v>
      </c>
      <c r="R143" s="1" t="s">
        <v>223</v>
      </c>
      <c r="S143" s="2">
        <v>0.05</v>
      </c>
      <c r="T143" s="2">
        <v>20</v>
      </c>
      <c r="U143" s="1" t="s">
        <v>224</v>
      </c>
      <c r="V143" s="1" t="s">
        <v>225</v>
      </c>
      <c r="W143" s="1" t="s">
        <v>235</v>
      </c>
      <c r="X143" s="1" t="s">
        <v>226</v>
      </c>
      <c r="Y143" s="1" t="s">
        <v>227</v>
      </c>
      <c r="Z143" s="1" t="s">
        <v>228</v>
      </c>
      <c r="AA143" s="1" t="s">
        <v>229</v>
      </c>
      <c r="AB143" s="1" t="s">
        <v>222</v>
      </c>
      <c r="AC143" s="2"/>
      <c r="AD143" s="2">
        <v>1</v>
      </c>
      <c r="AE143" s="2">
        <v>0</v>
      </c>
      <c r="AF143" s="1">
        <v>30</v>
      </c>
      <c r="AG143" s="1">
        <v>300</v>
      </c>
      <c r="AH143" s="49">
        <f>D143*10</f>
        <v>0</v>
      </c>
      <c r="AI143" s="61"/>
      <c r="AJ143" s="61"/>
      <c r="AK143" s="54" t="e">
        <f t="shared" ref="AK143:AK144" si="172">AI143/AJ143</f>
        <v>#DIV/0!</v>
      </c>
      <c r="AL143" s="122"/>
      <c r="AM143" s="123"/>
      <c r="AN143" s="124"/>
      <c r="AO143" s="126"/>
      <c r="AP143" s="129"/>
      <c r="AQ143" s="121"/>
      <c r="AR143" s="121"/>
      <c r="AS143" s="67"/>
      <c r="AT143" s="70" t="e">
        <f>AS143/AR142*10^AQ142*AP142</f>
        <v>#DIV/0!</v>
      </c>
      <c r="AU143" s="121"/>
      <c r="AV143" s="121"/>
      <c r="AW143" s="67"/>
      <c r="AX143" s="70" t="str">
        <f>IF(ISBLANK(AW142:AW144),"",AW143/AV142*10^AU142*AP142)</f>
        <v/>
      </c>
      <c r="AY143" s="121"/>
      <c r="AZ143" s="121"/>
      <c r="BA143" s="67"/>
      <c r="BB143" s="70" t="str">
        <f>IF(ISBLANK(BA143),"",BA143/AZ142*10^AY142*AP142)</f>
        <v/>
      </c>
    </row>
    <row r="144" spans="1:54" x14ac:dyDescent="0.25">
      <c r="A144" s="1">
        <v>69.3</v>
      </c>
      <c r="B144" s="1" t="s">
        <v>971</v>
      </c>
      <c r="C144" s="2">
        <v>0</v>
      </c>
      <c r="D144" s="1">
        <v>0</v>
      </c>
      <c r="E144" s="1">
        <v>0</v>
      </c>
      <c r="F144" s="1"/>
      <c r="G144" s="1">
        <v>0</v>
      </c>
      <c r="H144" s="1">
        <v>0</v>
      </c>
      <c r="I144" s="1">
        <v>0</v>
      </c>
      <c r="J144" s="1">
        <v>0</v>
      </c>
      <c r="K144" s="1">
        <v>0</v>
      </c>
      <c r="L144" s="1">
        <v>0</v>
      </c>
      <c r="M144" s="1">
        <v>0</v>
      </c>
      <c r="N144" s="2">
        <v>0</v>
      </c>
      <c r="O144" s="1" t="s">
        <v>221</v>
      </c>
      <c r="P144" s="1" t="s">
        <v>475</v>
      </c>
      <c r="Q144" s="1" t="s">
        <v>222</v>
      </c>
      <c r="R144" s="1" t="s">
        <v>223</v>
      </c>
      <c r="S144" s="2">
        <v>0.05</v>
      </c>
      <c r="T144" s="2">
        <v>20</v>
      </c>
      <c r="U144" s="1" t="s">
        <v>224</v>
      </c>
      <c r="V144" s="1" t="s">
        <v>225</v>
      </c>
      <c r="W144" s="1" t="s">
        <v>235</v>
      </c>
      <c r="X144" s="1" t="s">
        <v>226</v>
      </c>
      <c r="Y144" s="1" t="s">
        <v>227</v>
      </c>
      <c r="Z144" s="1" t="s">
        <v>228</v>
      </c>
      <c r="AA144" s="1" t="s">
        <v>229</v>
      </c>
      <c r="AB144" s="1" t="s">
        <v>222</v>
      </c>
      <c r="AC144" s="2"/>
      <c r="AD144" s="2">
        <v>1</v>
      </c>
      <c r="AE144" s="2">
        <v>0</v>
      </c>
      <c r="AF144" s="1">
        <v>30</v>
      </c>
      <c r="AG144" s="1">
        <v>300</v>
      </c>
      <c r="AH144" s="49">
        <f>D144*10</f>
        <v>0</v>
      </c>
      <c r="AI144" s="61"/>
      <c r="AJ144" s="61"/>
      <c r="AK144" s="54" t="e">
        <f t="shared" si="172"/>
        <v>#DIV/0!</v>
      </c>
      <c r="AL144" s="122"/>
      <c r="AM144" s="123"/>
      <c r="AN144" s="124"/>
      <c r="AO144" s="127"/>
      <c r="AP144" s="130"/>
      <c r="AQ144" s="121"/>
      <c r="AR144" s="121"/>
      <c r="AS144" s="67"/>
      <c r="AT144" s="70" t="e">
        <f>AS144/AR142*10^AQ142*AP142</f>
        <v>#DIV/0!</v>
      </c>
      <c r="AU144" s="121"/>
      <c r="AV144" s="121"/>
      <c r="AW144" s="67"/>
      <c r="AX144" s="70" t="str">
        <f>IF(ISBLANK(AW144),"",AW144/AV142*10^AU142*AP142)</f>
        <v/>
      </c>
      <c r="AY144" s="121"/>
      <c r="AZ144" s="121"/>
      <c r="BA144" s="67"/>
      <c r="BB144" s="70" t="str">
        <f>IF(ISBLANK(BA144),"",BA144/AZ142*10^AY142*AP142)</f>
        <v/>
      </c>
    </row>
    <row r="145" spans="1:54" x14ac:dyDescent="0.25">
      <c r="A145" s="1">
        <v>69</v>
      </c>
      <c r="B145" s="1"/>
      <c r="C145" s="2" t="s">
        <v>1</v>
      </c>
      <c r="D145" s="1">
        <v>0</v>
      </c>
      <c r="E145" s="1" t="s">
        <v>230</v>
      </c>
      <c r="F145" s="1" t="s">
        <v>277</v>
      </c>
      <c r="G145" s="1"/>
      <c r="H145" s="1"/>
      <c r="I145" s="1"/>
      <c r="J145" s="1"/>
      <c r="K145" s="1"/>
      <c r="L145" s="1"/>
      <c r="M145" s="1"/>
      <c r="N145" s="2"/>
      <c r="O145" s="1"/>
      <c r="P145" s="1"/>
      <c r="Q145" s="1"/>
      <c r="R145" s="1"/>
      <c r="S145" s="2"/>
      <c r="T145" s="2"/>
      <c r="U145" s="1"/>
      <c r="V145" s="1"/>
      <c r="W145" s="1"/>
      <c r="X145" s="1"/>
      <c r="Y145" s="1"/>
      <c r="Z145" s="1"/>
      <c r="AA145" s="1"/>
      <c r="AB145" s="1"/>
      <c r="AC145" s="2"/>
      <c r="AD145" s="2"/>
      <c r="AE145" s="2"/>
      <c r="AF145" s="1"/>
      <c r="AG145" s="1"/>
      <c r="AH145" s="50">
        <f t="shared" ref="AH145" si="173">AO142*AP142</f>
        <v>0.74626865671641784</v>
      </c>
      <c r="AI145" s="62"/>
      <c r="AJ145" s="62"/>
      <c r="AK145" s="55"/>
    </row>
    <row r="146" spans="1:54" x14ac:dyDescent="0.25">
      <c r="A146" s="1">
        <v>70.099999999999994</v>
      </c>
      <c r="B146" s="1" t="s">
        <v>972</v>
      </c>
      <c r="C146" s="2">
        <v>0</v>
      </c>
      <c r="D146" s="1">
        <v>0</v>
      </c>
      <c r="E146" s="1">
        <v>0</v>
      </c>
      <c r="F146" s="1"/>
      <c r="G146" s="1">
        <v>0</v>
      </c>
      <c r="H146" s="1">
        <v>0</v>
      </c>
      <c r="I146" s="1">
        <v>0</v>
      </c>
      <c r="J146" s="1">
        <v>0</v>
      </c>
      <c r="K146" s="1">
        <v>0</v>
      </c>
      <c r="L146" s="1">
        <v>0</v>
      </c>
      <c r="M146" s="1">
        <v>0</v>
      </c>
      <c r="N146" s="2">
        <v>0</v>
      </c>
      <c r="O146" s="1" t="s">
        <v>221</v>
      </c>
      <c r="P146" s="1" t="s">
        <v>476</v>
      </c>
      <c r="Q146" s="1" t="s">
        <v>222</v>
      </c>
      <c r="R146" s="1" t="s">
        <v>223</v>
      </c>
      <c r="S146" s="2">
        <v>0.05</v>
      </c>
      <c r="T146" s="2">
        <v>20</v>
      </c>
      <c r="U146" s="1" t="s">
        <v>224</v>
      </c>
      <c r="V146" s="1" t="s">
        <v>225</v>
      </c>
      <c r="W146" s="1" t="s">
        <v>235</v>
      </c>
      <c r="X146" s="1" t="s">
        <v>226</v>
      </c>
      <c r="Y146" s="1" t="s">
        <v>227</v>
      </c>
      <c r="Z146" s="1" t="s">
        <v>228</v>
      </c>
      <c r="AA146" s="1" t="s">
        <v>229</v>
      </c>
      <c r="AB146" s="1" t="s">
        <v>222</v>
      </c>
      <c r="AC146" s="2"/>
      <c r="AD146" s="2">
        <v>1</v>
      </c>
      <c r="AE146" s="2">
        <v>0</v>
      </c>
      <c r="AF146" s="1">
        <v>30</v>
      </c>
      <c r="AG146" s="1">
        <v>300</v>
      </c>
      <c r="AH146" s="49">
        <f>D146*10</f>
        <v>0</v>
      </c>
      <c r="AI146" s="60">
        <v>0</v>
      </c>
      <c r="AJ146" s="60">
        <v>6.8</v>
      </c>
      <c r="AK146" s="54">
        <f>AI146/AJ146</f>
        <v>0</v>
      </c>
      <c r="AL146" s="122">
        <f t="shared" ref="AL146" si="174">IF(COUNTBLANK(AI146:AI148)=3,"",IF(COUNTBLANK(AI146:AI148)=2,IF(AI146=0,0.5/AJ146,AI146/AJ146),(AI146/AJ146+AI147/AJ147+IF(AJ148&gt;0,AI148/AJ148,0))/COUNTIF(AI146:AJ148,"&gt;0")))</f>
        <v>7.3529411764705885E-2</v>
      </c>
      <c r="AM146" s="123" t="e">
        <f t="shared" ref="AM146" si="175">IF(ISNUMBER(AN146),AN146,1/AN146)</f>
        <v>#DIV/0!</v>
      </c>
      <c r="AN146" s="124" t="e">
        <f>AVERAGE(AT146:AT148,AX146:AX148,BB146:BB148)</f>
        <v>#DIV/0!</v>
      </c>
      <c r="AO146" s="125">
        <f>IF(COUNTIF(AL146:AL146,"&gt;0"),AL146,IF(ISERROR(AM146),IF(D149&gt;0,D149,0.5),AM146))</f>
        <v>7.3529411764705885E-2</v>
      </c>
      <c r="AP146" s="128">
        <v>10</v>
      </c>
      <c r="AQ146" s="121"/>
      <c r="AR146" s="121"/>
      <c r="AS146" s="66"/>
      <c r="AT146" s="70" t="e">
        <f>AS146/AR146*10^AQ146*AP146</f>
        <v>#DIV/0!</v>
      </c>
      <c r="AU146" s="121"/>
      <c r="AV146" s="121"/>
      <c r="AW146" s="66"/>
      <c r="AX146" s="70" t="str">
        <f>IF(ISBLANK(AW146),"",AW146/AV146*10^AU146*AP146)</f>
        <v/>
      </c>
      <c r="AY146" s="121"/>
      <c r="AZ146" s="121"/>
      <c r="BA146" s="66"/>
      <c r="BB146" s="70" t="str">
        <f t="shared" ref="BB146" si="176">IF(ISBLANK(BA146),"",BA146/AZ146*10^AY146*AT146)</f>
        <v/>
      </c>
    </row>
    <row r="147" spans="1:54" x14ac:dyDescent="0.25">
      <c r="A147" s="1">
        <v>70.2</v>
      </c>
      <c r="B147" s="1" t="s">
        <v>972</v>
      </c>
      <c r="C147" s="2">
        <v>0</v>
      </c>
      <c r="D147" s="1">
        <v>0</v>
      </c>
      <c r="E147" s="1">
        <v>0</v>
      </c>
      <c r="F147" s="1"/>
      <c r="G147" s="1">
        <v>0</v>
      </c>
      <c r="H147" s="1">
        <v>0</v>
      </c>
      <c r="I147" s="1">
        <v>0</v>
      </c>
      <c r="J147" s="1">
        <v>0</v>
      </c>
      <c r="K147" s="1">
        <v>0</v>
      </c>
      <c r="L147" s="1">
        <v>0</v>
      </c>
      <c r="M147" s="1">
        <v>0</v>
      </c>
      <c r="N147" s="2">
        <v>0</v>
      </c>
      <c r="O147" s="1" t="s">
        <v>221</v>
      </c>
      <c r="P147" s="1" t="s">
        <v>477</v>
      </c>
      <c r="Q147" s="1" t="s">
        <v>222</v>
      </c>
      <c r="R147" s="1" t="s">
        <v>223</v>
      </c>
      <c r="S147" s="2">
        <v>0.05</v>
      </c>
      <c r="T147" s="2">
        <v>20</v>
      </c>
      <c r="U147" s="1" t="s">
        <v>224</v>
      </c>
      <c r="V147" s="1" t="s">
        <v>225</v>
      </c>
      <c r="W147" s="1" t="s">
        <v>235</v>
      </c>
      <c r="X147" s="1" t="s">
        <v>226</v>
      </c>
      <c r="Y147" s="1" t="s">
        <v>227</v>
      </c>
      <c r="Z147" s="1" t="s">
        <v>228</v>
      </c>
      <c r="AA147" s="1" t="s">
        <v>229</v>
      </c>
      <c r="AB147" s="1" t="s">
        <v>222</v>
      </c>
      <c r="AC147" s="2"/>
      <c r="AD147" s="2">
        <v>1</v>
      </c>
      <c r="AE147" s="2">
        <v>0</v>
      </c>
      <c r="AF147" s="1">
        <v>30</v>
      </c>
      <c r="AG147" s="1">
        <v>300</v>
      </c>
      <c r="AH147" s="49">
        <f>D147*10</f>
        <v>0</v>
      </c>
      <c r="AI147" s="61"/>
      <c r="AJ147" s="61"/>
      <c r="AK147" s="54" t="e">
        <f t="shared" ref="AK147:AK148" si="177">AI147/AJ147</f>
        <v>#DIV/0!</v>
      </c>
      <c r="AL147" s="122"/>
      <c r="AM147" s="123"/>
      <c r="AN147" s="124"/>
      <c r="AO147" s="126"/>
      <c r="AP147" s="129"/>
      <c r="AQ147" s="121"/>
      <c r="AR147" s="121"/>
      <c r="AS147" s="67"/>
      <c r="AT147" s="70" t="e">
        <f>AS147/AR146*10^AQ146*AP146</f>
        <v>#DIV/0!</v>
      </c>
      <c r="AU147" s="121"/>
      <c r="AV147" s="121"/>
      <c r="AW147" s="67"/>
      <c r="AX147" s="70" t="str">
        <f>IF(ISBLANK(AW146:AW148),"",AW147/AV146*10^AU146*AP146)</f>
        <v/>
      </c>
      <c r="AY147" s="121"/>
      <c r="AZ147" s="121"/>
      <c r="BA147" s="67"/>
      <c r="BB147" s="70" t="str">
        <f>IF(ISBLANK(BA147),"",BA147/AZ146*10^AY146*AP146)</f>
        <v/>
      </c>
    </row>
    <row r="148" spans="1:54" x14ac:dyDescent="0.25">
      <c r="A148" s="1">
        <v>70.3</v>
      </c>
      <c r="B148" s="1" t="s">
        <v>972</v>
      </c>
      <c r="C148" s="2">
        <v>0</v>
      </c>
      <c r="D148" s="1">
        <v>0</v>
      </c>
      <c r="E148" s="1">
        <v>0</v>
      </c>
      <c r="F148" s="1"/>
      <c r="G148" s="1">
        <v>0</v>
      </c>
      <c r="H148" s="1">
        <v>0</v>
      </c>
      <c r="I148" s="1">
        <v>0</v>
      </c>
      <c r="J148" s="1">
        <v>0</v>
      </c>
      <c r="K148" s="1">
        <v>0</v>
      </c>
      <c r="L148" s="1">
        <v>0</v>
      </c>
      <c r="M148" s="1">
        <v>0</v>
      </c>
      <c r="N148" s="2">
        <v>0</v>
      </c>
      <c r="O148" s="1" t="s">
        <v>221</v>
      </c>
      <c r="P148" s="1" t="s">
        <v>478</v>
      </c>
      <c r="Q148" s="1" t="s">
        <v>222</v>
      </c>
      <c r="R148" s="1" t="s">
        <v>223</v>
      </c>
      <c r="S148" s="2">
        <v>0.05</v>
      </c>
      <c r="T148" s="2">
        <v>20</v>
      </c>
      <c r="U148" s="1" t="s">
        <v>224</v>
      </c>
      <c r="V148" s="1" t="s">
        <v>225</v>
      </c>
      <c r="W148" s="1" t="s">
        <v>235</v>
      </c>
      <c r="X148" s="1" t="s">
        <v>226</v>
      </c>
      <c r="Y148" s="1" t="s">
        <v>227</v>
      </c>
      <c r="Z148" s="1" t="s">
        <v>228</v>
      </c>
      <c r="AA148" s="1" t="s">
        <v>229</v>
      </c>
      <c r="AB148" s="1" t="s">
        <v>222</v>
      </c>
      <c r="AC148" s="2"/>
      <c r="AD148" s="2">
        <v>1</v>
      </c>
      <c r="AE148" s="2">
        <v>0</v>
      </c>
      <c r="AF148" s="1">
        <v>30</v>
      </c>
      <c r="AG148" s="1">
        <v>300</v>
      </c>
      <c r="AH148" s="49">
        <f>D148*10</f>
        <v>0</v>
      </c>
      <c r="AI148" s="61"/>
      <c r="AJ148" s="61"/>
      <c r="AK148" s="54" t="e">
        <f t="shared" si="177"/>
        <v>#DIV/0!</v>
      </c>
      <c r="AL148" s="122"/>
      <c r="AM148" s="123"/>
      <c r="AN148" s="124"/>
      <c r="AO148" s="127"/>
      <c r="AP148" s="130"/>
      <c r="AQ148" s="121"/>
      <c r="AR148" s="121"/>
      <c r="AS148" s="67"/>
      <c r="AT148" s="70" t="e">
        <f>AS148/AR146*10^AQ146*AP146</f>
        <v>#DIV/0!</v>
      </c>
      <c r="AU148" s="121"/>
      <c r="AV148" s="121"/>
      <c r="AW148" s="67"/>
      <c r="AX148" s="70" t="str">
        <f>IF(ISBLANK(AW148),"",AW148/AV146*10^AU146*AP146)</f>
        <v/>
      </c>
      <c r="AY148" s="121"/>
      <c r="AZ148" s="121"/>
      <c r="BA148" s="67"/>
      <c r="BB148" s="70" t="str">
        <f>IF(ISBLANK(BA148),"",BA148/AZ146*10^AY146*AP146)</f>
        <v/>
      </c>
    </row>
    <row r="149" spans="1:54" x14ac:dyDescent="0.25">
      <c r="A149" s="1">
        <v>70</v>
      </c>
      <c r="B149" s="1"/>
      <c r="C149" s="2" t="s">
        <v>1</v>
      </c>
      <c r="D149" s="1">
        <v>0</v>
      </c>
      <c r="E149" s="1" t="s">
        <v>230</v>
      </c>
      <c r="F149" s="1" t="s">
        <v>277</v>
      </c>
      <c r="G149" s="1"/>
      <c r="H149" s="1"/>
      <c r="I149" s="1"/>
      <c r="J149" s="1"/>
      <c r="K149" s="1"/>
      <c r="L149" s="1"/>
      <c r="M149" s="1"/>
      <c r="N149" s="2"/>
      <c r="O149" s="1"/>
      <c r="P149" s="1"/>
      <c r="Q149" s="1"/>
      <c r="R149" s="1"/>
      <c r="S149" s="2"/>
      <c r="T149" s="2"/>
      <c r="U149" s="1"/>
      <c r="V149" s="1"/>
      <c r="W149" s="1"/>
      <c r="X149" s="1"/>
      <c r="Y149" s="1"/>
      <c r="Z149" s="1"/>
      <c r="AA149" s="1"/>
      <c r="AB149" s="1"/>
      <c r="AC149" s="2"/>
      <c r="AD149" s="2"/>
      <c r="AE149" s="2"/>
      <c r="AF149" s="1"/>
      <c r="AG149" s="1"/>
      <c r="AH149" s="50">
        <f t="shared" ref="AH149" si="178">AO146*AP146</f>
        <v>0.73529411764705888</v>
      </c>
      <c r="AI149" s="62"/>
      <c r="AJ149" s="62"/>
      <c r="AK149" s="55"/>
    </row>
    <row r="150" spans="1:54" x14ac:dyDescent="0.25">
      <c r="A150" s="1">
        <v>71.099999999999994</v>
      </c>
      <c r="B150" s="1" t="s">
        <v>973</v>
      </c>
      <c r="C150" s="2">
        <v>0</v>
      </c>
      <c r="D150" s="1">
        <v>0</v>
      </c>
      <c r="E150" s="1">
        <v>0</v>
      </c>
      <c r="F150" s="1"/>
      <c r="G150" s="1">
        <v>0</v>
      </c>
      <c r="H150" s="1">
        <v>0</v>
      </c>
      <c r="I150" s="1">
        <v>0</v>
      </c>
      <c r="J150" s="1">
        <v>0</v>
      </c>
      <c r="K150" s="1">
        <v>0</v>
      </c>
      <c r="L150" s="1">
        <v>0</v>
      </c>
      <c r="M150" s="1">
        <v>0</v>
      </c>
      <c r="N150" s="2">
        <v>0</v>
      </c>
      <c r="O150" s="1" t="s">
        <v>221</v>
      </c>
      <c r="P150" s="1" t="s">
        <v>479</v>
      </c>
      <c r="Q150" s="1" t="s">
        <v>222</v>
      </c>
      <c r="R150" s="1" t="s">
        <v>223</v>
      </c>
      <c r="S150" s="2">
        <v>0.05</v>
      </c>
      <c r="T150" s="2">
        <v>20</v>
      </c>
      <c r="U150" s="1" t="s">
        <v>224</v>
      </c>
      <c r="V150" s="1" t="s">
        <v>225</v>
      </c>
      <c r="W150" s="1" t="s">
        <v>235</v>
      </c>
      <c r="X150" s="1" t="s">
        <v>226</v>
      </c>
      <c r="Y150" s="1" t="s">
        <v>227</v>
      </c>
      <c r="Z150" s="1" t="s">
        <v>228</v>
      </c>
      <c r="AA150" s="1" t="s">
        <v>229</v>
      </c>
      <c r="AB150" s="1" t="s">
        <v>222</v>
      </c>
      <c r="AC150" s="2"/>
      <c r="AD150" s="2">
        <v>1</v>
      </c>
      <c r="AE150" s="2">
        <v>0</v>
      </c>
      <c r="AF150" s="1">
        <v>30</v>
      </c>
      <c r="AG150" s="1">
        <v>300</v>
      </c>
      <c r="AH150" s="49">
        <f>D150*10</f>
        <v>0</v>
      </c>
      <c r="AI150" s="60">
        <v>0</v>
      </c>
      <c r="AJ150" s="60">
        <v>6.5</v>
      </c>
      <c r="AK150" s="54">
        <f>AI150/AJ150</f>
        <v>0</v>
      </c>
      <c r="AL150" s="122">
        <f t="shared" ref="AL150" si="179">IF(COUNTBLANK(AI150:AI152)=3,"",IF(COUNTBLANK(AI150:AI152)=2,IF(AI150=0,0.5/AJ150,AI150/AJ150),(AI150/AJ150+AI151/AJ151+IF(AJ152&gt;0,AI152/AJ152,0))/COUNTIF(AI150:AJ152,"&gt;0")))</f>
        <v>7.6923076923076927E-2</v>
      </c>
      <c r="AM150" s="123" t="e">
        <f t="shared" ref="AM150" si="180">IF(ISNUMBER(AN150),AN150,1/AN150)</f>
        <v>#DIV/0!</v>
      </c>
      <c r="AN150" s="124" t="e">
        <f>AVERAGE(AT150:AT152,AX150:AX152,BB150:BB152)</f>
        <v>#DIV/0!</v>
      </c>
      <c r="AO150" s="125">
        <f>IF(COUNTIF(AL150:AL150,"&gt;0"),AL150,IF(ISERROR(AM150),IF(D153&gt;0,D153,0.5),AM150))</f>
        <v>7.6923076923076927E-2</v>
      </c>
      <c r="AP150" s="128">
        <v>10</v>
      </c>
      <c r="AQ150" s="121"/>
      <c r="AR150" s="121"/>
      <c r="AS150" s="66"/>
      <c r="AT150" s="70" t="e">
        <f>AS150/AR150*10^AQ150*AP150</f>
        <v>#DIV/0!</v>
      </c>
      <c r="AU150" s="121"/>
      <c r="AV150" s="121"/>
      <c r="AW150" s="66"/>
      <c r="AX150" s="70" t="str">
        <f>IF(ISBLANK(AW150),"",AW150/AV150*10^AU150*AP150)</f>
        <v/>
      </c>
      <c r="AY150" s="121"/>
      <c r="AZ150" s="121"/>
      <c r="BA150" s="66"/>
      <c r="BB150" s="70" t="str">
        <f t="shared" ref="BB150" si="181">IF(ISBLANK(BA150),"",BA150/AZ150*10^AY150*AT150)</f>
        <v/>
      </c>
    </row>
    <row r="151" spans="1:54" x14ac:dyDescent="0.25">
      <c r="A151" s="1">
        <v>71.2</v>
      </c>
      <c r="B151" s="1" t="s">
        <v>973</v>
      </c>
      <c r="C151" s="2">
        <v>0</v>
      </c>
      <c r="D151" s="1">
        <v>0</v>
      </c>
      <c r="E151" s="1">
        <v>0</v>
      </c>
      <c r="F151" s="1"/>
      <c r="G151" s="1">
        <v>0</v>
      </c>
      <c r="H151" s="1">
        <v>0</v>
      </c>
      <c r="I151" s="1">
        <v>0</v>
      </c>
      <c r="J151" s="1">
        <v>0</v>
      </c>
      <c r="K151" s="1">
        <v>0</v>
      </c>
      <c r="L151" s="1">
        <v>0</v>
      </c>
      <c r="M151" s="1">
        <v>0</v>
      </c>
      <c r="N151" s="2">
        <v>0.14000000000000001</v>
      </c>
      <c r="O151" s="1" t="s">
        <v>221</v>
      </c>
      <c r="P151" s="1" t="s">
        <v>480</v>
      </c>
      <c r="Q151" s="1" t="s">
        <v>222</v>
      </c>
      <c r="R151" s="1" t="s">
        <v>223</v>
      </c>
      <c r="S151" s="2">
        <v>0.05</v>
      </c>
      <c r="T151" s="2">
        <v>20</v>
      </c>
      <c r="U151" s="1" t="s">
        <v>224</v>
      </c>
      <c r="V151" s="1" t="s">
        <v>225</v>
      </c>
      <c r="W151" s="1" t="s">
        <v>235</v>
      </c>
      <c r="X151" s="1" t="s">
        <v>226</v>
      </c>
      <c r="Y151" s="1" t="s">
        <v>227</v>
      </c>
      <c r="Z151" s="1" t="s">
        <v>228</v>
      </c>
      <c r="AA151" s="1" t="s">
        <v>229</v>
      </c>
      <c r="AB151" s="1" t="s">
        <v>222</v>
      </c>
      <c r="AC151" s="2"/>
      <c r="AD151" s="2">
        <v>1</v>
      </c>
      <c r="AE151" s="2">
        <v>0</v>
      </c>
      <c r="AF151" s="1">
        <v>30</v>
      </c>
      <c r="AG151" s="1">
        <v>300</v>
      </c>
      <c r="AH151" s="49">
        <f>D151*10</f>
        <v>0</v>
      </c>
      <c r="AI151" s="61"/>
      <c r="AJ151" s="61"/>
      <c r="AK151" s="54" t="e">
        <f t="shared" ref="AK151:AK152" si="182">AI151/AJ151</f>
        <v>#DIV/0!</v>
      </c>
      <c r="AL151" s="122"/>
      <c r="AM151" s="123"/>
      <c r="AN151" s="124"/>
      <c r="AO151" s="126"/>
      <c r="AP151" s="129"/>
      <c r="AQ151" s="121"/>
      <c r="AR151" s="121"/>
      <c r="AS151" s="67"/>
      <c r="AT151" s="70" t="e">
        <f>AS151/AR150*10^AQ150*AP150</f>
        <v>#DIV/0!</v>
      </c>
      <c r="AU151" s="121"/>
      <c r="AV151" s="121"/>
      <c r="AW151" s="67"/>
      <c r="AX151" s="70" t="str">
        <f>IF(ISBLANK(AW150:AW152),"",AW151/AV150*10^AU150*AP150)</f>
        <v/>
      </c>
      <c r="AY151" s="121"/>
      <c r="AZ151" s="121"/>
      <c r="BA151" s="67"/>
      <c r="BB151" s="70" t="str">
        <f>IF(ISBLANK(BA151),"",BA151/AZ150*10^AY150*AP150)</f>
        <v/>
      </c>
    </row>
    <row r="152" spans="1:54" x14ac:dyDescent="0.25">
      <c r="A152" s="1">
        <v>71.3</v>
      </c>
      <c r="B152" s="1" t="s">
        <v>973</v>
      </c>
      <c r="C152" s="2">
        <v>0</v>
      </c>
      <c r="D152" s="1">
        <v>0</v>
      </c>
      <c r="E152" s="1">
        <v>0</v>
      </c>
      <c r="F152" s="1"/>
      <c r="G152" s="1">
        <v>0</v>
      </c>
      <c r="H152" s="1">
        <v>0</v>
      </c>
      <c r="I152" s="1">
        <v>0</v>
      </c>
      <c r="J152" s="1">
        <v>0</v>
      </c>
      <c r="K152" s="1">
        <v>0</v>
      </c>
      <c r="L152" s="1">
        <v>0</v>
      </c>
      <c r="M152" s="1">
        <v>0</v>
      </c>
      <c r="N152" s="2">
        <v>0</v>
      </c>
      <c r="O152" s="1" t="s">
        <v>221</v>
      </c>
      <c r="P152" s="1" t="s">
        <v>481</v>
      </c>
      <c r="Q152" s="1" t="s">
        <v>222</v>
      </c>
      <c r="R152" s="1" t="s">
        <v>223</v>
      </c>
      <c r="S152" s="2">
        <v>0.05</v>
      </c>
      <c r="T152" s="2">
        <v>20</v>
      </c>
      <c r="U152" s="1" t="s">
        <v>224</v>
      </c>
      <c r="V152" s="1" t="s">
        <v>225</v>
      </c>
      <c r="W152" s="1" t="s">
        <v>235</v>
      </c>
      <c r="X152" s="1" t="s">
        <v>226</v>
      </c>
      <c r="Y152" s="1" t="s">
        <v>227</v>
      </c>
      <c r="Z152" s="1" t="s">
        <v>228</v>
      </c>
      <c r="AA152" s="1" t="s">
        <v>229</v>
      </c>
      <c r="AB152" s="1" t="s">
        <v>222</v>
      </c>
      <c r="AC152" s="2"/>
      <c r="AD152" s="2">
        <v>1</v>
      </c>
      <c r="AE152" s="2">
        <v>0</v>
      </c>
      <c r="AF152" s="1">
        <v>30</v>
      </c>
      <c r="AG152" s="1">
        <v>300</v>
      </c>
      <c r="AH152" s="49">
        <f>D152*10</f>
        <v>0</v>
      </c>
      <c r="AI152" s="61"/>
      <c r="AJ152" s="61"/>
      <c r="AK152" s="54" t="e">
        <f t="shared" si="182"/>
        <v>#DIV/0!</v>
      </c>
      <c r="AL152" s="122"/>
      <c r="AM152" s="123"/>
      <c r="AN152" s="124"/>
      <c r="AO152" s="127"/>
      <c r="AP152" s="130"/>
      <c r="AQ152" s="121"/>
      <c r="AR152" s="121"/>
      <c r="AS152" s="67"/>
      <c r="AT152" s="70" t="e">
        <f>AS152/AR150*10^AQ150*AP150</f>
        <v>#DIV/0!</v>
      </c>
      <c r="AU152" s="121"/>
      <c r="AV152" s="121"/>
      <c r="AW152" s="67"/>
      <c r="AX152" s="70" t="str">
        <f>IF(ISBLANK(AW152),"",AW152/AV150*10^AU150*AP150)</f>
        <v/>
      </c>
      <c r="AY152" s="121"/>
      <c r="AZ152" s="121"/>
      <c r="BA152" s="67"/>
      <c r="BB152" s="70" t="str">
        <f>IF(ISBLANK(BA152),"",BA152/AZ150*10^AY150*AP150)</f>
        <v/>
      </c>
    </row>
    <row r="153" spans="1:54" x14ac:dyDescent="0.25">
      <c r="A153" s="1">
        <v>71</v>
      </c>
      <c r="B153" s="1"/>
      <c r="C153" s="2" t="s">
        <v>1</v>
      </c>
      <c r="D153" s="1">
        <v>0</v>
      </c>
      <c r="E153" s="1" t="s">
        <v>230</v>
      </c>
      <c r="F153" s="1" t="s">
        <v>277</v>
      </c>
      <c r="G153" s="1"/>
      <c r="H153" s="1"/>
      <c r="I153" s="1"/>
      <c r="J153" s="1"/>
      <c r="K153" s="1"/>
      <c r="L153" s="1"/>
      <c r="M153" s="1"/>
      <c r="N153" s="2"/>
      <c r="O153" s="1"/>
      <c r="P153" s="1"/>
      <c r="Q153" s="1"/>
      <c r="R153" s="1"/>
      <c r="S153" s="2"/>
      <c r="T153" s="2"/>
      <c r="U153" s="1"/>
      <c r="V153" s="1"/>
      <c r="W153" s="1"/>
      <c r="X153" s="1"/>
      <c r="Y153" s="1"/>
      <c r="Z153" s="1"/>
      <c r="AA153" s="1"/>
      <c r="AB153" s="1"/>
      <c r="AC153" s="2"/>
      <c r="AD153" s="2"/>
      <c r="AE153" s="2"/>
      <c r="AF153" s="1"/>
      <c r="AG153" s="1"/>
      <c r="AH153" s="50">
        <f t="shared" ref="AH153" si="183">AO150*AP150</f>
        <v>0.76923076923076927</v>
      </c>
      <c r="AI153" s="62"/>
      <c r="AJ153" s="62"/>
      <c r="AK153" s="55"/>
    </row>
    <row r="154" spans="1:54" x14ac:dyDescent="0.25">
      <c r="A154" s="1">
        <v>72.099999999999994</v>
      </c>
      <c r="B154" s="1" t="s">
        <v>974</v>
      </c>
      <c r="C154" s="2">
        <v>0</v>
      </c>
      <c r="D154" s="1">
        <v>180</v>
      </c>
      <c r="E154" s="1">
        <v>9</v>
      </c>
      <c r="F154" s="1" t="s">
        <v>239</v>
      </c>
      <c r="G154" s="1">
        <v>0</v>
      </c>
      <c r="H154" s="1">
        <v>0</v>
      </c>
      <c r="I154" s="1">
        <v>0</v>
      </c>
      <c r="J154" s="1">
        <v>0</v>
      </c>
      <c r="K154" s="1">
        <v>0</v>
      </c>
      <c r="L154" s="1">
        <v>0</v>
      </c>
      <c r="M154" s="1">
        <v>0</v>
      </c>
      <c r="N154" s="2">
        <v>0.53</v>
      </c>
      <c r="O154" s="1" t="s">
        <v>221</v>
      </c>
      <c r="P154" s="1" t="s">
        <v>482</v>
      </c>
      <c r="Q154" s="1" t="s">
        <v>222</v>
      </c>
      <c r="R154" s="1" t="s">
        <v>223</v>
      </c>
      <c r="S154" s="2">
        <v>0.05</v>
      </c>
      <c r="T154" s="2">
        <v>20</v>
      </c>
      <c r="U154" s="1" t="s">
        <v>224</v>
      </c>
      <c r="V154" s="1" t="s">
        <v>225</v>
      </c>
      <c r="W154" s="1" t="s">
        <v>234</v>
      </c>
      <c r="X154" s="1" t="s">
        <v>226</v>
      </c>
      <c r="Y154" s="1" t="s">
        <v>227</v>
      </c>
      <c r="Z154" s="1" t="s">
        <v>228</v>
      </c>
      <c r="AA154" s="1" t="s">
        <v>229</v>
      </c>
      <c r="AB154" s="1" t="s">
        <v>222</v>
      </c>
      <c r="AC154" s="2"/>
      <c r="AD154" s="2">
        <v>1</v>
      </c>
      <c r="AE154" s="2">
        <v>0</v>
      </c>
      <c r="AF154" s="1">
        <v>30</v>
      </c>
      <c r="AG154" s="1">
        <v>300</v>
      </c>
      <c r="AH154" s="49">
        <f>D154*10</f>
        <v>1800</v>
      </c>
      <c r="AI154" s="60">
        <v>65</v>
      </c>
      <c r="AJ154" s="60">
        <v>1</v>
      </c>
      <c r="AK154" s="54">
        <f>AI154/AJ154</f>
        <v>65</v>
      </c>
      <c r="AL154" s="122">
        <f t="shared" ref="AL154" si="184">IF(COUNTBLANK(AI154:AI156)=3,"",IF(COUNTBLANK(AI154:AI156)=2,IF(AI154=0,0.5/AJ154,AI154/AJ154),(AI154/AJ154+AI155/AJ155+IF(AJ156&gt;0,AI156/AJ156,0))/COUNTIF(AI154:AJ156,"&gt;0")))</f>
        <v>65</v>
      </c>
      <c r="AM154" s="123" t="e">
        <f t="shared" ref="AM154" si="185">IF(ISNUMBER(AN154),AN154,1/AN154)</f>
        <v>#DIV/0!</v>
      </c>
      <c r="AN154" s="124" t="e">
        <f>AVERAGE(AT154:AT156,AX154:AX156,BB154:BB156)</f>
        <v>#DIV/0!</v>
      </c>
      <c r="AO154" s="125">
        <f>IF(COUNTIF(AL154:AL154,"&gt;0"),AL154,IF(ISERROR(AM154),IF(D157&gt;0,D157,0.5),AM154))</f>
        <v>65</v>
      </c>
      <c r="AP154" s="128">
        <v>10</v>
      </c>
      <c r="AQ154" s="121"/>
      <c r="AR154" s="121"/>
      <c r="AS154" s="66"/>
      <c r="AT154" s="70" t="e">
        <f>AS154/AR154*10^AQ154*AP154</f>
        <v>#DIV/0!</v>
      </c>
      <c r="AU154" s="121"/>
      <c r="AV154" s="121"/>
      <c r="AW154" s="66"/>
      <c r="AX154" s="70" t="str">
        <f>IF(ISBLANK(AW154),"",AW154/AV154*10^AU154*AP154)</f>
        <v/>
      </c>
      <c r="AY154" s="121"/>
      <c r="AZ154" s="121"/>
      <c r="BA154" s="66"/>
      <c r="BB154" s="70" t="str">
        <f t="shared" ref="BB154" si="186">IF(ISBLANK(BA154),"",BA154/AZ154*10^AY154*AT154)</f>
        <v/>
      </c>
    </row>
    <row r="155" spans="1:54" x14ac:dyDescent="0.25">
      <c r="A155" s="1">
        <v>72.2</v>
      </c>
      <c r="B155" s="1" t="s">
        <v>974</v>
      </c>
      <c r="C155" s="2">
        <v>0</v>
      </c>
      <c r="D155" s="1">
        <v>60</v>
      </c>
      <c r="E155" s="1">
        <v>3</v>
      </c>
      <c r="F155" s="1" t="s">
        <v>239</v>
      </c>
      <c r="G155" s="1">
        <v>0</v>
      </c>
      <c r="H155" s="1">
        <v>0</v>
      </c>
      <c r="I155" s="1">
        <v>0</v>
      </c>
      <c r="J155" s="1">
        <v>0</v>
      </c>
      <c r="K155" s="1">
        <v>0</v>
      </c>
      <c r="L155" s="1">
        <v>0</v>
      </c>
      <c r="M155" s="1">
        <v>0</v>
      </c>
      <c r="N155" s="2">
        <v>0.78</v>
      </c>
      <c r="O155" s="1" t="s">
        <v>221</v>
      </c>
      <c r="P155" s="1" t="s">
        <v>483</v>
      </c>
      <c r="Q155" s="1" t="s">
        <v>222</v>
      </c>
      <c r="R155" s="1" t="s">
        <v>223</v>
      </c>
      <c r="S155" s="2">
        <v>0.05</v>
      </c>
      <c r="T155" s="2">
        <v>20</v>
      </c>
      <c r="U155" s="1" t="s">
        <v>224</v>
      </c>
      <c r="V155" s="1" t="s">
        <v>225</v>
      </c>
      <c r="W155" s="1" t="s">
        <v>231</v>
      </c>
      <c r="X155" s="1" t="s">
        <v>226</v>
      </c>
      <c r="Y155" s="1" t="s">
        <v>227</v>
      </c>
      <c r="Z155" s="1" t="s">
        <v>228</v>
      </c>
      <c r="AA155" s="1" t="s">
        <v>229</v>
      </c>
      <c r="AB155" s="1" t="s">
        <v>222</v>
      </c>
      <c r="AC155" s="2"/>
      <c r="AD155" s="2">
        <v>1</v>
      </c>
      <c r="AE155" s="2">
        <v>0</v>
      </c>
      <c r="AF155" s="1">
        <v>30</v>
      </c>
      <c r="AG155" s="1">
        <v>300</v>
      </c>
      <c r="AH155" s="49">
        <f>D155*10</f>
        <v>600</v>
      </c>
      <c r="AI155" s="61"/>
      <c r="AJ155" s="61"/>
      <c r="AK155" s="54" t="e">
        <f t="shared" ref="AK155:AK156" si="187">AI155/AJ155</f>
        <v>#DIV/0!</v>
      </c>
      <c r="AL155" s="122"/>
      <c r="AM155" s="123"/>
      <c r="AN155" s="124"/>
      <c r="AO155" s="126"/>
      <c r="AP155" s="129"/>
      <c r="AQ155" s="121"/>
      <c r="AR155" s="121"/>
      <c r="AS155" s="67"/>
      <c r="AT155" s="70" t="e">
        <f>AS155/AR154*10^AQ154*AP154</f>
        <v>#DIV/0!</v>
      </c>
      <c r="AU155" s="121"/>
      <c r="AV155" s="121"/>
      <c r="AW155" s="67"/>
      <c r="AX155" s="70" t="str">
        <f>IF(ISBLANK(AW154:AW156),"",AW155/AV154*10^AU154*AP154)</f>
        <v/>
      </c>
      <c r="AY155" s="121"/>
      <c r="AZ155" s="121"/>
      <c r="BA155" s="67"/>
      <c r="BB155" s="70" t="str">
        <f>IF(ISBLANK(BA155),"",BA155/AZ154*10^AY154*AP154)</f>
        <v/>
      </c>
    </row>
    <row r="156" spans="1:54" x14ac:dyDescent="0.25">
      <c r="A156" s="1">
        <v>72.3</v>
      </c>
      <c r="B156" s="1" t="s">
        <v>974</v>
      </c>
      <c r="C156" s="2">
        <v>0</v>
      </c>
      <c r="D156" s="1">
        <v>60</v>
      </c>
      <c r="E156" s="1">
        <v>3</v>
      </c>
      <c r="F156" s="1" t="s">
        <v>276</v>
      </c>
      <c r="G156" s="1">
        <v>0</v>
      </c>
      <c r="H156" s="1">
        <v>0</v>
      </c>
      <c r="I156" s="1">
        <v>0</v>
      </c>
      <c r="J156" s="1">
        <v>0</v>
      </c>
      <c r="K156" s="1">
        <v>0</v>
      </c>
      <c r="L156" s="1">
        <v>0</v>
      </c>
      <c r="M156" s="1">
        <v>0</v>
      </c>
      <c r="N156" s="2">
        <v>0</v>
      </c>
      <c r="O156" s="1" t="s">
        <v>221</v>
      </c>
      <c r="P156" s="1" t="s">
        <v>484</v>
      </c>
      <c r="Q156" s="1" t="s">
        <v>222</v>
      </c>
      <c r="R156" s="1" t="s">
        <v>223</v>
      </c>
      <c r="S156" s="2">
        <v>0.05</v>
      </c>
      <c r="T156" s="2">
        <v>20</v>
      </c>
      <c r="U156" s="1" t="s">
        <v>224</v>
      </c>
      <c r="V156" s="1" t="s">
        <v>225</v>
      </c>
      <c r="W156" s="1" t="s">
        <v>233</v>
      </c>
      <c r="X156" s="1" t="s">
        <v>226</v>
      </c>
      <c r="Y156" s="1" t="s">
        <v>227</v>
      </c>
      <c r="Z156" s="1" t="s">
        <v>228</v>
      </c>
      <c r="AA156" s="1" t="s">
        <v>229</v>
      </c>
      <c r="AB156" s="1" t="s">
        <v>222</v>
      </c>
      <c r="AC156" s="2"/>
      <c r="AD156" s="2">
        <v>1</v>
      </c>
      <c r="AE156" s="2">
        <v>0</v>
      </c>
      <c r="AF156" s="1">
        <v>30</v>
      </c>
      <c r="AG156" s="1">
        <v>300</v>
      </c>
      <c r="AH156" s="49">
        <f>D156*10</f>
        <v>600</v>
      </c>
      <c r="AI156" s="61"/>
      <c r="AJ156" s="61"/>
      <c r="AK156" s="54" t="e">
        <f t="shared" si="187"/>
        <v>#DIV/0!</v>
      </c>
      <c r="AL156" s="122"/>
      <c r="AM156" s="123"/>
      <c r="AN156" s="124"/>
      <c r="AO156" s="127"/>
      <c r="AP156" s="130"/>
      <c r="AQ156" s="121"/>
      <c r="AR156" s="121"/>
      <c r="AS156" s="67"/>
      <c r="AT156" s="70" t="e">
        <f>AS156/AR154*10^AQ154*AP154</f>
        <v>#DIV/0!</v>
      </c>
      <c r="AU156" s="121"/>
      <c r="AV156" s="121"/>
      <c r="AW156" s="67"/>
      <c r="AX156" s="70" t="str">
        <f>IF(ISBLANK(AW156),"",AW156/AV154*10^AU154*AP154)</f>
        <v/>
      </c>
      <c r="AY156" s="121"/>
      <c r="AZ156" s="121"/>
      <c r="BA156" s="67"/>
      <c r="BB156" s="70" t="str">
        <f>IF(ISBLANK(BA156),"",BA156/AZ154*10^AY154*AP154)</f>
        <v/>
      </c>
    </row>
    <row r="157" spans="1:54" x14ac:dyDescent="0.25">
      <c r="A157" s="1">
        <v>72</v>
      </c>
      <c r="B157" s="1"/>
      <c r="C157" s="2" t="s">
        <v>1</v>
      </c>
      <c r="D157" s="1">
        <v>100</v>
      </c>
      <c r="E157" s="1" t="s">
        <v>230</v>
      </c>
      <c r="F157" s="1">
        <v>69.281999999999996</v>
      </c>
      <c r="G157" s="1"/>
      <c r="H157" s="1"/>
      <c r="I157" s="1"/>
      <c r="J157" s="1"/>
      <c r="K157" s="1"/>
      <c r="L157" s="1"/>
      <c r="M157" s="1"/>
      <c r="N157" s="2"/>
      <c r="O157" s="1"/>
      <c r="P157" s="1"/>
      <c r="Q157" s="1"/>
      <c r="R157" s="1"/>
      <c r="S157" s="2"/>
      <c r="T157" s="2"/>
      <c r="U157" s="1"/>
      <c r="V157" s="1"/>
      <c r="W157" s="1"/>
      <c r="X157" s="1"/>
      <c r="Y157" s="1"/>
      <c r="Z157" s="1"/>
      <c r="AA157" s="1"/>
      <c r="AB157" s="1"/>
      <c r="AC157" s="2"/>
      <c r="AD157" s="2"/>
      <c r="AE157" s="2"/>
      <c r="AF157" s="1"/>
      <c r="AG157" s="1"/>
      <c r="AH157" s="50">
        <f t="shared" ref="AH157" si="188">AO154*AP154</f>
        <v>650</v>
      </c>
      <c r="AI157" s="62"/>
      <c r="AJ157" s="62"/>
      <c r="AK157" s="55"/>
    </row>
    <row r="158" spans="1:54" x14ac:dyDescent="0.25">
      <c r="A158" s="1">
        <v>73.099999999999994</v>
      </c>
      <c r="B158" s="1" t="s">
        <v>975</v>
      </c>
      <c r="C158" s="2">
        <v>0</v>
      </c>
      <c r="D158" s="1">
        <v>0</v>
      </c>
      <c r="E158" s="1">
        <v>0</v>
      </c>
      <c r="F158" s="1"/>
      <c r="G158" s="1">
        <v>0</v>
      </c>
      <c r="H158" s="1">
        <v>0</v>
      </c>
      <c r="I158" s="1">
        <v>0</v>
      </c>
      <c r="J158" s="1">
        <v>0</v>
      </c>
      <c r="K158" s="1">
        <v>0</v>
      </c>
      <c r="L158" s="1">
        <v>0</v>
      </c>
      <c r="M158" s="1">
        <v>0</v>
      </c>
      <c r="N158" s="2">
        <v>0</v>
      </c>
      <c r="O158" s="1" t="s">
        <v>221</v>
      </c>
      <c r="P158" s="1" t="s">
        <v>485</v>
      </c>
      <c r="Q158" s="1" t="s">
        <v>222</v>
      </c>
      <c r="R158" s="1" t="s">
        <v>223</v>
      </c>
      <c r="S158" s="2">
        <v>0.05</v>
      </c>
      <c r="T158" s="2">
        <v>20</v>
      </c>
      <c r="U158" s="1" t="s">
        <v>224</v>
      </c>
      <c r="V158" s="1" t="s">
        <v>225</v>
      </c>
      <c r="W158" s="1" t="s">
        <v>235</v>
      </c>
      <c r="X158" s="1" t="s">
        <v>226</v>
      </c>
      <c r="Y158" s="1" t="s">
        <v>227</v>
      </c>
      <c r="Z158" s="1" t="s">
        <v>228</v>
      </c>
      <c r="AA158" s="1" t="s">
        <v>229</v>
      </c>
      <c r="AB158" s="1" t="s">
        <v>222</v>
      </c>
      <c r="AC158" s="2"/>
      <c r="AD158" s="2">
        <v>1</v>
      </c>
      <c r="AE158" s="2">
        <v>0</v>
      </c>
      <c r="AF158" s="1">
        <v>30</v>
      </c>
      <c r="AG158" s="1">
        <v>300</v>
      </c>
      <c r="AH158" s="49">
        <f>D158*10</f>
        <v>0</v>
      </c>
      <c r="AI158" s="60">
        <v>0</v>
      </c>
      <c r="AJ158" s="60">
        <v>6.4</v>
      </c>
      <c r="AK158" s="54">
        <f>AI158/AJ158</f>
        <v>0</v>
      </c>
      <c r="AL158" s="122">
        <f t="shared" ref="AL158" si="189">IF(COUNTBLANK(AI158:AI160)=3,"",IF(COUNTBLANK(AI158:AI160)=2,IF(AI158=0,0.5/AJ158,AI158/AJ158),(AI158/AJ158+AI159/AJ159+IF(AJ160&gt;0,AI160/AJ160,0))/COUNTIF(AI158:AJ160,"&gt;0")))</f>
        <v>7.8125E-2</v>
      </c>
      <c r="AM158" s="123" t="e">
        <f t="shared" ref="AM158" si="190">IF(ISNUMBER(AN158),AN158,1/AN158)</f>
        <v>#DIV/0!</v>
      </c>
      <c r="AN158" s="124" t="e">
        <f>AVERAGE(AT158:AT160,AX158:AX160,BB158:BB160)</f>
        <v>#DIV/0!</v>
      </c>
      <c r="AO158" s="125">
        <f>IF(COUNTIF(AL158:AL158,"&gt;0"),AL158,IF(ISERROR(AM158),IF(D161&gt;0,D161,0.5),AM158))</f>
        <v>7.8125E-2</v>
      </c>
      <c r="AP158" s="128">
        <v>10</v>
      </c>
      <c r="AQ158" s="121"/>
      <c r="AR158" s="121"/>
      <c r="AS158" s="66"/>
      <c r="AT158" s="70" t="e">
        <f>AS158/AR158*10^AQ158*AP158</f>
        <v>#DIV/0!</v>
      </c>
      <c r="AU158" s="121"/>
      <c r="AV158" s="121"/>
      <c r="AW158" s="66"/>
      <c r="AX158" s="70" t="str">
        <f>IF(ISBLANK(AW158),"",AW158/AV158*10^AU158*AP158)</f>
        <v/>
      </c>
      <c r="AY158" s="121"/>
      <c r="AZ158" s="121"/>
      <c r="BA158" s="66"/>
      <c r="BB158" s="70" t="str">
        <f t="shared" ref="BB158" si="191">IF(ISBLANK(BA158),"",BA158/AZ158*10^AY158*AT158)</f>
        <v/>
      </c>
    </row>
    <row r="159" spans="1:54" x14ac:dyDescent="0.25">
      <c r="A159" s="1">
        <v>73.2</v>
      </c>
      <c r="B159" s="1" t="s">
        <v>975</v>
      </c>
      <c r="C159" s="2">
        <v>0</v>
      </c>
      <c r="D159" s="1">
        <v>0</v>
      </c>
      <c r="E159" s="1">
        <v>0</v>
      </c>
      <c r="F159" s="1"/>
      <c r="G159" s="1">
        <v>0</v>
      </c>
      <c r="H159" s="1">
        <v>0</v>
      </c>
      <c r="I159" s="1">
        <v>0</v>
      </c>
      <c r="J159" s="1">
        <v>0</v>
      </c>
      <c r="K159" s="1">
        <v>0</v>
      </c>
      <c r="L159" s="1">
        <v>0</v>
      </c>
      <c r="M159" s="1">
        <v>0</v>
      </c>
      <c r="N159" s="2">
        <v>0.25</v>
      </c>
      <c r="O159" s="1" t="s">
        <v>221</v>
      </c>
      <c r="P159" s="1" t="s">
        <v>486</v>
      </c>
      <c r="Q159" s="1" t="s">
        <v>222</v>
      </c>
      <c r="R159" s="1" t="s">
        <v>223</v>
      </c>
      <c r="S159" s="2">
        <v>0.05</v>
      </c>
      <c r="T159" s="2">
        <v>20</v>
      </c>
      <c r="U159" s="1" t="s">
        <v>224</v>
      </c>
      <c r="V159" s="1" t="s">
        <v>225</v>
      </c>
      <c r="W159" s="1" t="s">
        <v>235</v>
      </c>
      <c r="X159" s="1" t="s">
        <v>226</v>
      </c>
      <c r="Y159" s="1" t="s">
        <v>227</v>
      </c>
      <c r="Z159" s="1" t="s">
        <v>228</v>
      </c>
      <c r="AA159" s="1" t="s">
        <v>229</v>
      </c>
      <c r="AB159" s="1" t="s">
        <v>222</v>
      </c>
      <c r="AC159" s="2"/>
      <c r="AD159" s="2">
        <v>1</v>
      </c>
      <c r="AE159" s="2">
        <v>0</v>
      </c>
      <c r="AF159" s="1">
        <v>30</v>
      </c>
      <c r="AG159" s="1">
        <v>300</v>
      </c>
      <c r="AH159" s="49">
        <f>D159*10</f>
        <v>0</v>
      </c>
      <c r="AI159" s="61"/>
      <c r="AJ159" s="61"/>
      <c r="AK159" s="54" t="e">
        <f t="shared" ref="AK159:AK160" si="192">AI159/AJ159</f>
        <v>#DIV/0!</v>
      </c>
      <c r="AL159" s="122"/>
      <c r="AM159" s="123"/>
      <c r="AN159" s="124"/>
      <c r="AO159" s="126"/>
      <c r="AP159" s="129"/>
      <c r="AQ159" s="121"/>
      <c r="AR159" s="121"/>
      <c r="AS159" s="67"/>
      <c r="AT159" s="70" t="e">
        <f>AS159/AR158*10^AQ158*AP158</f>
        <v>#DIV/0!</v>
      </c>
      <c r="AU159" s="121"/>
      <c r="AV159" s="121"/>
      <c r="AW159" s="67"/>
      <c r="AX159" s="70" t="str">
        <f>IF(ISBLANK(AW158:AW160),"",AW159/AV158*10^AU158*AP158)</f>
        <v/>
      </c>
      <c r="AY159" s="121"/>
      <c r="AZ159" s="121"/>
      <c r="BA159" s="67"/>
      <c r="BB159" s="70" t="str">
        <f>IF(ISBLANK(BA159),"",BA159/AZ158*10^AY158*AP158)</f>
        <v/>
      </c>
    </row>
    <row r="160" spans="1:54" x14ac:dyDescent="0.25">
      <c r="A160" s="1">
        <v>73.3</v>
      </c>
      <c r="B160" s="1" t="s">
        <v>975</v>
      </c>
      <c r="C160" s="2">
        <v>0</v>
      </c>
      <c r="D160" s="1">
        <v>0</v>
      </c>
      <c r="E160" s="1">
        <v>0</v>
      </c>
      <c r="F160" s="1"/>
      <c r="G160" s="1">
        <v>0</v>
      </c>
      <c r="H160" s="1">
        <v>0</v>
      </c>
      <c r="I160" s="1">
        <v>0</v>
      </c>
      <c r="J160" s="1">
        <v>0</v>
      </c>
      <c r="K160" s="1">
        <v>0</v>
      </c>
      <c r="L160" s="1">
        <v>0</v>
      </c>
      <c r="M160" s="1">
        <v>0</v>
      </c>
      <c r="N160" s="2">
        <v>0.38</v>
      </c>
      <c r="O160" s="1" t="s">
        <v>221</v>
      </c>
      <c r="P160" s="1" t="s">
        <v>487</v>
      </c>
      <c r="Q160" s="1" t="s">
        <v>222</v>
      </c>
      <c r="R160" s="1" t="s">
        <v>223</v>
      </c>
      <c r="S160" s="2">
        <v>0.05</v>
      </c>
      <c r="T160" s="2">
        <v>20</v>
      </c>
      <c r="U160" s="1" t="s">
        <v>224</v>
      </c>
      <c r="V160" s="1" t="s">
        <v>225</v>
      </c>
      <c r="W160" s="1" t="s">
        <v>235</v>
      </c>
      <c r="X160" s="1" t="s">
        <v>226</v>
      </c>
      <c r="Y160" s="1" t="s">
        <v>227</v>
      </c>
      <c r="Z160" s="1" t="s">
        <v>228</v>
      </c>
      <c r="AA160" s="1" t="s">
        <v>229</v>
      </c>
      <c r="AB160" s="1" t="s">
        <v>222</v>
      </c>
      <c r="AC160" s="2"/>
      <c r="AD160" s="2">
        <v>1</v>
      </c>
      <c r="AE160" s="2">
        <v>0</v>
      </c>
      <c r="AF160" s="1">
        <v>30</v>
      </c>
      <c r="AG160" s="1">
        <v>300</v>
      </c>
      <c r="AH160" s="49">
        <f>D160*10</f>
        <v>0</v>
      </c>
      <c r="AI160" s="61"/>
      <c r="AJ160" s="61"/>
      <c r="AK160" s="54" t="e">
        <f t="shared" si="192"/>
        <v>#DIV/0!</v>
      </c>
      <c r="AL160" s="122"/>
      <c r="AM160" s="123"/>
      <c r="AN160" s="124"/>
      <c r="AO160" s="127"/>
      <c r="AP160" s="130"/>
      <c r="AQ160" s="121"/>
      <c r="AR160" s="121"/>
      <c r="AS160" s="67"/>
      <c r="AT160" s="70" t="e">
        <f>AS160/AR158*10^AQ158*AP158</f>
        <v>#DIV/0!</v>
      </c>
      <c r="AU160" s="121"/>
      <c r="AV160" s="121"/>
      <c r="AW160" s="67"/>
      <c r="AX160" s="70" t="str">
        <f>IF(ISBLANK(AW160),"",AW160/AV158*10^AU158*AP158)</f>
        <v/>
      </c>
      <c r="AY160" s="121"/>
      <c r="AZ160" s="121"/>
      <c r="BA160" s="67"/>
      <c r="BB160" s="70" t="str">
        <f>IF(ISBLANK(BA160),"",BA160/AZ158*10^AY158*AP158)</f>
        <v/>
      </c>
    </row>
    <row r="161" spans="1:54" x14ac:dyDescent="0.25">
      <c r="A161" s="1">
        <v>73</v>
      </c>
      <c r="B161" s="1"/>
      <c r="C161" s="2" t="s">
        <v>1</v>
      </c>
      <c r="D161" s="1">
        <v>0</v>
      </c>
      <c r="E161" s="1" t="s">
        <v>230</v>
      </c>
      <c r="F161" s="1" t="s">
        <v>277</v>
      </c>
      <c r="G161" s="1"/>
      <c r="H161" s="1"/>
      <c r="I161" s="1"/>
      <c r="J161" s="1"/>
      <c r="K161" s="1"/>
      <c r="L161" s="1"/>
      <c r="M161" s="1"/>
      <c r="N161" s="2"/>
      <c r="O161" s="1"/>
      <c r="P161" s="1"/>
      <c r="Q161" s="1"/>
      <c r="R161" s="1"/>
      <c r="S161" s="2"/>
      <c r="T161" s="2"/>
      <c r="U161" s="1"/>
      <c r="V161" s="1"/>
      <c r="W161" s="1"/>
      <c r="X161" s="1"/>
      <c r="Y161" s="1"/>
      <c r="Z161" s="1"/>
      <c r="AA161" s="1"/>
      <c r="AB161" s="1"/>
      <c r="AC161" s="2"/>
      <c r="AD161" s="2"/>
      <c r="AE161" s="2"/>
      <c r="AF161" s="1"/>
      <c r="AG161" s="1"/>
      <c r="AH161" s="50">
        <f t="shared" ref="AH161" si="193">AO158*AP158</f>
        <v>0.78125</v>
      </c>
      <c r="AI161" s="62"/>
      <c r="AJ161" s="62"/>
      <c r="AK161" s="55"/>
    </row>
    <row r="162" spans="1:54" x14ac:dyDescent="0.25">
      <c r="A162" s="1">
        <v>74.099999999999994</v>
      </c>
      <c r="B162" s="1" t="s">
        <v>976</v>
      </c>
      <c r="C162" s="2">
        <v>0</v>
      </c>
      <c r="D162" s="1">
        <v>0</v>
      </c>
      <c r="E162" s="1">
        <v>0</v>
      </c>
      <c r="F162" s="1"/>
      <c r="G162" s="1">
        <v>0</v>
      </c>
      <c r="H162" s="1">
        <v>0</v>
      </c>
      <c r="I162" s="1">
        <v>0</v>
      </c>
      <c r="J162" s="1">
        <v>0</v>
      </c>
      <c r="K162" s="1">
        <v>0</v>
      </c>
      <c r="L162" s="1">
        <v>0</v>
      </c>
      <c r="M162" s="1">
        <v>0</v>
      </c>
      <c r="N162" s="2">
        <v>0.27</v>
      </c>
      <c r="O162" s="1" t="s">
        <v>221</v>
      </c>
      <c r="P162" s="1" t="s">
        <v>488</v>
      </c>
      <c r="Q162" s="1" t="s">
        <v>222</v>
      </c>
      <c r="R162" s="1" t="s">
        <v>223</v>
      </c>
      <c r="S162" s="2">
        <v>0.05</v>
      </c>
      <c r="T162" s="2">
        <v>20</v>
      </c>
      <c r="U162" s="1" t="s">
        <v>224</v>
      </c>
      <c r="V162" s="1" t="s">
        <v>225</v>
      </c>
      <c r="W162" s="1" t="s">
        <v>235</v>
      </c>
      <c r="X162" s="1" t="s">
        <v>226</v>
      </c>
      <c r="Y162" s="1" t="s">
        <v>227</v>
      </c>
      <c r="Z162" s="1" t="s">
        <v>228</v>
      </c>
      <c r="AA162" s="1" t="s">
        <v>229</v>
      </c>
      <c r="AB162" s="1" t="s">
        <v>222</v>
      </c>
      <c r="AC162" s="2"/>
      <c r="AD162" s="2">
        <v>1</v>
      </c>
      <c r="AE162" s="2">
        <v>0</v>
      </c>
      <c r="AF162" s="1">
        <v>30</v>
      </c>
      <c r="AG162" s="1">
        <v>300</v>
      </c>
      <c r="AH162" s="49">
        <f>D162*10</f>
        <v>0</v>
      </c>
      <c r="AI162" s="60">
        <v>1</v>
      </c>
      <c r="AJ162" s="60">
        <v>7.1</v>
      </c>
      <c r="AK162" s="54">
        <f>AI162/AJ162</f>
        <v>0.14084507042253522</v>
      </c>
      <c r="AL162" s="122">
        <f t="shared" ref="AL162" si="194">IF(COUNTBLANK(AI162:AI164)=3,"",IF(COUNTBLANK(AI162:AI164)=2,IF(AI162=0,0.5/AJ162,AI162/AJ162),(AI162/AJ162+AI163/AJ163+IF(AJ164&gt;0,AI164/AJ164,0))/COUNTIF(AI162:AJ164,"&gt;0")))</f>
        <v>0.14084507042253522</v>
      </c>
      <c r="AM162" s="123" t="e">
        <f t="shared" ref="AM162" si="195">IF(ISNUMBER(AN162),AN162,1/AN162)</f>
        <v>#DIV/0!</v>
      </c>
      <c r="AN162" s="124" t="e">
        <f>AVERAGE(AT162:AT164,AX162:AX164,BB162:BB164)</f>
        <v>#DIV/0!</v>
      </c>
      <c r="AO162" s="125">
        <f>IF(COUNTIF(AL162:AL162,"&gt;0"),AL162,IF(ISERROR(AM162),IF(D165&gt;0,D165,0.5),AM162))</f>
        <v>0.14084507042253522</v>
      </c>
      <c r="AP162" s="128">
        <v>10</v>
      </c>
      <c r="AQ162" s="121"/>
      <c r="AR162" s="121"/>
      <c r="AS162" s="66"/>
      <c r="AT162" s="70" t="e">
        <f>AS162/AR162*10^AQ162*AP162</f>
        <v>#DIV/0!</v>
      </c>
      <c r="AU162" s="121"/>
      <c r="AV162" s="121"/>
      <c r="AW162" s="66"/>
      <c r="AX162" s="70" t="str">
        <f>IF(ISBLANK(AW162),"",AW162/AV162*10^AU162*AP162)</f>
        <v/>
      </c>
      <c r="AY162" s="121"/>
      <c r="AZ162" s="121"/>
      <c r="BA162" s="66"/>
      <c r="BB162" s="70" t="str">
        <f t="shared" ref="BB162" si="196">IF(ISBLANK(BA162),"",BA162/AZ162*10^AY162*AT162)</f>
        <v/>
      </c>
    </row>
    <row r="163" spans="1:54" x14ac:dyDescent="0.25">
      <c r="A163" s="1">
        <v>74.2</v>
      </c>
      <c r="B163" s="1" t="s">
        <v>976</v>
      </c>
      <c r="C163" s="2">
        <v>0</v>
      </c>
      <c r="D163" s="1">
        <v>0</v>
      </c>
      <c r="E163" s="1">
        <v>0</v>
      </c>
      <c r="F163" s="1"/>
      <c r="G163" s="1">
        <v>0</v>
      </c>
      <c r="H163" s="1">
        <v>0</v>
      </c>
      <c r="I163" s="1">
        <v>0</v>
      </c>
      <c r="J163" s="1">
        <v>0</v>
      </c>
      <c r="K163" s="1">
        <v>0</v>
      </c>
      <c r="L163" s="1">
        <v>0</v>
      </c>
      <c r="M163" s="1">
        <v>0</v>
      </c>
      <c r="N163" s="2">
        <v>0</v>
      </c>
      <c r="O163" s="1" t="s">
        <v>221</v>
      </c>
      <c r="P163" s="1" t="s">
        <v>489</v>
      </c>
      <c r="Q163" s="1" t="s">
        <v>222</v>
      </c>
      <c r="R163" s="1" t="s">
        <v>223</v>
      </c>
      <c r="S163" s="2">
        <v>0.05</v>
      </c>
      <c r="T163" s="2">
        <v>20</v>
      </c>
      <c r="U163" s="1" t="s">
        <v>224</v>
      </c>
      <c r="V163" s="1" t="s">
        <v>225</v>
      </c>
      <c r="W163" s="1" t="s">
        <v>235</v>
      </c>
      <c r="X163" s="1" t="s">
        <v>226</v>
      </c>
      <c r="Y163" s="1" t="s">
        <v>227</v>
      </c>
      <c r="Z163" s="1" t="s">
        <v>228</v>
      </c>
      <c r="AA163" s="1" t="s">
        <v>229</v>
      </c>
      <c r="AB163" s="1" t="s">
        <v>222</v>
      </c>
      <c r="AC163" s="2"/>
      <c r="AD163" s="2">
        <v>1</v>
      </c>
      <c r="AE163" s="2">
        <v>0</v>
      </c>
      <c r="AF163" s="1">
        <v>30</v>
      </c>
      <c r="AG163" s="1">
        <v>300</v>
      </c>
      <c r="AH163" s="49">
        <f>D163*10</f>
        <v>0</v>
      </c>
      <c r="AI163" s="61"/>
      <c r="AJ163" s="61"/>
      <c r="AK163" s="54" t="e">
        <f t="shared" ref="AK163:AK164" si="197">AI163/AJ163</f>
        <v>#DIV/0!</v>
      </c>
      <c r="AL163" s="122"/>
      <c r="AM163" s="123"/>
      <c r="AN163" s="124"/>
      <c r="AO163" s="126"/>
      <c r="AP163" s="129"/>
      <c r="AQ163" s="121"/>
      <c r="AR163" s="121"/>
      <c r="AS163" s="67"/>
      <c r="AT163" s="70" t="e">
        <f>AS163/AR162*10^AQ162*AP162</f>
        <v>#DIV/0!</v>
      </c>
      <c r="AU163" s="121"/>
      <c r="AV163" s="121"/>
      <c r="AW163" s="67"/>
      <c r="AX163" s="70" t="str">
        <f>IF(ISBLANK(AW162:AW164),"",AW163/AV162*10^AU162*AP162)</f>
        <v/>
      </c>
      <c r="AY163" s="121"/>
      <c r="AZ163" s="121"/>
      <c r="BA163" s="67"/>
      <c r="BB163" s="70" t="str">
        <f>IF(ISBLANK(BA163),"",BA163/AZ162*10^AY162*AP162)</f>
        <v/>
      </c>
    </row>
    <row r="164" spans="1:54" x14ac:dyDescent="0.25">
      <c r="A164" s="1">
        <v>74.3</v>
      </c>
      <c r="B164" s="1" t="s">
        <v>976</v>
      </c>
      <c r="C164" s="2">
        <v>0</v>
      </c>
      <c r="D164" s="1">
        <v>0</v>
      </c>
      <c r="E164" s="1">
        <v>0</v>
      </c>
      <c r="F164" s="1"/>
      <c r="G164" s="1">
        <v>0</v>
      </c>
      <c r="H164" s="1">
        <v>0</v>
      </c>
      <c r="I164" s="1">
        <v>0</v>
      </c>
      <c r="J164" s="1">
        <v>0</v>
      </c>
      <c r="K164" s="1">
        <v>0</v>
      </c>
      <c r="L164" s="1">
        <v>0</v>
      </c>
      <c r="M164" s="1">
        <v>0</v>
      </c>
      <c r="N164" s="2">
        <v>0</v>
      </c>
      <c r="O164" s="1" t="s">
        <v>221</v>
      </c>
      <c r="P164" s="1" t="s">
        <v>490</v>
      </c>
      <c r="Q164" s="1" t="s">
        <v>222</v>
      </c>
      <c r="R164" s="1" t="s">
        <v>223</v>
      </c>
      <c r="S164" s="2">
        <v>0.05</v>
      </c>
      <c r="T164" s="2">
        <v>20</v>
      </c>
      <c r="U164" s="1" t="s">
        <v>224</v>
      </c>
      <c r="V164" s="1" t="s">
        <v>225</v>
      </c>
      <c r="W164" s="1" t="s">
        <v>235</v>
      </c>
      <c r="X164" s="1" t="s">
        <v>226</v>
      </c>
      <c r="Y164" s="1" t="s">
        <v>227</v>
      </c>
      <c r="Z164" s="1" t="s">
        <v>228</v>
      </c>
      <c r="AA164" s="1" t="s">
        <v>229</v>
      </c>
      <c r="AB164" s="1" t="s">
        <v>222</v>
      </c>
      <c r="AC164" s="2"/>
      <c r="AD164" s="2">
        <v>1</v>
      </c>
      <c r="AE164" s="2">
        <v>0</v>
      </c>
      <c r="AF164" s="1">
        <v>30</v>
      </c>
      <c r="AG164" s="1">
        <v>300</v>
      </c>
      <c r="AH164" s="49">
        <f>D164*10</f>
        <v>0</v>
      </c>
      <c r="AI164" s="61"/>
      <c r="AJ164" s="61"/>
      <c r="AK164" s="54" t="e">
        <f t="shared" si="197"/>
        <v>#DIV/0!</v>
      </c>
      <c r="AL164" s="122"/>
      <c r="AM164" s="123"/>
      <c r="AN164" s="124"/>
      <c r="AO164" s="127"/>
      <c r="AP164" s="130"/>
      <c r="AQ164" s="121"/>
      <c r="AR164" s="121"/>
      <c r="AS164" s="67"/>
      <c r="AT164" s="70" t="e">
        <f>AS164/AR162*10^AQ162*AP162</f>
        <v>#DIV/0!</v>
      </c>
      <c r="AU164" s="121"/>
      <c r="AV164" s="121"/>
      <c r="AW164" s="67"/>
      <c r="AX164" s="70" t="str">
        <f>IF(ISBLANK(AW164),"",AW164/AV162*10^AU162*AP162)</f>
        <v/>
      </c>
      <c r="AY164" s="121"/>
      <c r="AZ164" s="121"/>
      <c r="BA164" s="67"/>
      <c r="BB164" s="70" t="str">
        <f>IF(ISBLANK(BA164),"",BA164/AZ162*10^AY162*AP162)</f>
        <v/>
      </c>
    </row>
    <row r="165" spans="1:54" x14ac:dyDescent="0.25">
      <c r="A165" s="1">
        <v>74</v>
      </c>
      <c r="B165" s="1"/>
      <c r="C165" s="2" t="s">
        <v>1</v>
      </c>
      <c r="D165" s="1">
        <v>0</v>
      </c>
      <c r="E165" s="1" t="s">
        <v>230</v>
      </c>
      <c r="F165" s="1" t="s">
        <v>277</v>
      </c>
      <c r="G165" s="1"/>
      <c r="H165" s="1"/>
      <c r="I165" s="1"/>
      <c r="J165" s="1"/>
      <c r="K165" s="1"/>
      <c r="L165" s="1"/>
      <c r="M165" s="1"/>
      <c r="N165" s="2"/>
      <c r="O165" s="1"/>
      <c r="P165" s="1"/>
      <c r="Q165" s="1"/>
      <c r="R165" s="1"/>
      <c r="S165" s="2"/>
      <c r="T165" s="2"/>
      <c r="U165" s="1"/>
      <c r="V165" s="1"/>
      <c r="W165" s="1"/>
      <c r="X165" s="1"/>
      <c r="Y165" s="1"/>
      <c r="Z165" s="1"/>
      <c r="AA165" s="1"/>
      <c r="AB165" s="1"/>
      <c r="AC165" s="2"/>
      <c r="AD165" s="2"/>
      <c r="AE165" s="2"/>
      <c r="AF165" s="1"/>
      <c r="AG165" s="1"/>
      <c r="AH165" s="50">
        <f t="shared" ref="AH165" si="198">AO162*AP162</f>
        <v>1.4084507042253522</v>
      </c>
      <c r="AI165" s="62"/>
      <c r="AJ165" s="62"/>
      <c r="AK165" s="55"/>
    </row>
    <row r="166" spans="1:54" x14ac:dyDescent="0.25">
      <c r="A166" s="1">
        <v>75.099999999999994</v>
      </c>
      <c r="B166" s="1" t="s">
        <v>1048</v>
      </c>
      <c r="C166" s="2">
        <v>0</v>
      </c>
      <c r="D166" s="1">
        <v>160</v>
      </c>
      <c r="E166" s="1">
        <v>8</v>
      </c>
      <c r="F166" s="1" t="s">
        <v>239</v>
      </c>
      <c r="G166" s="1">
        <v>0</v>
      </c>
      <c r="H166" s="1">
        <v>0</v>
      </c>
      <c r="I166" s="1">
        <v>0</v>
      </c>
      <c r="J166" s="1">
        <v>0</v>
      </c>
      <c r="K166" s="1">
        <v>0</v>
      </c>
      <c r="L166" s="1">
        <v>0</v>
      </c>
      <c r="M166" s="1">
        <v>0</v>
      </c>
      <c r="N166" s="2">
        <v>0.23</v>
      </c>
      <c r="O166" s="1" t="s">
        <v>221</v>
      </c>
      <c r="P166" s="1" t="s">
        <v>491</v>
      </c>
      <c r="Q166" s="1" t="s">
        <v>222</v>
      </c>
      <c r="R166" s="1" t="s">
        <v>223</v>
      </c>
      <c r="S166" s="2">
        <v>0.05</v>
      </c>
      <c r="T166" s="2">
        <v>20</v>
      </c>
      <c r="U166" s="1" t="s">
        <v>224</v>
      </c>
      <c r="V166" s="1" t="s">
        <v>225</v>
      </c>
      <c r="W166" s="1" t="s">
        <v>235</v>
      </c>
      <c r="X166" s="1" t="s">
        <v>226</v>
      </c>
      <c r="Y166" s="1" t="s">
        <v>227</v>
      </c>
      <c r="Z166" s="1" t="s">
        <v>228</v>
      </c>
      <c r="AA166" s="1" t="s">
        <v>229</v>
      </c>
      <c r="AB166" s="1" t="s">
        <v>222</v>
      </c>
      <c r="AC166" s="2"/>
      <c r="AD166" s="2">
        <v>1</v>
      </c>
      <c r="AE166" s="2">
        <v>0</v>
      </c>
      <c r="AF166" s="1">
        <v>30</v>
      </c>
      <c r="AG166" s="1">
        <v>300</v>
      </c>
      <c r="AH166" s="49">
        <f>D166*10</f>
        <v>1600</v>
      </c>
      <c r="AI166" s="60">
        <v>56</v>
      </c>
      <c r="AJ166" s="60">
        <v>0.5</v>
      </c>
      <c r="AK166" s="54">
        <f>AI166/AJ166</f>
        <v>112</v>
      </c>
      <c r="AL166" s="122">
        <f t="shared" ref="AL166" si="199">IF(COUNTBLANK(AI166:AI168)=3,"",IF(COUNTBLANK(AI166:AI168)=2,IF(AI166=0,0.5/AJ166,AI166/AJ166),(AI166/AJ166+AI167/AJ167+IF(AJ168&gt;0,AI168/AJ168,0))/COUNTIF(AI166:AJ168,"&gt;0")))</f>
        <v>112</v>
      </c>
      <c r="AM166" s="123" t="e">
        <f t="shared" ref="AM166" si="200">IF(ISNUMBER(AN166),AN166,1/AN166)</f>
        <v>#DIV/0!</v>
      </c>
      <c r="AN166" s="124" t="e">
        <f>AVERAGE(AT166:AT168,AX166:AX168,BB166:BB168)</f>
        <v>#DIV/0!</v>
      </c>
      <c r="AO166" s="125">
        <f>IF(COUNTIF(AL166:AL166,"&gt;0"),AL166,IF(ISERROR(AM166),IF(D169&gt;0,D169,0.5),AM166))</f>
        <v>112</v>
      </c>
      <c r="AP166" s="128">
        <v>10</v>
      </c>
      <c r="AQ166" s="121"/>
      <c r="AR166" s="121"/>
      <c r="AS166" s="66"/>
      <c r="AT166" s="70" t="e">
        <f>AS166/AR166*10^AQ166*AP166</f>
        <v>#DIV/0!</v>
      </c>
      <c r="AU166" s="121"/>
      <c r="AV166" s="121"/>
      <c r="AW166" s="66"/>
      <c r="AX166" s="70" t="str">
        <f>IF(ISBLANK(AW166),"",AW166/AV166*10^AU166*AP166)</f>
        <v/>
      </c>
      <c r="AY166" s="121"/>
      <c r="AZ166" s="121"/>
      <c r="BA166" s="66"/>
      <c r="BB166" s="70" t="str">
        <f t="shared" ref="BB166" si="201">IF(ISBLANK(BA166),"",BA166/AZ166*10^AY166*AT166)</f>
        <v/>
      </c>
    </row>
    <row r="167" spans="1:54" x14ac:dyDescent="0.25">
      <c r="A167" s="1">
        <v>75.2</v>
      </c>
      <c r="B167" s="1" t="s">
        <v>1048</v>
      </c>
      <c r="C167" s="2">
        <v>0</v>
      </c>
      <c r="D167" s="1">
        <v>120</v>
      </c>
      <c r="E167" s="1">
        <v>6</v>
      </c>
      <c r="F167" s="1" t="s">
        <v>239</v>
      </c>
      <c r="G167" s="1">
        <v>0</v>
      </c>
      <c r="H167" s="1">
        <v>0</v>
      </c>
      <c r="I167" s="1">
        <v>0</v>
      </c>
      <c r="J167" s="1">
        <v>0</v>
      </c>
      <c r="K167" s="1">
        <v>0</v>
      </c>
      <c r="L167" s="1">
        <v>0</v>
      </c>
      <c r="M167" s="1">
        <v>0</v>
      </c>
      <c r="N167" s="2">
        <v>0.25</v>
      </c>
      <c r="O167" s="1" t="s">
        <v>221</v>
      </c>
      <c r="P167" s="1" t="s">
        <v>492</v>
      </c>
      <c r="Q167" s="1" t="s">
        <v>222</v>
      </c>
      <c r="R167" s="1" t="s">
        <v>223</v>
      </c>
      <c r="S167" s="2">
        <v>0.05</v>
      </c>
      <c r="T167" s="2">
        <v>20</v>
      </c>
      <c r="U167" s="1" t="s">
        <v>224</v>
      </c>
      <c r="V167" s="1" t="s">
        <v>225</v>
      </c>
      <c r="W167" s="1" t="s">
        <v>235</v>
      </c>
      <c r="X167" s="1" t="s">
        <v>226</v>
      </c>
      <c r="Y167" s="1" t="s">
        <v>227</v>
      </c>
      <c r="Z167" s="1" t="s">
        <v>228</v>
      </c>
      <c r="AA167" s="1" t="s">
        <v>229</v>
      </c>
      <c r="AB167" s="1" t="s">
        <v>222</v>
      </c>
      <c r="AC167" s="2"/>
      <c r="AD167" s="2">
        <v>1</v>
      </c>
      <c r="AE167" s="2">
        <v>0</v>
      </c>
      <c r="AF167" s="1">
        <v>30</v>
      </c>
      <c r="AG167" s="1">
        <v>300</v>
      </c>
      <c r="AH167" s="49">
        <f>D167*10</f>
        <v>1200</v>
      </c>
      <c r="AI167" s="61"/>
      <c r="AJ167" s="61"/>
      <c r="AK167" s="54" t="e">
        <f t="shared" ref="AK167:AK168" si="202">AI167/AJ167</f>
        <v>#DIV/0!</v>
      </c>
      <c r="AL167" s="122"/>
      <c r="AM167" s="123"/>
      <c r="AN167" s="124"/>
      <c r="AO167" s="126"/>
      <c r="AP167" s="129"/>
      <c r="AQ167" s="121"/>
      <c r="AR167" s="121"/>
      <c r="AS167" s="67"/>
      <c r="AT167" s="70" t="e">
        <f>AS167/AR166*10^AQ166*AP166</f>
        <v>#DIV/0!</v>
      </c>
      <c r="AU167" s="121"/>
      <c r="AV167" s="121"/>
      <c r="AW167" s="67"/>
      <c r="AX167" s="70" t="str">
        <f>IF(ISBLANK(AW166:AW168),"",AW167/AV166*10^AU166*AP166)</f>
        <v/>
      </c>
      <c r="AY167" s="121"/>
      <c r="AZ167" s="121"/>
      <c r="BA167" s="67"/>
      <c r="BB167" s="70" t="str">
        <f>IF(ISBLANK(BA167),"",BA167/AZ166*10^AY166*AP166)</f>
        <v/>
      </c>
    </row>
    <row r="168" spans="1:54" x14ac:dyDescent="0.25">
      <c r="A168" s="1">
        <v>75.3</v>
      </c>
      <c r="B168" s="1" t="s">
        <v>1048</v>
      </c>
      <c r="C168" s="2">
        <v>0</v>
      </c>
      <c r="D168" s="1">
        <v>80</v>
      </c>
      <c r="E168" s="1">
        <v>4</v>
      </c>
      <c r="F168" s="1" t="s">
        <v>238</v>
      </c>
      <c r="G168" s="1">
        <v>0</v>
      </c>
      <c r="H168" s="1">
        <v>0</v>
      </c>
      <c r="I168" s="1">
        <v>0</v>
      </c>
      <c r="J168" s="1">
        <v>0</v>
      </c>
      <c r="K168" s="1">
        <v>0</v>
      </c>
      <c r="L168" s="1">
        <v>0</v>
      </c>
      <c r="M168" s="1">
        <v>0</v>
      </c>
      <c r="N168" s="2">
        <v>0.7</v>
      </c>
      <c r="O168" s="1" t="s">
        <v>221</v>
      </c>
      <c r="P168" s="1" t="s">
        <v>493</v>
      </c>
      <c r="Q168" s="1" t="s">
        <v>222</v>
      </c>
      <c r="R168" s="1" t="s">
        <v>223</v>
      </c>
      <c r="S168" s="2">
        <v>0.05</v>
      </c>
      <c r="T168" s="2">
        <v>20</v>
      </c>
      <c r="U168" s="1" t="s">
        <v>224</v>
      </c>
      <c r="V168" s="1" t="s">
        <v>225</v>
      </c>
      <c r="W168" s="1" t="s">
        <v>231</v>
      </c>
      <c r="X168" s="1" t="s">
        <v>226</v>
      </c>
      <c r="Y168" s="1" t="s">
        <v>227</v>
      </c>
      <c r="Z168" s="1" t="s">
        <v>228</v>
      </c>
      <c r="AA168" s="1" t="s">
        <v>229</v>
      </c>
      <c r="AB168" s="1" t="s">
        <v>222</v>
      </c>
      <c r="AC168" s="2"/>
      <c r="AD168" s="2">
        <v>1</v>
      </c>
      <c r="AE168" s="2">
        <v>0</v>
      </c>
      <c r="AF168" s="1">
        <v>30</v>
      </c>
      <c r="AG168" s="1">
        <v>300</v>
      </c>
      <c r="AH168" s="49">
        <f>D168*10</f>
        <v>800</v>
      </c>
      <c r="AI168" s="61"/>
      <c r="AJ168" s="61"/>
      <c r="AK168" s="54" t="e">
        <f t="shared" si="202"/>
        <v>#DIV/0!</v>
      </c>
      <c r="AL168" s="122"/>
      <c r="AM168" s="123"/>
      <c r="AN168" s="124"/>
      <c r="AO168" s="127"/>
      <c r="AP168" s="130"/>
      <c r="AQ168" s="121"/>
      <c r="AR168" s="121"/>
      <c r="AS168" s="67"/>
      <c r="AT168" s="70" t="e">
        <f>AS168/AR166*10^AQ166*AP166</f>
        <v>#DIV/0!</v>
      </c>
      <c r="AU168" s="121"/>
      <c r="AV168" s="121"/>
      <c r="AW168" s="67"/>
      <c r="AX168" s="70" t="str">
        <f>IF(ISBLANK(AW168),"",AW168/AV166*10^AU166*AP166)</f>
        <v/>
      </c>
      <c r="AY168" s="121"/>
      <c r="AZ168" s="121"/>
      <c r="BA168" s="67"/>
      <c r="BB168" s="70" t="str">
        <f>IF(ISBLANK(BA168),"",BA168/AZ166*10^AY166*AP166)</f>
        <v/>
      </c>
    </row>
    <row r="169" spans="1:54" x14ac:dyDescent="0.25">
      <c r="A169" s="1">
        <v>75</v>
      </c>
      <c r="B169" s="1"/>
      <c r="C169" s="2" t="s">
        <v>1</v>
      </c>
      <c r="D169" s="1">
        <v>120</v>
      </c>
      <c r="E169" s="1" t="s">
        <v>230</v>
      </c>
      <c r="F169" s="1">
        <v>33.332999999999998</v>
      </c>
      <c r="G169" s="1"/>
      <c r="H169" s="1"/>
      <c r="I169" s="1"/>
      <c r="J169" s="1"/>
      <c r="K169" s="1"/>
      <c r="L169" s="1"/>
      <c r="M169" s="1"/>
      <c r="N169" s="2"/>
      <c r="O169" s="1"/>
      <c r="P169" s="1"/>
      <c r="Q169" s="1"/>
      <c r="R169" s="1"/>
      <c r="S169" s="2"/>
      <c r="T169" s="2"/>
      <c r="U169" s="1"/>
      <c r="V169" s="1"/>
      <c r="W169" s="1"/>
      <c r="X169" s="1"/>
      <c r="Y169" s="1"/>
      <c r="Z169" s="1"/>
      <c r="AA169" s="1"/>
      <c r="AB169" s="1"/>
      <c r="AC169" s="2"/>
      <c r="AD169" s="2"/>
      <c r="AE169" s="2"/>
      <c r="AF169" s="1"/>
      <c r="AG169" s="1"/>
      <c r="AH169" s="50">
        <f t="shared" ref="AH169" si="203">AO166*AP166</f>
        <v>1120</v>
      </c>
      <c r="AI169" s="62"/>
      <c r="AJ169" s="62"/>
      <c r="AK169" s="55"/>
    </row>
    <row r="170" spans="1:54" x14ac:dyDescent="0.25">
      <c r="A170" s="1">
        <v>76.099999999999994</v>
      </c>
      <c r="B170" s="1" t="s">
        <v>977</v>
      </c>
      <c r="C170" s="2">
        <v>0</v>
      </c>
      <c r="D170" s="1">
        <v>0</v>
      </c>
      <c r="E170" s="1">
        <v>0</v>
      </c>
      <c r="F170" s="1"/>
      <c r="G170" s="1">
        <v>0</v>
      </c>
      <c r="H170" s="1">
        <v>0</v>
      </c>
      <c r="I170" s="1">
        <v>0</v>
      </c>
      <c r="J170" s="1">
        <v>0</v>
      </c>
      <c r="K170" s="1">
        <v>0</v>
      </c>
      <c r="L170" s="1">
        <v>0</v>
      </c>
      <c r="M170" s="1">
        <v>0</v>
      </c>
      <c r="N170" s="2">
        <v>0.54</v>
      </c>
      <c r="O170" s="1" t="s">
        <v>221</v>
      </c>
      <c r="P170" s="1" t="s">
        <v>494</v>
      </c>
      <c r="Q170" s="1" t="s">
        <v>222</v>
      </c>
      <c r="R170" s="1" t="s">
        <v>223</v>
      </c>
      <c r="S170" s="2">
        <v>0.05</v>
      </c>
      <c r="T170" s="2">
        <v>20</v>
      </c>
      <c r="U170" s="1" t="s">
        <v>224</v>
      </c>
      <c r="V170" s="1" t="s">
        <v>225</v>
      </c>
      <c r="W170" s="1" t="s">
        <v>231</v>
      </c>
      <c r="X170" s="1" t="s">
        <v>226</v>
      </c>
      <c r="Y170" s="1" t="s">
        <v>227</v>
      </c>
      <c r="Z170" s="1" t="s">
        <v>228</v>
      </c>
      <c r="AA170" s="1" t="s">
        <v>229</v>
      </c>
      <c r="AB170" s="1" t="s">
        <v>222</v>
      </c>
      <c r="AC170" s="2"/>
      <c r="AD170" s="2">
        <v>1</v>
      </c>
      <c r="AE170" s="2">
        <v>0</v>
      </c>
      <c r="AF170" s="1">
        <v>30</v>
      </c>
      <c r="AG170" s="1">
        <v>300</v>
      </c>
      <c r="AH170" s="49">
        <f>D170*10</f>
        <v>0</v>
      </c>
      <c r="AI170" s="60">
        <v>0</v>
      </c>
      <c r="AJ170" s="60">
        <v>6.7</v>
      </c>
      <c r="AK170" s="54">
        <f>AI170/AJ170</f>
        <v>0</v>
      </c>
      <c r="AL170" s="122">
        <f t="shared" ref="AL170" si="204">IF(COUNTBLANK(AI170:AI172)=3,"",IF(COUNTBLANK(AI170:AI172)=2,IF(AI170=0,0.5/AJ170,AI170/AJ170),(AI170/AJ170+AI171/AJ171+IF(AJ172&gt;0,AI172/AJ172,0))/COUNTIF(AI170:AJ172,"&gt;0")))</f>
        <v>7.4626865671641784E-2</v>
      </c>
      <c r="AM170" s="123" t="e">
        <f t="shared" ref="AM170" si="205">IF(ISNUMBER(AN170),AN170,1/AN170)</f>
        <v>#DIV/0!</v>
      </c>
      <c r="AN170" s="124" t="e">
        <f>AVERAGE(AT170:AT172,AX170:AX172,BB170:BB172)</f>
        <v>#DIV/0!</v>
      </c>
      <c r="AO170" s="125">
        <f>IF(COUNTIF(AL170:AL170,"&gt;0"),AL170,IF(ISERROR(AM170),IF(D173&gt;0,D173,0.5),AM170))</f>
        <v>7.4626865671641784E-2</v>
      </c>
      <c r="AP170" s="128">
        <v>10</v>
      </c>
      <c r="AQ170" s="121"/>
      <c r="AR170" s="121"/>
      <c r="AS170" s="66"/>
      <c r="AT170" s="70" t="e">
        <f>AS170/AR170*10^AQ170*AP170</f>
        <v>#DIV/0!</v>
      </c>
      <c r="AU170" s="121"/>
      <c r="AV170" s="121"/>
      <c r="AW170" s="66"/>
      <c r="AX170" s="70" t="str">
        <f>IF(ISBLANK(AW170),"",AW170/AV170*10^AU170*AP170)</f>
        <v/>
      </c>
      <c r="AY170" s="121"/>
      <c r="AZ170" s="121"/>
      <c r="BA170" s="66"/>
      <c r="BB170" s="70" t="str">
        <f t="shared" ref="BB170" si="206">IF(ISBLANK(BA170),"",BA170/AZ170*10^AY170*AT170)</f>
        <v/>
      </c>
    </row>
    <row r="171" spans="1:54" x14ac:dyDescent="0.25">
      <c r="A171" s="1">
        <v>76.2</v>
      </c>
      <c r="B171" s="1" t="s">
        <v>977</v>
      </c>
      <c r="C171" s="2">
        <v>0</v>
      </c>
      <c r="D171" s="1">
        <v>0</v>
      </c>
      <c r="E171" s="1">
        <v>0</v>
      </c>
      <c r="F171" s="1"/>
      <c r="G171" s="1">
        <v>0</v>
      </c>
      <c r="H171" s="1">
        <v>0</v>
      </c>
      <c r="I171" s="1">
        <v>0</v>
      </c>
      <c r="J171" s="1">
        <v>0</v>
      </c>
      <c r="K171" s="1">
        <v>0</v>
      </c>
      <c r="L171" s="1">
        <v>0</v>
      </c>
      <c r="M171" s="1">
        <v>0</v>
      </c>
      <c r="N171" s="2">
        <v>0.54</v>
      </c>
      <c r="O171" s="1" t="s">
        <v>221</v>
      </c>
      <c r="P171" s="1" t="s">
        <v>495</v>
      </c>
      <c r="Q171" s="1" t="s">
        <v>222</v>
      </c>
      <c r="R171" s="1" t="s">
        <v>223</v>
      </c>
      <c r="S171" s="2">
        <v>0.05</v>
      </c>
      <c r="T171" s="2">
        <v>20</v>
      </c>
      <c r="U171" s="1" t="s">
        <v>224</v>
      </c>
      <c r="V171" s="1" t="s">
        <v>225</v>
      </c>
      <c r="W171" s="1" t="s">
        <v>231</v>
      </c>
      <c r="X171" s="1" t="s">
        <v>226</v>
      </c>
      <c r="Y171" s="1" t="s">
        <v>227</v>
      </c>
      <c r="Z171" s="1" t="s">
        <v>228</v>
      </c>
      <c r="AA171" s="1" t="s">
        <v>229</v>
      </c>
      <c r="AB171" s="1" t="s">
        <v>222</v>
      </c>
      <c r="AC171" s="2"/>
      <c r="AD171" s="2">
        <v>1</v>
      </c>
      <c r="AE171" s="2">
        <v>0</v>
      </c>
      <c r="AF171" s="1">
        <v>30</v>
      </c>
      <c r="AG171" s="1">
        <v>300</v>
      </c>
      <c r="AH171" s="49">
        <f>D171*10</f>
        <v>0</v>
      </c>
      <c r="AI171" s="61"/>
      <c r="AJ171" s="61"/>
      <c r="AK171" s="54" t="e">
        <f t="shared" ref="AK171:AK172" si="207">AI171/AJ171</f>
        <v>#DIV/0!</v>
      </c>
      <c r="AL171" s="122"/>
      <c r="AM171" s="123"/>
      <c r="AN171" s="124"/>
      <c r="AO171" s="126"/>
      <c r="AP171" s="129"/>
      <c r="AQ171" s="121"/>
      <c r="AR171" s="121"/>
      <c r="AS171" s="67"/>
      <c r="AT171" s="70" t="e">
        <f>AS171/AR170*10^AQ170*AP170</f>
        <v>#DIV/0!</v>
      </c>
      <c r="AU171" s="121"/>
      <c r="AV171" s="121"/>
      <c r="AW171" s="67"/>
      <c r="AX171" s="70" t="str">
        <f>IF(ISBLANK(AW170:AW172),"",AW171/AV170*10^AU170*AP170)</f>
        <v/>
      </c>
      <c r="AY171" s="121"/>
      <c r="AZ171" s="121"/>
      <c r="BA171" s="67"/>
      <c r="BB171" s="70" t="str">
        <f>IF(ISBLANK(BA171),"",BA171/AZ170*10^AY170*AP170)</f>
        <v/>
      </c>
    </row>
    <row r="172" spans="1:54" x14ac:dyDescent="0.25">
      <c r="A172" s="1">
        <v>76.3</v>
      </c>
      <c r="B172" s="1" t="s">
        <v>977</v>
      </c>
      <c r="C172" s="2">
        <v>0</v>
      </c>
      <c r="D172" s="1">
        <v>0</v>
      </c>
      <c r="E172" s="1">
        <v>0</v>
      </c>
      <c r="F172" s="1"/>
      <c r="G172" s="1">
        <v>0</v>
      </c>
      <c r="H172" s="1">
        <v>0</v>
      </c>
      <c r="I172" s="1">
        <v>0</v>
      </c>
      <c r="J172" s="1">
        <v>0</v>
      </c>
      <c r="K172" s="1">
        <v>0</v>
      </c>
      <c r="L172" s="1">
        <v>0</v>
      </c>
      <c r="M172" s="1">
        <v>0</v>
      </c>
      <c r="N172" s="2">
        <v>0.54</v>
      </c>
      <c r="O172" s="1" t="s">
        <v>221</v>
      </c>
      <c r="P172" s="1" t="s">
        <v>496</v>
      </c>
      <c r="Q172" s="1" t="s">
        <v>222</v>
      </c>
      <c r="R172" s="1" t="s">
        <v>223</v>
      </c>
      <c r="S172" s="2">
        <v>0.05</v>
      </c>
      <c r="T172" s="2">
        <v>20</v>
      </c>
      <c r="U172" s="1" t="s">
        <v>224</v>
      </c>
      <c r="V172" s="1" t="s">
        <v>225</v>
      </c>
      <c r="W172" s="1" t="s">
        <v>231</v>
      </c>
      <c r="X172" s="1" t="s">
        <v>226</v>
      </c>
      <c r="Y172" s="1" t="s">
        <v>227</v>
      </c>
      <c r="Z172" s="1" t="s">
        <v>228</v>
      </c>
      <c r="AA172" s="1" t="s">
        <v>229</v>
      </c>
      <c r="AB172" s="1" t="s">
        <v>222</v>
      </c>
      <c r="AC172" s="2"/>
      <c r="AD172" s="2">
        <v>1</v>
      </c>
      <c r="AE172" s="2">
        <v>0</v>
      </c>
      <c r="AF172" s="1">
        <v>30</v>
      </c>
      <c r="AG172" s="1">
        <v>300</v>
      </c>
      <c r="AH172" s="49">
        <f>D172*10</f>
        <v>0</v>
      </c>
      <c r="AI172" s="61"/>
      <c r="AJ172" s="61"/>
      <c r="AK172" s="54" t="e">
        <f t="shared" si="207"/>
        <v>#DIV/0!</v>
      </c>
      <c r="AL172" s="122"/>
      <c r="AM172" s="123"/>
      <c r="AN172" s="124"/>
      <c r="AO172" s="127"/>
      <c r="AP172" s="130"/>
      <c r="AQ172" s="121"/>
      <c r="AR172" s="121"/>
      <c r="AS172" s="67"/>
      <c r="AT172" s="70" t="e">
        <f>AS172/AR170*10^AQ170*AP170</f>
        <v>#DIV/0!</v>
      </c>
      <c r="AU172" s="121"/>
      <c r="AV172" s="121"/>
      <c r="AW172" s="67"/>
      <c r="AX172" s="70" t="str">
        <f>IF(ISBLANK(AW172),"",AW172/AV170*10^AU170*AP170)</f>
        <v/>
      </c>
      <c r="AY172" s="121"/>
      <c r="AZ172" s="121"/>
      <c r="BA172" s="67"/>
      <c r="BB172" s="70" t="str">
        <f>IF(ISBLANK(BA172),"",BA172/AZ170*10^AY170*AP170)</f>
        <v/>
      </c>
    </row>
    <row r="173" spans="1:54" x14ac:dyDescent="0.25">
      <c r="A173" s="1">
        <v>76</v>
      </c>
      <c r="B173" s="1"/>
      <c r="C173" s="2" t="s">
        <v>1</v>
      </c>
      <c r="D173" s="1">
        <v>0</v>
      </c>
      <c r="E173" s="1" t="s">
        <v>230</v>
      </c>
      <c r="F173" s="1" t="s">
        <v>277</v>
      </c>
      <c r="G173" s="1"/>
      <c r="H173" s="1"/>
      <c r="I173" s="1"/>
      <c r="J173" s="1"/>
      <c r="K173" s="1"/>
      <c r="L173" s="1"/>
      <c r="M173" s="1"/>
      <c r="N173" s="2"/>
      <c r="O173" s="1"/>
      <c r="P173" s="1"/>
      <c r="Q173" s="1"/>
      <c r="R173" s="1"/>
      <c r="S173" s="2"/>
      <c r="T173" s="2"/>
      <c r="U173" s="1"/>
      <c r="V173" s="1"/>
      <c r="W173" s="1"/>
      <c r="X173" s="1"/>
      <c r="Y173" s="1"/>
      <c r="Z173" s="1"/>
      <c r="AA173" s="1"/>
      <c r="AB173" s="1"/>
      <c r="AC173" s="2"/>
      <c r="AD173" s="2"/>
      <c r="AE173" s="2"/>
      <c r="AF173" s="1"/>
      <c r="AG173" s="1"/>
      <c r="AH173" s="50">
        <f t="shared" ref="AH173" si="208">AO170*AP170</f>
        <v>0.74626865671641784</v>
      </c>
      <c r="AI173" s="62"/>
      <c r="AJ173" s="62"/>
      <c r="AK173" s="55"/>
    </row>
    <row r="174" spans="1:54" x14ac:dyDescent="0.25">
      <c r="A174" s="1">
        <v>77.099999999999994</v>
      </c>
      <c r="B174" s="1" t="s">
        <v>978</v>
      </c>
      <c r="C174" s="2">
        <v>0</v>
      </c>
      <c r="D174" s="1">
        <v>720</v>
      </c>
      <c r="E174" s="1">
        <v>36</v>
      </c>
      <c r="F174" s="1"/>
      <c r="G174" s="1">
        <v>0</v>
      </c>
      <c r="H174" s="1">
        <v>0</v>
      </c>
      <c r="I174" s="1">
        <v>0</v>
      </c>
      <c r="J174" s="1">
        <v>0</v>
      </c>
      <c r="K174" s="1">
        <v>0</v>
      </c>
      <c r="L174" s="1">
        <v>0</v>
      </c>
      <c r="M174" s="1">
        <v>0</v>
      </c>
      <c r="N174" s="2">
        <v>1.08</v>
      </c>
      <c r="O174" s="1" t="s">
        <v>221</v>
      </c>
      <c r="P174" s="1" t="s">
        <v>497</v>
      </c>
      <c r="Q174" s="1" t="s">
        <v>222</v>
      </c>
      <c r="R174" s="1" t="s">
        <v>223</v>
      </c>
      <c r="S174" s="2">
        <v>0.05</v>
      </c>
      <c r="T174" s="2">
        <v>20</v>
      </c>
      <c r="U174" s="1" t="s">
        <v>224</v>
      </c>
      <c r="V174" s="1" t="s">
        <v>225</v>
      </c>
      <c r="W174" s="1" t="s">
        <v>231</v>
      </c>
      <c r="X174" s="1" t="s">
        <v>226</v>
      </c>
      <c r="Y174" s="1" t="s">
        <v>227</v>
      </c>
      <c r="Z174" s="1" t="s">
        <v>228</v>
      </c>
      <c r="AA174" s="1" t="s">
        <v>229</v>
      </c>
      <c r="AB174" s="1" t="s">
        <v>222</v>
      </c>
      <c r="AC174" s="2"/>
      <c r="AD174" s="2">
        <v>1</v>
      </c>
      <c r="AE174" s="2">
        <v>0</v>
      </c>
      <c r="AF174" s="1">
        <v>30</v>
      </c>
      <c r="AG174" s="1">
        <v>300</v>
      </c>
      <c r="AH174" s="49">
        <f>D174*10</f>
        <v>7200</v>
      </c>
      <c r="AI174" s="60"/>
      <c r="AJ174" s="60"/>
      <c r="AK174" s="54" t="e">
        <f>AI174/AJ174</f>
        <v>#DIV/0!</v>
      </c>
      <c r="AL174" s="122" t="str">
        <f t="shared" ref="AL174" si="209">IF(COUNTBLANK(AI174:AI176)=3,"",IF(COUNTBLANK(AI174:AI176)=2,IF(AI174=0,0.5/AJ174,AI174/AJ174),(AI174/AJ174+AI175/AJ175+IF(AJ176&gt;0,AI176/AJ176,0))/COUNTIF(AI174:AJ176,"&gt;0")))</f>
        <v/>
      </c>
      <c r="AM174" s="123" t="e">
        <f t="shared" ref="AM174" si="210">IF(ISNUMBER(AN174),AN174,1/AN174)</f>
        <v>#DIV/0!</v>
      </c>
      <c r="AN174" s="124" t="e">
        <f>AVERAGE(AT174:AT176,AX174:AX176,BB174:BB176)</f>
        <v>#DIV/0!</v>
      </c>
      <c r="AO174" s="125">
        <f>IF(COUNTIF(AL174:AL174,"&gt;0"),AL174,IF(ISERROR(AM174),IF(D177&gt;0,D177,0.5),AM174))</f>
        <v>713</v>
      </c>
      <c r="AP174" s="128">
        <v>10</v>
      </c>
      <c r="AQ174" s="121"/>
      <c r="AR174" s="121"/>
      <c r="AS174" s="66"/>
      <c r="AT174" s="70" t="e">
        <f>AS174/AR174*10^AQ174*AP174</f>
        <v>#DIV/0!</v>
      </c>
      <c r="AU174" s="121"/>
      <c r="AV174" s="121"/>
      <c r="AW174" s="66"/>
      <c r="AX174" s="70" t="str">
        <f>IF(ISBLANK(AW174),"",AW174/AV174*10^AU174*AP174)</f>
        <v/>
      </c>
      <c r="AY174" s="121"/>
      <c r="AZ174" s="121"/>
      <c r="BA174" s="66"/>
      <c r="BB174" s="70" t="str">
        <f t="shared" ref="BB174" si="211">IF(ISBLANK(BA174),"",BA174/AZ174*10^AY174*AT174)</f>
        <v/>
      </c>
    </row>
    <row r="175" spans="1:54" x14ac:dyDescent="0.25">
      <c r="A175" s="1">
        <v>77.2</v>
      </c>
      <c r="B175" s="1" t="s">
        <v>978</v>
      </c>
      <c r="C175" s="2">
        <v>0</v>
      </c>
      <c r="D175" s="1">
        <v>740</v>
      </c>
      <c r="E175" s="1">
        <v>37</v>
      </c>
      <c r="F175" s="1" t="s">
        <v>275</v>
      </c>
      <c r="G175" s="1">
        <v>0</v>
      </c>
      <c r="H175" s="1">
        <v>0</v>
      </c>
      <c r="I175" s="1">
        <v>0</v>
      </c>
      <c r="J175" s="1">
        <v>0</v>
      </c>
      <c r="K175" s="1">
        <v>0</v>
      </c>
      <c r="L175" s="1">
        <v>0</v>
      </c>
      <c r="M175" s="1">
        <v>0</v>
      </c>
      <c r="N175" s="2">
        <v>1.01</v>
      </c>
      <c r="O175" s="1" t="s">
        <v>221</v>
      </c>
      <c r="P175" s="1" t="s">
        <v>498</v>
      </c>
      <c r="Q175" s="1" t="s">
        <v>222</v>
      </c>
      <c r="R175" s="1" t="s">
        <v>223</v>
      </c>
      <c r="S175" s="2">
        <v>0.05</v>
      </c>
      <c r="T175" s="2">
        <v>20</v>
      </c>
      <c r="U175" s="1" t="s">
        <v>224</v>
      </c>
      <c r="V175" s="1" t="s">
        <v>225</v>
      </c>
      <c r="W175" s="1" t="s">
        <v>235</v>
      </c>
      <c r="X175" s="1" t="s">
        <v>226</v>
      </c>
      <c r="Y175" s="1" t="s">
        <v>227</v>
      </c>
      <c r="Z175" s="1" t="s">
        <v>228</v>
      </c>
      <c r="AA175" s="1" t="s">
        <v>229</v>
      </c>
      <c r="AB175" s="1" t="s">
        <v>222</v>
      </c>
      <c r="AC175" s="2"/>
      <c r="AD175" s="2">
        <v>1</v>
      </c>
      <c r="AE175" s="2">
        <v>0</v>
      </c>
      <c r="AF175" s="1">
        <v>30</v>
      </c>
      <c r="AG175" s="1">
        <v>300</v>
      </c>
      <c r="AH175" s="49">
        <f>D175*10</f>
        <v>7400</v>
      </c>
      <c r="AI175" s="61"/>
      <c r="AJ175" s="61"/>
      <c r="AK175" s="54" t="e">
        <f t="shared" ref="AK175:AK176" si="212">AI175/AJ175</f>
        <v>#DIV/0!</v>
      </c>
      <c r="AL175" s="122"/>
      <c r="AM175" s="123"/>
      <c r="AN175" s="124"/>
      <c r="AO175" s="126"/>
      <c r="AP175" s="129"/>
      <c r="AQ175" s="121"/>
      <c r="AR175" s="121"/>
      <c r="AS175" s="67"/>
      <c r="AT175" s="70" t="e">
        <f>AS175/AR174*10^AQ174*AP174</f>
        <v>#DIV/0!</v>
      </c>
      <c r="AU175" s="121"/>
      <c r="AV175" s="121"/>
      <c r="AW175" s="67"/>
      <c r="AX175" s="70" t="str">
        <f>IF(ISBLANK(AW174:AW176),"",AW175/AV174*10^AU174*AP174)</f>
        <v/>
      </c>
      <c r="AY175" s="121"/>
      <c r="AZ175" s="121"/>
      <c r="BA175" s="67"/>
      <c r="BB175" s="70" t="str">
        <f>IF(ISBLANK(BA175),"",BA175/AZ174*10^AY174*AP174)</f>
        <v/>
      </c>
    </row>
    <row r="176" spans="1:54" x14ac:dyDescent="0.25">
      <c r="A176" s="1">
        <v>77.3</v>
      </c>
      <c r="B176" s="1" t="s">
        <v>978</v>
      </c>
      <c r="C176" s="2">
        <v>0</v>
      </c>
      <c r="D176" s="1">
        <v>680</v>
      </c>
      <c r="E176" s="1">
        <v>34</v>
      </c>
      <c r="F176" s="1"/>
      <c r="G176" s="1">
        <v>0</v>
      </c>
      <c r="H176" s="1">
        <v>0</v>
      </c>
      <c r="I176" s="1">
        <v>0</v>
      </c>
      <c r="J176" s="1">
        <v>0</v>
      </c>
      <c r="K176" s="1">
        <v>0</v>
      </c>
      <c r="L176" s="1">
        <v>0</v>
      </c>
      <c r="M176" s="1">
        <v>0</v>
      </c>
      <c r="N176" s="2">
        <v>1.02</v>
      </c>
      <c r="O176" s="1" t="s">
        <v>221</v>
      </c>
      <c r="P176" s="1" t="s">
        <v>499</v>
      </c>
      <c r="Q176" s="1" t="s">
        <v>222</v>
      </c>
      <c r="R176" s="1" t="s">
        <v>223</v>
      </c>
      <c r="S176" s="2">
        <v>0.05</v>
      </c>
      <c r="T176" s="2">
        <v>20</v>
      </c>
      <c r="U176" s="1" t="s">
        <v>224</v>
      </c>
      <c r="V176" s="1" t="s">
        <v>225</v>
      </c>
      <c r="W176" s="1" t="s">
        <v>235</v>
      </c>
      <c r="X176" s="1" t="s">
        <v>226</v>
      </c>
      <c r="Y176" s="1" t="s">
        <v>227</v>
      </c>
      <c r="Z176" s="1" t="s">
        <v>228</v>
      </c>
      <c r="AA176" s="1" t="s">
        <v>229</v>
      </c>
      <c r="AB176" s="1" t="s">
        <v>222</v>
      </c>
      <c r="AC176" s="2"/>
      <c r="AD176" s="2">
        <v>1</v>
      </c>
      <c r="AE176" s="2">
        <v>0</v>
      </c>
      <c r="AF176" s="1">
        <v>30</v>
      </c>
      <c r="AG176" s="1">
        <v>300</v>
      </c>
      <c r="AH176" s="49">
        <f>D176*10</f>
        <v>6800</v>
      </c>
      <c r="AI176" s="61"/>
      <c r="AJ176" s="61"/>
      <c r="AK176" s="54" t="e">
        <f t="shared" si="212"/>
        <v>#DIV/0!</v>
      </c>
      <c r="AL176" s="122"/>
      <c r="AM176" s="123"/>
      <c r="AN176" s="124"/>
      <c r="AO176" s="127"/>
      <c r="AP176" s="130"/>
      <c r="AQ176" s="121"/>
      <c r="AR176" s="121"/>
      <c r="AS176" s="67"/>
      <c r="AT176" s="70" t="e">
        <f>AS176/AR174*10^AQ174*AP174</f>
        <v>#DIV/0!</v>
      </c>
      <c r="AU176" s="121"/>
      <c r="AV176" s="121"/>
      <c r="AW176" s="67"/>
      <c r="AX176" s="70" t="str">
        <f>IF(ISBLANK(AW176),"",AW176/AV174*10^AU174*AP174)</f>
        <v/>
      </c>
      <c r="AY176" s="121"/>
      <c r="AZ176" s="121"/>
      <c r="BA176" s="67"/>
      <c r="BB176" s="70" t="str">
        <f>IF(ISBLANK(BA176),"",BA176/AZ174*10^AY174*AP174)</f>
        <v/>
      </c>
    </row>
    <row r="177" spans="1:54" x14ac:dyDescent="0.25">
      <c r="A177" s="1">
        <v>77</v>
      </c>
      <c r="B177" s="1"/>
      <c r="C177" s="2" t="s">
        <v>1</v>
      </c>
      <c r="D177" s="1">
        <v>713</v>
      </c>
      <c r="E177" s="1" t="s">
        <v>230</v>
      </c>
      <c r="F177" s="1">
        <v>4.2830000000000004</v>
      </c>
      <c r="G177" s="1"/>
      <c r="H177" s="1"/>
      <c r="I177" s="1"/>
      <c r="J177" s="1"/>
      <c r="K177" s="1"/>
      <c r="L177" s="1"/>
      <c r="M177" s="1"/>
      <c r="N177" s="2"/>
      <c r="O177" s="1"/>
      <c r="P177" s="1"/>
      <c r="Q177" s="1"/>
      <c r="R177" s="1"/>
      <c r="S177" s="2"/>
      <c r="T177" s="2"/>
      <c r="U177" s="1"/>
      <c r="V177" s="1"/>
      <c r="W177" s="1"/>
      <c r="X177" s="1"/>
      <c r="Y177" s="1"/>
      <c r="Z177" s="1"/>
      <c r="AA177" s="1"/>
      <c r="AB177" s="1"/>
      <c r="AC177" s="2"/>
      <c r="AD177" s="2"/>
      <c r="AE177" s="2"/>
      <c r="AF177" s="1"/>
      <c r="AG177" s="1"/>
      <c r="AH177" s="50">
        <f t="shared" ref="AH177" si="213">AO174*AP174</f>
        <v>7130</v>
      </c>
      <c r="AI177" s="62"/>
      <c r="AJ177" s="62"/>
      <c r="AK177" s="55"/>
    </row>
    <row r="178" spans="1:54" x14ac:dyDescent="0.25">
      <c r="A178" s="1">
        <v>78.099999999999994</v>
      </c>
      <c r="B178" s="1" t="s">
        <v>979</v>
      </c>
      <c r="C178" s="2">
        <v>0</v>
      </c>
      <c r="D178" s="1">
        <v>0</v>
      </c>
      <c r="E178" s="1">
        <v>0</v>
      </c>
      <c r="F178" s="1"/>
      <c r="G178" s="1">
        <v>0</v>
      </c>
      <c r="H178" s="1">
        <v>0</v>
      </c>
      <c r="I178" s="1">
        <v>0</v>
      </c>
      <c r="J178" s="1">
        <v>0</v>
      </c>
      <c r="K178" s="1">
        <v>0</v>
      </c>
      <c r="L178" s="1">
        <v>0</v>
      </c>
      <c r="M178" s="1">
        <v>0</v>
      </c>
      <c r="N178" s="2">
        <v>0</v>
      </c>
      <c r="O178" s="1" t="s">
        <v>221</v>
      </c>
      <c r="P178" s="1" t="s">
        <v>500</v>
      </c>
      <c r="Q178" s="1" t="s">
        <v>222</v>
      </c>
      <c r="R178" s="1" t="s">
        <v>223</v>
      </c>
      <c r="S178" s="2">
        <v>0.05</v>
      </c>
      <c r="T178" s="2">
        <v>20</v>
      </c>
      <c r="U178" s="1" t="s">
        <v>224</v>
      </c>
      <c r="V178" s="1" t="s">
        <v>225</v>
      </c>
      <c r="W178" s="1" t="s">
        <v>235</v>
      </c>
      <c r="X178" s="1" t="s">
        <v>226</v>
      </c>
      <c r="Y178" s="1" t="s">
        <v>227</v>
      </c>
      <c r="Z178" s="1" t="s">
        <v>228</v>
      </c>
      <c r="AA178" s="1" t="s">
        <v>229</v>
      </c>
      <c r="AB178" s="1" t="s">
        <v>222</v>
      </c>
      <c r="AC178" s="2"/>
      <c r="AD178" s="2">
        <v>1</v>
      </c>
      <c r="AE178" s="2">
        <v>0</v>
      </c>
      <c r="AF178" s="1">
        <v>30</v>
      </c>
      <c r="AG178" s="1">
        <v>300</v>
      </c>
      <c r="AH178" s="49">
        <f>D178*10</f>
        <v>0</v>
      </c>
      <c r="AI178" s="60">
        <v>0</v>
      </c>
      <c r="AJ178" s="60">
        <v>6.2</v>
      </c>
      <c r="AK178" s="54">
        <f>AI178/AJ178</f>
        <v>0</v>
      </c>
      <c r="AL178" s="122">
        <f t="shared" ref="AL178" si="214">IF(COUNTBLANK(AI178:AI180)=3,"",IF(COUNTBLANK(AI178:AI180)=2,IF(AI178=0,0.5/AJ178,AI178/AJ178),(AI178/AJ178+AI179/AJ179+IF(AJ180&gt;0,AI180/AJ180,0))/COUNTIF(AI178:AJ180,"&gt;0")))</f>
        <v>8.0645161290322578E-2</v>
      </c>
      <c r="AM178" s="123" t="e">
        <f t="shared" ref="AM178" si="215">IF(ISNUMBER(AN178),AN178,1/AN178)</f>
        <v>#DIV/0!</v>
      </c>
      <c r="AN178" s="124" t="e">
        <f>AVERAGE(AT178:AT180,AX178:AX180,BB178:BB180)</f>
        <v>#DIV/0!</v>
      </c>
      <c r="AO178" s="125">
        <f>IF(COUNTIF(AL178:AL178,"&gt;0"),AL178,IF(ISERROR(AM178),IF(D181&gt;0,D181,0.5),AM178))</f>
        <v>8.0645161290322578E-2</v>
      </c>
      <c r="AP178" s="128">
        <v>10</v>
      </c>
      <c r="AQ178" s="121"/>
      <c r="AR178" s="121"/>
      <c r="AS178" s="66"/>
      <c r="AT178" s="70" t="e">
        <f>AS178/AR178*10^AQ178*AP178</f>
        <v>#DIV/0!</v>
      </c>
      <c r="AU178" s="121"/>
      <c r="AV178" s="121"/>
      <c r="AW178" s="66"/>
      <c r="AX178" s="70" t="str">
        <f>IF(ISBLANK(AW178),"",AW178/AV178*10^AU178*AP178)</f>
        <v/>
      </c>
      <c r="AY178" s="121"/>
      <c r="AZ178" s="121"/>
      <c r="BA178" s="66"/>
      <c r="BB178" s="70" t="str">
        <f t="shared" ref="BB178" si="216">IF(ISBLANK(BA178),"",BA178/AZ178*10^AY178*AT178)</f>
        <v/>
      </c>
    </row>
    <row r="179" spans="1:54" x14ac:dyDescent="0.25">
      <c r="A179" s="1">
        <v>78.2</v>
      </c>
      <c r="B179" s="1" t="s">
        <v>979</v>
      </c>
      <c r="C179" s="2">
        <v>0</v>
      </c>
      <c r="D179" s="1">
        <v>0</v>
      </c>
      <c r="E179" s="1">
        <v>0</v>
      </c>
      <c r="F179" s="1"/>
      <c r="G179" s="1">
        <v>0</v>
      </c>
      <c r="H179" s="1">
        <v>0</v>
      </c>
      <c r="I179" s="1">
        <v>0</v>
      </c>
      <c r="J179" s="1">
        <v>0</v>
      </c>
      <c r="K179" s="1">
        <v>0</v>
      </c>
      <c r="L179" s="1">
        <v>0</v>
      </c>
      <c r="M179" s="1">
        <v>0</v>
      </c>
      <c r="N179" s="2">
        <v>0</v>
      </c>
      <c r="O179" s="1" t="s">
        <v>221</v>
      </c>
      <c r="P179" s="1" t="s">
        <v>501</v>
      </c>
      <c r="Q179" s="1" t="s">
        <v>222</v>
      </c>
      <c r="R179" s="1" t="s">
        <v>223</v>
      </c>
      <c r="S179" s="2">
        <v>0.05</v>
      </c>
      <c r="T179" s="2">
        <v>20</v>
      </c>
      <c r="U179" s="1" t="s">
        <v>224</v>
      </c>
      <c r="V179" s="1" t="s">
        <v>225</v>
      </c>
      <c r="W179" s="1" t="s">
        <v>235</v>
      </c>
      <c r="X179" s="1" t="s">
        <v>226</v>
      </c>
      <c r="Y179" s="1" t="s">
        <v>227</v>
      </c>
      <c r="Z179" s="1" t="s">
        <v>228</v>
      </c>
      <c r="AA179" s="1" t="s">
        <v>229</v>
      </c>
      <c r="AB179" s="1" t="s">
        <v>222</v>
      </c>
      <c r="AC179" s="2"/>
      <c r="AD179" s="2">
        <v>1</v>
      </c>
      <c r="AE179" s="2">
        <v>0</v>
      </c>
      <c r="AF179" s="1">
        <v>30</v>
      </c>
      <c r="AG179" s="1">
        <v>300</v>
      </c>
      <c r="AH179" s="49">
        <f>D179*10</f>
        <v>0</v>
      </c>
      <c r="AI179" s="61"/>
      <c r="AJ179" s="61"/>
      <c r="AK179" s="54" t="e">
        <f t="shared" ref="AK179:AK180" si="217">AI179/AJ179</f>
        <v>#DIV/0!</v>
      </c>
      <c r="AL179" s="122"/>
      <c r="AM179" s="123"/>
      <c r="AN179" s="124"/>
      <c r="AO179" s="126"/>
      <c r="AP179" s="129"/>
      <c r="AQ179" s="121"/>
      <c r="AR179" s="121"/>
      <c r="AS179" s="67"/>
      <c r="AT179" s="70" t="e">
        <f>AS179/AR178*10^AQ178*AP178</f>
        <v>#DIV/0!</v>
      </c>
      <c r="AU179" s="121"/>
      <c r="AV179" s="121"/>
      <c r="AW179" s="67"/>
      <c r="AX179" s="70" t="str">
        <f>IF(ISBLANK(AW178:AW180),"",AW179/AV178*10^AU178*AP178)</f>
        <v/>
      </c>
      <c r="AY179" s="121"/>
      <c r="AZ179" s="121"/>
      <c r="BA179" s="67"/>
      <c r="BB179" s="70" t="str">
        <f>IF(ISBLANK(BA179),"",BA179/AZ178*10^AY178*AP178)</f>
        <v/>
      </c>
    </row>
    <row r="180" spans="1:54" x14ac:dyDescent="0.25">
      <c r="A180" s="1">
        <v>78.3</v>
      </c>
      <c r="B180" s="1" t="s">
        <v>979</v>
      </c>
      <c r="C180" s="2">
        <v>0</v>
      </c>
      <c r="D180" s="1">
        <v>0</v>
      </c>
      <c r="E180" s="1">
        <v>0</v>
      </c>
      <c r="F180" s="1"/>
      <c r="G180" s="1">
        <v>0</v>
      </c>
      <c r="H180" s="1">
        <v>0</v>
      </c>
      <c r="I180" s="1">
        <v>0</v>
      </c>
      <c r="J180" s="1">
        <v>0</v>
      </c>
      <c r="K180" s="1">
        <v>0</v>
      </c>
      <c r="L180" s="1">
        <v>0</v>
      </c>
      <c r="M180" s="1">
        <v>0</v>
      </c>
      <c r="N180" s="2">
        <v>0.49</v>
      </c>
      <c r="O180" s="1" t="s">
        <v>221</v>
      </c>
      <c r="P180" s="1" t="s">
        <v>502</v>
      </c>
      <c r="Q180" s="1" t="s">
        <v>222</v>
      </c>
      <c r="R180" s="1" t="s">
        <v>223</v>
      </c>
      <c r="S180" s="2">
        <v>0.05</v>
      </c>
      <c r="T180" s="2">
        <v>20</v>
      </c>
      <c r="U180" s="1" t="s">
        <v>224</v>
      </c>
      <c r="V180" s="1" t="s">
        <v>225</v>
      </c>
      <c r="W180" s="1" t="s">
        <v>235</v>
      </c>
      <c r="X180" s="1" t="s">
        <v>226</v>
      </c>
      <c r="Y180" s="1" t="s">
        <v>227</v>
      </c>
      <c r="Z180" s="1" t="s">
        <v>228</v>
      </c>
      <c r="AA180" s="1" t="s">
        <v>229</v>
      </c>
      <c r="AB180" s="1" t="s">
        <v>222</v>
      </c>
      <c r="AC180" s="2"/>
      <c r="AD180" s="2">
        <v>1</v>
      </c>
      <c r="AE180" s="2">
        <v>0</v>
      </c>
      <c r="AF180" s="1">
        <v>30</v>
      </c>
      <c r="AG180" s="1">
        <v>300</v>
      </c>
      <c r="AH180" s="49">
        <f>D180*10</f>
        <v>0</v>
      </c>
      <c r="AI180" s="61"/>
      <c r="AJ180" s="61"/>
      <c r="AK180" s="54" t="e">
        <f t="shared" si="217"/>
        <v>#DIV/0!</v>
      </c>
      <c r="AL180" s="122"/>
      <c r="AM180" s="123"/>
      <c r="AN180" s="124"/>
      <c r="AO180" s="127"/>
      <c r="AP180" s="130"/>
      <c r="AQ180" s="121"/>
      <c r="AR180" s="121"/>
      <c r="AS180" s="67"/>
      <c r="AT180" s="70" t="e">
        <f>AS180/AR178*10^AQ178*AP178</f>
        <v>#DIV/0!</v>
      </c>
      <c r="AU180" s="121"/>
      <c r="AV180" s="121"/>
      <c r="AW180" s="67"/>
      <c r="AX180" s="70" t="str">
        <f>IF(ISBLANK(AW180),"",AW180/AV178*10^AU178*AP178)</f>
        <v/>
      </c>
      <c r="AY180" s="121"/>
      <c r="AZ180" s="121"/>
      <c r="BA180" s="67"/>
      <c r="BB180" s="70" t="str">
        <f>IF(ISBLANK(BA180),"",BA180/AZ178*10^AY178*AP178)</f>
        <v/>
      </c>
    </row>
    <row r="181" spans="1:54" x14ac:dyDescent="0.25">
      <c r="A181" s="1">
        <v>78</v>
      </c>
      <c r="B181" s="1"/>
      <c r="C181" s="2" t="s">
        <v>1</v>
      </c>
      <c r="D181" s="1">
        <v>0</v>
      </c>
      <c r="E181" s="1" t="s">
        <v>230</v>
      </c>
      <c r="F181" s="1" t="s">
        <v>277</v>
      </c>
      <c r="G181" s="1"/>
      <c r="H181" s="1"/>
      <c r="I181" s="1"/>
      <c r="J181" s="1"/>
      <c r="K181" s="1"/>
      <c r="L181" s="1"/>
      <c r="M181" s="1"/>
      <c r="N181" s="2"/>
      <c r="O181" s="1"/>
      <c r="P181" s="1"/>
      <c r="Q181" s="1"/>
      <c r="R181" s="1"/>
      <c r="S181" s="2"/>
      <c r="T181" s="2"/>
      <c r="U181" s="1"/>
      <c r="V181" s="1"/>
      <c r="W181" s="1"/>
      <c r="X181" s="1"/>
      <c r="Y181" s="1"/>
      <c r="Z181" s="1"/>
      <c r="AA181" s="1"/>
      <c r="AB181" s="1"/>
      <c r="AC181" s="2"/>
      <c r="AD181" s="2"/>
      <c r="AE181" s="2"/>
      <c r="AF181" s="1"/>
      <c r="AG181" s="1"/>
      <c r="AH181" s="50">
        <f t="shared" ref="AH181" si="218">AO178*AP178</f>
        <v>0.80645161290322576</v>
      </c>
      <c r="AI181" s="62"/>
      <c r="AJ181" s="62"/>
      <c r="AK181" s="55"/>
    </row>
    <row r="182" spans="1:54" x14ac:dyDescent="0.25">
      <c r="A182" s="1">
        <v>79.099999999999994</v>
      </c>
      <c r="B182" s="1" t="s">
        <v>980</v>
      </c>
      <c r="C182" s="2">
        <v>0</v>
      </c>
      <c r="D182" s="1">
        <v>0</v>
      </c>
      <c r="E182" s="1">
        <v>0</v>
      </c>
      <c r="F182" s="1"/>
      <c r="G182" s="1">
        <v>0</v>
      </c>
      <c r="H182" s="1">
        <v>0</v>
      </c>
      <c r="I182" s="1">
        <v>0</v>
      </c>
      <c r="J182" s="1">
        <v>0</v>
      </c>
      <c r="K182" s="1">
        <v>0</v>
      </c>
      <c r="L182" s="1">
        <v>0</v>
      </c>
      <c r="M182" s="1">
        <v>0</v>
      </c>
      <c r="N182" s="2">
        <v>0</v>
      </c>
      <c r="O182" s="1" t="s">
        <v>221</v>
      </c>
      <c r="P182" s="1" t="s">
        <v>503</v>
      </c>
      <c r="Q182" s="1" t="s">
        <v>222</v>
      </c>
      <c r="R182" s="1" t="s">
        <v>223</v>
      </c>
      <c r="S182" s="2">
        <v>0.05</v>
      </c>
      <c r="T182" s="2">
        <v>20</v>
      </c>
      <c r="U182" s="1" t="s">
        <v>224</v>
      </c>
      <c r="V182" s="1" t="s">
        <v>225</v>
      </c>
      <c r="W182" s="1" t="s">
        <v>235</v>
      </c>
      <c r="X182" s="1" t="s">
        <v>226</v>
      </c>
      <c r="Y182" s="1" t="s">
        <v>227</v>
      </c>
      <c r="Z182" s="1" t="s">
        <v>228</v>
      </c>
      <c r="AA182" s="1" t="s">
        <v>229</v>
      </c>
      <c r="AB182" s="1" t="s">
        <v>222</v>
      </c>
      <c r="AC182" s="2"/>
      <c r="AD182" s="2">
        <v>1</v>
      </c>
      <c r="AE182" s="2">
        <v>0</v>
      </c>
      <c r="AF182" s="1">
        <v>30</v>
      </c>
      <c r="AG182" s="1">
        <v>300</v>
      </c>
      <c r="AH182" s="49">
        <f>D182*10</f>
        <v>0</v>
      </c>
      <c r="AI182" s="60">
        <v>0</v>
      </c>
      <c r="AJ182" s="60">
        <v>6.6</v>
      </c>
      <c r="AK182" s="54">
        <f>AI182/AJ182</f>
        <v>0</v>
      </c>
      <c r="AL182" s="122">
        <f t="shared" ref="AL182" si="219">IF(COUNTBLANK(AI182:AI184)=3,"",IF(COUNTBLANK(AI182:AI184)=2,IF(AI182=0,0.5/AJ182,AI182/AJ182),(AI182/AJ182+AI183/AJ183+IF(AJ184&gt;0,AI184/AJ184,0))/COUNTIF(AI182:AJ184,"&gt;0")))</f>
        <v>7.575757575757576E-2</v>
      </c>
      <c r="AM182" s="123" t="e">
        <f t="shared" ref="AM182" si="220">IF(ISNUMBER(AN182),AN182,1/AN182)</f>
        <v>#DIV/0!</v>
      </c>
      <c r="AN182" s="124" t="e">
        <f>AVERAGE(AT182:AT184,AX182:AX184,BB182:BB184)</f>
        <v>#DIV/0!</v>
      </c>
      <c r="AO182" s="125">
        <f>IF(COUNTIF(AL182:AL182,"&gt;0"),AL182,IF(ISERROR(AM182),IF(D185&gt;0,D185,0.5),AM182))</f>
        <v>7.575757575757576E-2</v>
      </c>
      <c r="AP182" s="128">
        <v>10</v>
      </c>
      <c r="AQ182" s="121"/>
      <c r="AR182" s="121"/>
      <c r="AS182" s="66"/>
      <c r="AT182" s="70" t="e">
        <f>AS182/AR182*10^AQ182*AP182</f>
        <v>#DIV/0!</v>
      </c>
      <c r="AU182" s="121"/>
      <c r="AV182" s="121"/>
      <c r="AW182" s="66"/>
      <c r="AX182" s="70" t="str">
        <f>IF(ISBLANK(AW182),"",AW182/AV182*10^AU182*AP182)</f>
        <v/>
      </c>
      <c r="AY182" s="121"/>
      <c r="AZ182" s="121"/>
      <c r="BA182" s="66"/>
      <c r="BB182" s="70" t="str">
        <f t="shared" ref="BB182" si="221">IF(ISBLANK(BA182),"",BA182/AZ182*10^AY182*AT182)</f>
        <v/>
      </c>
    </row>
    <row r="183" spans="1:54" x14ac:dyDescent="0.25">
      <c r="A183" s="1">
        <v>79.2</v>
      </c>
      <c r="B183" s="1" t="s">
        <v>980</v>
      </c>
      <c r="C183" s="2">
        <v>0</v>
      </c>
      <c r="D183" s="1">
        <v>0</v>
      </c>
      <c r="E183" s="1">
        <v>0</v>
      </c>
      <c r="F183" s="1"/>
      <c r="G183" s="1">
        <v>0</v>
      </c>
      <c r="H183" s="1">
        <v>0</v>
      </c>
      <c r="I183" s="1">
        <v>0</v>
      </c>
      <c r="J183" s="1">
        <v>0</v>
      </c>
      <c r="K183" s="1">
        <v>0</v>
      </c>
      <c r="L183" s="1">
        <v>0</v>
      </c>
      <c r="M183" s="1">
        <v>0</v>
      </c>
      <c r="N183" s="2">
        <v>0</v>
      </c>
      <c r="O183" s="1" t="s">
        <v>221</v>
      </c>
      <c r="P183" s="1" t="s">
        <v>504</v>
      </c>
      <c r="Q183" s="1" t="s">
        <v>222</v>
      </c>
      <c r="R183" s="1" t="s">
        <v>223</v>
      </c>
      <c r="S183" s="2">
        <v>0.05</v>
      </c>
      <c r="T183" s="2">
        <v>20</v>
      </c>
      <c r="U183" s="1" t="s">
        <v>224</v>
      </c>
      <c r="V183" s="1" t="s">
        <v>225</v>
      </c>
      <c r="W183" s="1" t="s">
        <v>235</v>
      </c>
      <c r="X183" s="1" t="s">
        <v>226</v>
      </c>
      <c r="Y183" s="1" t="s">
        <v>227</v>
      </c>
      <c r="Z183" s="1" t="s">
        <v>228</v>
      </c>
      <c r="AA183" s="1" t="s">
        <v>229</v>
      </c>
      <c r="AB183" s="1" t="s">
        <v>222</v>
      </c>
      <c r="AC183" s="2"/>
      <c r="AD183" s="2">
        <v>1</v>
      </c>
      <c r="AE183" s="2">
        <v>0</v>
      </c>
      <c r="AF183" s="1">
        <v>30</v>
      </c>
      <c r="AG183" s="1">
        <v>300</v>
      </c>
      <c r="AH183" s="49">
        <f>D183*10</f>
        <v>0</v>
      </c>
      <c r="AI183" s="61"/>
      <c r="AJ183" s="61"/>
      <c r="AK183" s="54" t="e">
        <f t="shared" ref="AK183:AK184" si="222">AI183/AJ183</f>
        <v>#DIV/0!</v>
      </c>
      <c r="AL183" s="122"/>
      <c r="AM183" s="123"/>
      <c r="AN183" s="124"/>
      <c r="AO183" s="126"/>
      <c r="AP183" s="129"/>
      <c r="AQ183" s="121"/>
      <c r="AR183" s="121"/>
      <c r="AS183" s="67"/>
      <c r="AT183" s="70" t="e">
        <f>AS183/AR182*10^AQ182*AP182</f>
        <v>#DIV/0!</v>
      </c>
      <c r="AU183" s="121"/>
      <c r="AV183" s="121"/>
      <c r="AW183" s="67"/>
      <c r="AX183" s="70" t="str">
        <f>IF(ISBLANK(AW182:AW184),"",AW183/AV182*10^AU182*AP182)</f>
        <v/>
      </c>
      <c r="AY183" s="121"/>
      <c r="AZ183" s="121"/>
      <c r="BA183" s="67"/>
      <c r="BB183" s="70" t="str">
        <f>IF(ISBLANK(BA183),"",BA183/AZ182*10^AY182*AP182)</f>
        <v/>
      </c>
    </row>
    <row r="184" spans="1:54" x14ac:dyDescent="0.25">
      <c r="A184" s="1">
        <v>79.3</v>
      </c>
      <c r="B184" s="1" t="s">
        <v>980</v>
      </c>
      <c r="C184" s="2">
        <v>0</v>
      </c>
      <c r="D184" s="1">
        <v>0</v>
      </c>
      <c r="E184" s="1">
        <v>0</v>
      </c>
      <c r="F184" s="1"/>
      <c r="G184" s="1">
        <v>0</v>
      </c>
      <c r="H184" s="1">
        <v>0</v>
      </c>
      <c r="I184" s="1">
        <v>0</v>
      </c>
      <c r="J184" s="1">
        <v>0</v>
      </c>
      <c r="K184" s="1">
        <v>0</v>
      </c>
      <c r="L184" s="1">
        <v>0</v>
      </c>
      <c r="M184" s="1">
        <v>0</v>
      </c>
      <c r="N184" s="2">
        <v>0</v>
      </c>
      <c r="O184" s="1" t="s">
        <v>221</v>
      </c>
      <c r="P184" s="1" t="s">
        <v>505</v>
      </c>
      <c r="Q184" s="1" t="s">
        <v>222</v>
      </c>
      <c r="R184" s="1" t="s">
        <v>223</v>
      </c>
      <c r="S184" s="2">
        <v>0.05</v>
      </c>
      <c r="T184" s="2">
        <v>20</v>
      </c>
      <c r="U184" s="1" t="s">
        <v>224</v>
      </c>
      <c r="V184" s="1" t="s">
        <v>225</v>
      </c>
      <c r="W184" s="1" t="s">
        <v>235</v>
      </c>
      <c r="X184" s="1" t="s">
        <v>226</v>
      </c>
      <c r="Y184" s="1" t="s">
        <v>227</v>
      </c>
      <c r="Z184" s="1" t="s">
        <v>228</v>
      </c>
      <c r="AA184" s="1" t="s">
        <v>229</v>
      </c>
      <c r="AB184" s="1" t="s">
        <v>222</v>
      </c>
      <c r="AC184" s="2"/>
      <c r="AD184" s="2">
        <v>1</v>
      </c>
      <c r="AE184" s="2">
        <v>0</v>
      </c>
      <c r="AF184" s="1">
        <v>30</v>
      </c>
      <c r="AG184" s="1">
        <v>300</v>
      </c>
      <c r="AH184" s="49">
        <f>D184*10</f>
        <v>0</v>
      </c>
      <c r="AI184" s="61"/>
      <c r="AJ184" s="61"/>
      <c r="AK184" s="54" t="e">
        <f t="shared" si="222"/>
        <v>#DIV/0!</v>
      </c>
      <c r="AL184" s="122"/>
      <c r="AM184" s="123"/>
      <c r="AN184" s="124"/>
      <c r="AO184" s="127"/>
      <c r="AP184" s="130"/>
      <c r="AQ184" s="121"/>
      <c r="AR184" s="121"/>
      <c r="AS184" s="67"/>
      <c r="AT184" s="70" t="e">
        <f>AS184/AR182*10^AQ182*AP182</f>
        <v>#DIV/0!</v>
      </c>
      <c r="AU184" s="121"/>
      <c r="AV184" s="121"/>
      <c r="AW184" s="67"/>
      <c r="AX184" s="70" t="str">
        <f>IF(ISBLANK(AW184),"",AW184/AV182*10^AU182*AP182)</f>
        <v/>
      </c>
      <c r="AY184" s="121"/>
      <c r="AZ184" s="121"/>
      <c r="BA184" s="67"/>
      <c r="BB184" s="70" t="str">
        <f>IF(ISBLANK(BA184),"",BA184/AZ182*10^AY182*AP182)</f>
        <v/>
      </c>
    </row>
    <row r="185" spans="1:54" x14ac:dyDescent="0.25">
      <c r="A185" s="1">
        <v>79</v>
      </c>
      <c r="B185" s="1"/>
      <c r="C185" s="2" t="s">
        <v>1</v>
      </c>
      <c r="D185" s="1">
        <v>0</v>
      </c>
      <c r="E185" s="1" t="s">
        <v>230</v>
      </c>
      <c r="F185" s="1" t="s">
        <v>277</v>
      </c>
      <c r="G185" s="1"/>
      <c r="H185" s="1"/>
      <c r="I185" s="1"/>
      <c r="J185" s="1"/>
      <c r="K185" s="1"/>
      <c r="L185" s="1"/>
      <c r="M185" s="1"/>
      <c r="N185" s="2"/>
      <c r="O185" s="1"/>
      <c r="P185" s="1"/>
      <c r="Q185" s="1"/>
      <c r="R185" s="1"/>
      <c r="S185" s="2"/>
      <c r="T185" s="2"/>
      <c r="U185" s="1"/>
      <c r="V185" s="1"/>
      <c r="W185" s="1"/>
      <c r="X185" s="1"/>
      <c r="Y185" s="1"/>
      <c r="Z185" s="1"/>
      <c r="AA185" s="1"/>
      <c r="AB185" s="1"/>
      <c r="AC185" s="2"/>
      <c r="AD185" s="2"/>
      <c r="AE185" s="2"/>
      <c r="AF185" s="1"/>
      <c r="AG185" s="1"/>
      <c r="AH185" s="50">
        <f t="shared" ref="AH185" si="223">AO182*AP182</f>
        <v>0.75757575757575757</v>
      </c>
      <c r="AI185" s="62"/>
      <c r="AJ185" s="62"/>
      <c r="AK185" s="55"/>
    </row>
    <row r="186" spans="1:54" x14ac:dyDescent="0.25">
      <c r="A186" s="1">
        <v>80.099999999999994</v>
      </c>
      <c r="B186" s="1" t="s">
        <v>981</v>
      </c>
      <c r="C186" s="2">
        <v>0</v>
      </c>
      <c r="D186" s="1">
        <v>0</v>
      </c>
      <c r="E186" s="1">
        <v>0</v>
      </c>
      <c r="F186" s="1"/>
      <c r="G186" s="1">
        <v>0</v>
      </c>
      <c r="H186" s="1">
        <v>0</v>
      </c>
      <c r="I186" s="1">
        <v>0</v>
      </c>
      <c r="J186" s="1">
        <v>0</v>
      </c>
      <c r="K186" s="1">
        <v>0</v>
      </c>
      <c r="L186" s="1">
        <v>0</v>
      </c>
      <c r="M186" s="1">
        <v>0</v>
      </c>
      <c r="N186" s="2">
        <v>0</v>
      </c>
      <c r="O186" s="1" t="s">
        <v>221</v>
      </c>
      <c r="P186" s="1" t="s">
        <v>506</v>
      </c>
      <c r="Q186" s="1" t="s">
        <v>222</v>
      </c>
      <c r="R186" s="1" t="s">
        <v>223</v>
      </c>
      <c r="S186" s="2">
        <v>0.05</v>
      </c>
      <c r="T186" s="2">
        <v>20</v>
      </c>
      <c r="U186" s="1" t="s">
        <v>224</v>
      </c>
      <c r="V186" s="1" t="s">
        <v>225</v>
      </c>
      <c r="W186" s="1" t="s">
        <v>235</v>
      </c>
      <c r="X186" s="1" t="s">
        <v>226</v>
      </c>
      <c r="Y186" s="1" t="s">
        <v>227</v>
      </c>
      <c r="Z186" s="1" t="s">
        <v>228</v>
      </c>
      <c r="AA186" s="1" t="s">
        <v>229</v>
      </c>
      <c r="AB186" s="1" t="s">
        <v>222</v>
      </c>
      <c r="AC186" s="2"/>
      <c r="AD186" s="2">
        <v>1</v>
      </c>
      <c r="AE186" s="2">
        <v>0</v>
      </c>
      <c r="AF186" s="1">
        <v>30</v>
      </c>
      <c r="AG186" s="1">
        <v>300</v>
      </c>
      <c r="AH186" s="49">
        <f>D186*10</f>
        <v>0</v>
      </c>
      <c r="AI186" s="60">
        <v>0</v>
      </c>
      <c r="AJ186" s="60">
        <v>6.6</v>
      </c>
      <c r="AK186" s="54">
        <f>AI186/AJ186</f>
        <v>0</v>
      </c>
      <c r="AL186" s="122">
        <f t="shared" ref="AL186" si="224">IF(COUNTBLANK(AI186:AI188)=3,"",IF(COUNTBLANK(AI186:AI188)=2,IF(AI186=0,0.5/AJ186,AI186/AJ186),(AI186/AJ186+AI187/AJ187+IF(AJ188&gt;0,AI188/AJ188,0))/COUNTIF(AI186:AJ188,"&gt;0")))</f>
        <v>7.575757575757576E-2</v>
      </c>
      <c r="AM186" s="123" t="e">
        <f t="shared" ref="AM186" si="225">IF(ISNUMBER(AN186),AN186,1/AN186)</f>
        <v>#DIV/0!</v>
      </c>
      <c r="AN186" s="124" t="e">
        <f>AVERAGE(AT186:AT188,AX186:AX188,BB186:BB188)</f>
        <v>#DIV/0!</v>
      </c>
      <c r="AO186" s="125">
        <f>IF(COUNTIF(AL186:AL186,"&gt;0"),AL186,IF(ISERROR(AM186),IF(D189&gt;0,D189,0.5),AM186))</f>
        <v>7.575757575757576E-2</v>
      </c>
      <c r="AP186" s="128">
        <v>10</v>
      </c>
      <c r="AQ186" s="121"/>
      <c r="AR186" s="121"/>
      <c r="AS186" s="66"/>
      <c r="AT186" s="70" t="e">
        <f>AS186/AR186*10^AQ186*AP186</f>
        <v>#DIV/0!</v>
      </c>
      <c r="AU186" s="121"/>
      <c r="AV186" s="121"/>
      <c r="AW186" s="66"/>
      <c r="AX186" s="70" t="str">
        <f>IF(ISBLANK(AW186),"",AW186/AV186*10^AU186*AP186)</f>
        <v/>
      </c>
      <c r="AY186" s="121"/>
      <c r="AZ186" s="121"/>
      <c r="BA186" s="66"/>
      <c r="BB186" s="70" t="str">
        <f t="shared" ref="BB186" si="226">IF(ISBLANK(BA186),"",BA186/AZ186*10^AY186*AT186)</f>
        <v/>
      </c>
    </row>
    <row r="187" spans="1:54" x14ac:dyDescent="0.25">
      <c r="A187" s="1">
        <v>80.2</v>
      </c>
      <c r="B187" s="1" t="s">
        <v>981</v>
      </c>
      <c r="C187" s="2">
        <v>0</v>
      </c>
      <c r="D187" s="1">
        <v>0</v>
      </c>
      <c r="E187" s="1">
        <v>0</v>
      </c>
      <c r="F187" s="1"/>
      <c r="G187" s="1">
        <v>0</v>
      </c>
      <c r="H187" s="1">
        <v>0</v>
      </c>
      <c r="I187" s="1">
        <v>0</v>
      </c>
      <c r="J187" s="1">
        <v>0</v>
      </c>
      <c r="K187" s="1">
        <v>0</v>
      </c>
      <c r="L187" s="1">
        <v>0</v>
      </c>
      <c r="M187" s="1">
        <v>0</v>
      </c>
      <c r="N187" s="2">
        <v>0</v>
      </c>
      <c r="O187" s="1" t="s">
        <v>221</v>
      </c>
      <c r="P187" s="1" t="s">
        <v>507</v>
      </c>
      <c r="Q187" s="1" t="s">
        <v>222</v>
      </c>
      <c r="R187" s="1" t="s">
        <v>223</v>
      </c>
      <c r="S187" s="2">
        <v>0.05</v>
      </c>
      <c r="T187" s="2">
        <v>20</v>
      </c>
      <c r="U187" s="1" t="s">
        <v>224</v>
      </c>
      <c r="V187" s="1" t="s">
        <v>225</v>
      </c>
      <c r="W187" s="1" t="s">
        <v>235</v>
      </c>
      <c r="X187" s="1" t="s">
        <v>226</v>
      </c>
      <c r="Y187" s="1" t="s">
        <v>227</v>
      </c>
      <c r="Z187" s="1" t="s">
        <v>228</v>
      </c>
      <c r="AA187" s="1" t="s">
        <v>229</v>
      </c>
      <c r="AB187" s="1" t="s">
        <v>222</v>
      </c>
      <c r="AC187" s="2"/>
      <c r="AD187" s="2">
        <v>1</v>
      </c>
      <c r="AE187" s="2">
        <v>0</v>
      </c>
      <c r="AF187" s="1">
        <v>30</v>
      </c>
      <c r="AG187" s="1">
        <v>300</v>
      </c>
      <c r="AH187" s="49">
        <f>D187*10</f>
        <v>0</v>
      </c>
      <c r="AI187" s="61"/>
      <c r="AJ187" s="61"/>
      <c r="AK187" s="54" t="e">
        <f t="shared" ref="AK187:AK188" si="227">AI187/AJ187</f>
        <v>#DIV/0!</v>
      </c>
      <c r="AL187" s="122"/>
      <c r="AM187" s="123"/>
      <c r="AN187" s="124"/>
      <c r="AO187" s="126"/>
      <c r="AP187" s="129"/>
      <c r="AQ187" s="121"/>
      <c r="AR187" s="121"/>
      <c r="AS187" s="67"/>
      <c r="AT187" s="70" t="e">
        <f>AS187/AR186*10^AQ186*AP186</f>
        <v>#DIV/0!</v>
      </c>
      <c r="AU187" s="121"/>
      <c r="AV187" s="121"/>
      <c r="AW187" s="67"/>
      <c r="AX187" s="70" t="str">
        <f>IF(ISBLANK(AW186:AW188),"",AW187/AV186*10^AU186*AP186)</f>
        <v/>
      </c>
      <c r="AY187" s="121"/>
      <c r="AZ187" s="121"/>
      <c r="BA187" s="67"/>
      <c r="BB187" s="70" t="str">
        <f>IF(ISBLANK(BA187),"",BA187/AZ186*10^AY186*AP186)</f>
        <v/>
      </c>
    </row>
    <row r="188" spans="1:54" x14ac:dyDescent="0.25">
      <c r="A188" s="1">
        <v>80.3</v>
      </c>
      <c r="B188" s="1" t="s">
        <v>981</v>
      </c>
      <c r="C188" s="2">
        <v>0</v>
      </c>
      <c r="D188" s="1">
        <v>0</v>
      </c>
      <c r="E188" s="1">
        <v>0</v>
      </c>
      <c r="F188" s="1"/>
      <c r="G188" s="1">
        <v>0</v>
      </c>
      <c r="H188" s="1">
        <v>0</v>
      </c>
      <c r="I188" s="1">
        <v>0</v>
      </c>
      <c r="J188" s="1">
        <v>0</v>
      </c>
      <c r="K188" s="1">
        <v>0</v>
      </c>
      <c r="L188" s="1">
        <v>0</v>
      </c>
      <c r="M188" s="1">
        <v>0</v>
      </c>
      <c r="N188" s="2">
        <v>0</v>
      </c>
      <c r="O188" s="1" t="s">
        <v>221</v>
      </c>
      <c r="P188" s="1" t="s">
        <v>508</v>
      </c>
      <c r="Q188" s="1" t="s">
        <v>222</v>
      </c>
      <c r="R188" s="1" t="s">
        <v>223</v>
      </c>
      <c r="S188" s="2">
        <v>0.05</v>
      </c>
      <c r="T188" s="2">
        <v>20</v>
      </c>
      <c r="U188" s="1" t="s">
        <v>224</v>
      </c>
      <c r="V188" s="1" t="s">
        <v>225</v>
      </c>
      <c r="W188" s="1" t="s">
        <v>236</v>
      </c>
      <c r="X188" s="1" t="s">
        <v>226</v>
      </c>
      <c r="Y188" s="1" t="s">
        <v>227</v>
      </c>
      <c r="Z188" s="1" t="s">
        <v>228</v>
      </c>
      <c r="AA188" s="1" t="s">
        <v>229</v>
      </c>
      <c r="AB188" s="1" t="s">
        <v>222</v>
      </c>
      <c r="AC188" s="2"/>
      <c r="AD188" s="2">
        <v>1</v>
      </c>
      <c r="AE188" s="2">
        <v>0</v>
      </c>
      <c r="AF188" s="1">
        <v>30</v>
      </c>
      <c r="AG188" s="1">
        <v>300</v>
      </c>
      <c r="AH188" s="49">
        <f>D188*10</f>
        <v>0</v>
      </c>
      <c r="AI188" s="61"/>
      <c r="AJ188" s="61"/>
      <c r="AK188" s="54" t="e">
        <f t="shared" si="227"/>
        <v>#DIV/0!</v>
      </c>
      <c r="AL188" s="122"/>
      <c r="AM188" s="123"/>
      <c r="AN188" s="124"/>
      <c r="AO188" s="127"/>
      <c r="AP188" s="130"/>
      <c r="AQ188" s="121"/>
      <c r="AR188" s="121"/>
      <c r="AS188" s="67"/>
      <c r="AT188" s="70" t="e">
        <f>AS188/AR186*10^AQ186*AP186</f>
        <v>#DIV/0!</v>
      </c>
      <c r="AU188" s="121"/>
      <c r="AV188" s="121"/>
      <c r="AW188" s="67"/>
      <c r="AX188" s="70" t="str">
        <f>IF(ISBLANK(AW188),"",AW188/AV186*10^AU186*AP186)</f>
        <v/>
      </c>
      <c r="AY188" s="121"/>
      <c r="AZ188" s="121"/>
      <c r="BA188" s="67"/>
      <c r="BB188" s="70" t="str">
        <f>IF(ISBLANK(BA188),"",BA188/AZ186*10^AY186*AP186)</f>
        <v/>
      </c>
    </row>
    <row r="189" spans="1:54" x14ac:dyDescent="0.25">
      <c r="A189" s="1">
        <v>80</v>
      </c>
      <c r="B189" s="1"/>
      <c r="C189" s="2" t="s">
        <v>1</v>
      </c>
      <c r="D189" s="1">
        <v>0</v>
      </c>
      <c r="E189" s="1" t="s">
        <v>230</v>
      </c>
      <c r="F189" s="1" t="s">
        <v>277</v>
      </c>
      <c r="G189" s="1"/>
      <c r="H189" s="1"/>
      <c r="I189" s="1"/>
      <c r="J189" s="1"/>
      <c r="K189" s="1"/>
      <c r="L189" s="1"/>
      <c r="M189" s="1"/>
      <c r="N189" s="2"/>
      <c r="O189" s="1"/>
      <c r="P189" s="1"/>
      <c r="Q189" s="1"/>
      <c r="R189" s="1"/>
      <c r="S189" s="2"/>
      <c r="T189" s="2"/>
      <c r="U189" s="1"/>
      <c r="V189" s="1"/>
      <c r="W189" s="1"/>
      <c r="X189" s="1"/>
      <c r="Y189" s="1"/>
      <c r="Z189" s="1"/>
      <c r="AA189" s="1"/>
      <c r="AB189" s="1"/>
      <c r="AC189" s="2"/>
      <c r="AD189" s="2"/>
      <c r="AE189" s="2"/>
      <c r="AF189" s="1"/>
      <c r="AG189" s="1"/>
      <c r="AH189" s="50">
        <f t="shared" ref="AH189" si="228">AO186*AP186</f>
        <v>0.75757575757575757</v>
      </c>
      <c r="AI189" s="62"/>
      <c r="AJ189" s="62"/>
      <c r="AK189" s="55"/>
    </row>
    <row r="190" spans="1:54" x14ac:dyDescent="0.25">
      <c r="A190" s="1">
        <v>81.099999999999994</v>
      </c>
      <c r="B190" s="1" t="s">
        <v>982</v>
      </c>
      <c r="C190" s="2">
        <v>0</v>
      </c>
      <c r="D190" s="1">
        <v>0</v>
      </c>
      <c r="E190" s="1">
        <v>0</v>
      </c>
      <c r="F190" s="1"/>
      <c r="G190" s="1">
        <v>0</v>
      </c>
      <c r="H190" s="1">
        <v>0</v>
      </c>
      <c r="I190" s="1">
        <v>0</v>
      </c>
      <c r="J190" s="1">
        <v>0</v>
      </c>
      <c r="K190" s="1">
        <v>0</v>
      </c>
      <c r="L190" s="1">
        <v>0</v>
      </c>
      <c r="M190" s="1">
        <v>0</v>
      </c>
      <c r="N190" s="2">
        <v>0</v>
      </c>
      <c r="O190" s="1" t="s">
        <v>221</v>
      </c>
      <c r="P190" s="1" t="s">
        <v>509</v>
      </c>
      <c r="Q190" s="1" t="s">
        <v>222</v>
      </c>
      <c r="R190" s="1" t="s">
        <v>223</v>
      </c>
      <c r="S190" s="2">
        <v>0.05</v>
      </c>
      <c r="T190" s="2">
        <v>20</v>
      </c>
      <c r="U190" s="1" t="s">
        <v>224</v>
      </c>
      <c r="V190" s="1" t="s">
        <v>225</v>
      </c>
      <c r="W190" s="1" t="s">
        <v>236</v>
      </c>
      <c r="X190" s="1" t="s">
        <v>226</v>
      </c>
      <c r="Y190" s="1" t="s">
        <v>227</v>
      </c>
      <c r="Z190" s="1" t="s">
        <v>228</v>
      </c>
      <c r="AA190" s="1" t="s">
        <v>229</v>
      </c>
      <c r="AB190" s="1" t="s">
        <v>222</v>
      </c>
      <c r="AC190" s="2"/>
      <c r="AD190" s="2">
        <v>1</v>
      </c>
      <c r="AE190" s="2">
        <v>0</v>
      </c>
      <c r="AF190" s="1">
        <v>30</v>
      </c>
      <c r="AG190" s="1">
        <v>300</v>
      </c>
      <c r="AH190" s="49">
        <f>D190*10</f>
        <v>0</v>
      </c>
      <c r="AI190" s="60">
        <v>4</v>
      </c>
      <c r="AJ190" s="60">
        <v>7</v>
      </c>
      <c r="AK190" s="54">
        <f>AI190/AJ190</f>
        <v>0.5714285714285714</v>
      </c>
      <c r="AL190" s="122">
        <f t="shared" ref="AL190" si="229">IF(COUNTBLANK(AI190:AI192)=3,"",IF(COUNTBLANK(AI190:AI192)=2,IF(AI190=0,0.5/AJ190,AI190/AJ190),(AI190/AJ190+AI191/AJ191+IF(AJ192&gt;0,AI192/AJ192,0))/COUNTIF(AI190:AJ192,"&gt;0")))</f>
        <v>0.5714285714285714</v>
      </c>
      <c r="AM190" s="123" t="e">
        <f t="shared" ref="AM190" si="230">IF(ISNUMBER(AN190),AN190,1/AN190)</f>
        <v>#DIV/0!</v>
      </c>
      <c r="AN190" s="124" t="e">
        <f>AVERAGE(AT190:AT192,AX190:AX192,BB190:BB192)</f>
        <v>#DIV/0!</v>
      </c>
      <c r="AO190" s="125">
        <f>IF(COUNTIF(AL190:AL190,"&gt;0"),AL190,IF(ISERROR(AM190),IF(D193&gt;0,D193,0.5),AM190))</f>
        <v>0.5714285714285714</v>
      </c>
      <c r="AP190" s="128">
        <v>10</v>
      </c>
      <c r="AQ190" s="121"/>
      <c r="AR190" s="121"/>
      <c r="AS190" s="66"/>
      <c r="AT190" s="70" t="e">
        <f>AS190/AR190*10^AQ190*AP190</f>
        <v>#DIV/0!</v>
      </c>
      <c r="AU190" s="121"/>
      <c r="AV190" s="121"/>
      <c r="AW190" s="66"/>
      <c r="AX190" s="70" t="str">
        <f>IF(ISBLANK(AW190),"",AW190/AV190*10^AU190*AP190)</f>
        <v/>
      </c>
      <c r="AY190" s="121"/>
      <c r="AZ190" s="121"/>
      <c r="BA190" s="66"/>
      <c r="BB190" s="70" t="str">
        <f t="shared" ref="BB190" si="231">IF(ISBLANK(BA190),"",BA190/AZ190*10^AY190*AT190)</f>
        <v/>
      </c>
    </row>
    <row r="191" spans="1:54" x14ac:dyDescent="0.25">
      <c r="A191" s="1">
        <v>81.2</v>
      </c>
      <c r="B191" s="1" t="s">
        <v>982</v>
      </c>
      <c r="C191" s="2">
        <v>0</v>
      </c>
      <c r="D191" s="1">
        <v>0</v>
      </c>
      <c r="E191" s="1">
        <v>0</v>
      </c>
      <c r="F191" s="1"/>
      <c r="G191" s="1">
        <v>0</v>
      </c>
      <c r="H191" s="1">
        <v>0</v>
      </c>
      <c r="I191" s="1">
        <v>0</v>
      </c>
      <c r="J191" s="1">
        <v>0</v>
      </c>
      <c r="K191" s="1">
        <v>0</v>
      </c>
      <c r="L191" s="1">
        <v>0</v>
      </c>
      <c r="M191" s="1">
        <v>0</v>
      </c>
      <c r="N191" s="2">
        <v>0</v>
      </c>
      <c r="O191" s="1" t="s">
        <v>221</v>
      </c>
      <c r="P191" s="1" t="s">
        <v>510</v>
      </c>
      <c r="Q191" s="1" t="s">
        <v>222</v>
      </c>
      <c r="R191" s="1" t="s">
        <v>223</v>
      </c>
      <c r="S191" s="2">
        <v>0.05</v>
      </c>
      <c r="T191" s="2">
        <v>20</v>
      </c>
      <c r="U191" s="1" t="s">
        <v>224</v>
      </c>
      <c r="V191" s="1" t="s">
        <v>225</v>
      </c>
      <c r="W191" s="1" t="s">
        <v>236</v>
      </c>
      <c r="X191" s="1" t="s">
        <v>226</v>
      </c>
      <c r="Y191" s="1" t="s">
        <v>227</v>
      </c>
      <c r="Z191" s="1" t="s">
        <v>228</v>
      </c>
      <c r="AA191" s="1" t="s">
        <v>229</v>
      </c>
      <c r="AB191" s="1" t="s">
        <v>222</v>
      </c>
      <c r="AC191" s="2"/>
      <c r="AD191" s="2">
        <v>1</v>
      </c>
      <c r="AE191" s="2">
        <v>0</v>
      </c>
      <c r="AF191" s="1">
        <v>30</v>
      </c>
      <c r="AG191" s="1">
        <v>300</v>
      </c>
      <c r="AH191" s="49">
        <f>D191*10</f>
        <v>0</v>
      </c>
      <c r="AI191" s="61"/>
      <c r="AJ191" s="61"/>
      <c r="AK191" s="54" t="e">
        <f t="shared" ref="AK191:AK192" si="232">AI191/AJ191</f>
        <v>#DIV/0!</v>
      </c>
      <c r="AL191" s="122"/>
      <c r="AM191" s="123"/>
      <c r="AN191" s="124"/>
      <c r="AO191" s="126"/>
      <c r="AP191" s="129"/>
      <c r="AQ191" s="121"/>
      <c r="AR191" s="121"/>
      <c r="AS191" s="67"/>
      <c r="AT191" s="70" t="e">
        <f>AS191/AR190*10^AQ190*AP190</f>
        <v>#DIV/0!</v>
      </c>
      <c r="AU191" s="121"/>
      <c r="AV191" s="121"/>
      <c r="AW191" s="67"/>
      <c r="AX191" s="70" t="str">
        <f>IF(ISBLANK(AW190:AW192),"",AW191/AV190*10^AU190*AP190)</f>
        <v/>
      </c>
      <c r="AY191" s="121"/>
      <c r="AZ191" s="121"/>
      <c r="BA191" s="67"/>
      <c r="BB191" s="70" t="str">
        <f>IF(ISBLANK(BA191),"",BA191/AZ190*10^AY190*AP190)</f>
        <v/>
      </c>
    </row>
    <row r="192" spans="1:54" x14ac:dyDescent="0.25">
      <c r="A192" s="1">
        <v>81.3</v>
      </c>
      <c r="B192" s="1" t="s">
        <v>982</v>
      </c>
      <c r="C192" s="2">
        <v>0</v>
      </c>
      <c r="D192" s="1">
        <v>0</v>
      </c>
      <c r="E192" s="1">
        <v>0</v>
      </c>
      <c r="F192" s="1"/>
      <c r="G192" s="1">
        <v>0</v>
      </c>
      <c r="H192" s="1">
        <v>0</v>
      </c>
      <c r="I192" s="1">
        <v>0</v>
      </c>
      <c r="J192" s="1">
        <v>0</v>
      </c>
      <c r="K192" s="1">
        <v>0</v>
      </c>
      <c r="L192" s="1">
        <v>0</v>
      </c>
      <c r="M192" s="1">
        <v>0</v>
      </c>
      <c r="N192" s="2">
        <v>0</v>
      </c>
      <c r="O192" s="1" t="s">
        <v>221</v>
      </c>
      <c r="P192" s="1" t="s">
        <v>511</v>
      </c>
      <c r="Q192" s="1" t="s">
        <v>222</v>
      </c>
      <c r="R192" s="1" t="s">
        <v>223</v>
      </c>
      <c r="S192" s="2">
        <v>0.05</v>
      </c>
      <c r="T192" s="2">
        <v>20</v>
      </c>
      <c r="U192" s="1" t="s">
        <v>224</v>
      </c>
      <c r="V192" s="1" t="s">
        <v>225</v>
      </c>
      <c r="W192" s="1" t="s">
        <v>236</v>
      </c>
      <c r="X192" s="1" t="s">
        <v>226</v>
      </c>
      <c r="Y192" s="1" t="s">
        <v>227</v>
      </c>
      <c r="Z192" s="1" t="s">
        <v>228</v>
      </c>
      <c r="AA192" s="1" t="s">
        <v>229</v>
      </c>
      <c r="AB192" s="1" t="s">
        <v>222</v>
      </c>
      <c r="AC192" s="2"/>
      <c r="AD192" s="2">
        <v>1</v>
      </c>
      <c r="AE192" s="2">
        <v>0</v>
      </c>
      <c r="AF192" s="1">
        <v>30</v>
      </c>
      <c r="AG192" s="1">
        <v>300</v>
      </c>
      <c r="AH192" s="49">
        <f>D192*10</f>
        <v>0</v>
      </c>
      <c r="AI192" s="61"/>
      <c r="AJ192" s="61"/>
      <c r="AK192" s="54" t="e">
        <f t="shared" si="232"/>
        <v>#DIV/0!</v>
      </c>
      <c r="AL192" s="122"/>
      <c r="AM192" s="123"/>
      <c r="AN192" s="124"/>
      <c r="AO192" s="127"/>
      <c r="AP192" s="130"/>
      <c r="AQ192" s="121"/>
      <c r="AR192" s="121"/>
      <c r="AS192" s="67"/>
      <c r="AT192" s="70" t="e">
        <f>AS192/AR190*10^AQ190*AP190</f>
        <v>#DIV/0!</v>
      </c>
      <c r="AU192" s="121"/>
      <c r="AV192" s="121"/>
      <c r="AW192" s="67"/>
      <c r="AX192" s="70" t="str">
        <f>IF(ISBLANK(AW192),"",AW192/AV190*10^AU190*AP190)</f>
        <v/>
      </c>
      <c r="AY192" s="121"/>
      <c r="AZ192" s="121"/>
      <c r="BA192" s="67"/>
      <c r="BB192" s="70" t="str">
        <f>IF(ISBLANK(BA192),"",BA192/AZ190*10^AY190*AP190)</f>
        <v/>
      </c>
    </row>
    <row r="193" spans="1:54" x14ac:dyDescent="0.25">
      <c r="A193" s="1">
        <v>81</v>
      </c>
      <c r="B193" s="1"/>
      <c r="C193" s="2" t="s">
        <v>1</v>
      </c>
      <c r="D193" s="1">
        <v>0</v>
      </c>
      <c r="E193" s="1" t="s">
        <v>230</v>
      </c>
      <c r="F193" s="1" t="s">
        <v>277</v>
      </c>
      <c r="G193" s="1"/>
      <c r="H193" s="1"/>
      <c r="I193" s="1"/>
      <c r="J193" s="1"/>
      <c r="K193" s="1"/>
      <c r="L193" s="1"/>
      <c r="M193" s="1"/>
      <c r="N193" s="2"/>
      <c r="O193" s="1"/>
      <c r="P193" s="1"/>
      <c r="Q193" s="1"/>
      <c r="R193" s="1"/>
      <c r="S193" s="2"/>
      <c r="T193" s="2"/>
      <c r="U193" s="1"/>
      <c r="V193" s="1"/>
      <c r="W193" s="1"/>
      <c r="X193" s="1"/>
      <c r="Y193" s="1"/>
      <c r="Z193" s="1"/>
      <c r="AA193" s="1"/>
      <c r="AB193" s="1"/>
      <c r="AC193" s="2"/>
      <c r="AD193" s="2"/>
      <c r="AE193" s="2"/>
      <c r="AF193" s="1"/>
      <c r="AG193" s="1"/>
      <c r="AH193" s="50">
        <f t="shared" ref="AH193" si="233">AO190*AP190</f>
        <v>5.7142857142857135</v>
      </c>
      <c r="AI193" s="62"/>
      <c r="AJ193" s="62"/>
      <c r="AK193" s="55"/>
    </row>
    <row r="194" spans="1:54" x14ac:dyDescent="0.25">
      <c r="A194" s="1">
        <v>82.1</v>
      </c>
      <c r="B194" s="1" t="s">
        <v>983</v>
      </c>
      <c r="C194" s="2">
        <v>0</v>
      </c>
      <c r="D194" s="1">
        <v>0</v>
      </c>
      <c r="E194" s="1">
        <v>0</v>
      </c>
      <c r="F194" s="1"/>
      <c r="G194" s="1">
        <v>0</v>
      </c>
      <c r="H194" s="1">
        <v>0</v>
      </c>
      <c r="I194" s="1">
        <v>0</v>
      </c>
      <c r="J194" s="1">
        <v>0</v>
      </c>
      <c r="K194" s="1">
        <v>0</v>
      </c>
      <c r="L194" s="1">
        <v>0</v>
      </c>
      <c r="M194" s="1">
        <v>0</v>
      </c>
      <c r="N194" s="2">
        <v>0</v>
      </c>
      <c r="O194" s="1" t="s">
        <v>221</v>
      </c>
      <c r="P194" s="1" t="s">
        <v>512</v>
      </c>
      <c r="Q194" s="1" t="s">
        <v>222</v>
      </c>
      <c r="R194" s="1" t="s">
        <v>223</v>
      </c>
      <c r="S194" s="2">
        <v>0.05</v>
      </c>
      <c r="T194" s="2">
        <v>20</v>
      </c>
      <c r="U194" s="1" t="s">
        <v>224</v>
      </c>
      <c r="V194" s="1" t="s">
        <v>225</v>
      </c>
      <c r="W194" s="1" t="s">
        <v>236</v>
      </c>
      <c r="X194" s="1" t="s">
        <v>226</v>
      </c>
      <c r="Y194" s="1" t="s">
        <v>227</v>
      </c>
      <c r="Z194" s="1" t="s">
        <v>228</v>
      </c>
      <c r="AA194" s="1" t="s">
        <v>229</v>
      </c>
      <c r="AB194" s="1" t="s">
        <v>222</v>
      </c>
      <c r="AC194" s="2"/>
      <c r="AD194" s="2">
        <v>1</v>
      </c>
      <c r="AE194" s="2">
        <v>0</v>
      </c>
      <c r="AF194" s="1">
        <v>30</v>
      </c>
      <c r="AG194" s="1">
        <v>300</v>
      </c>
      <c r="AH194" s="49">
        <f>D194*10</f>
        <v>0</v>
      </c>
      <c r="AI194" s="60">
        <v>0</v>
      </c>
      <c r="AJ194" s="60">
        <v>6.8</v>
      </c>
      <c r="AK194" s="54">
        <f>AI194/AJ194</f>
        <v>0</v>
      </c>
      <c r="AL194" s="122">
        <f t="shared" ref="AL194" si="234">IF(COUNTBLANK(AI194:AI196)=3,"",IF(COUNTBLANK(AI194:AI196)=2,IF(AI194=0,0.5/AJ194,AI194/AJ194),(AI194/AJ194+AI195/AJ195+IF(AJ196&gt;0,AI196/AJ196,0))/COUNTIF(AI194:AJ196,"&gt;0")))</f>
        <v>7.3529411764705885E-2</v>
      </c>
      <c r="AM194" s="123" t="e">
        <f t="shared" ref="AM194" si="235">IF(ISNUMBER(AN194),AN194,1/AN194)</f>
        <v>#DIV/0!</v>
      </c>
      <c r="AN194" s="124" t="e">
        <f>AVERAGE(AT194:AT196,AX194:AX196,BB194:BB196)</f>
        <v>#DIV/0!</v>
      </c>
      <c r="AO194" s="125">
        <f>IF(COUNTIF(AL194:AL194,"&gt;0"),AL194,IF(ISERROR(AM194),IF(D197&gt;0,D197,0.5),AM194))</f>
        <v>7.3529411764705885E-2</v>
      </c>
      <c r="AP194" s="128">
        <v>10</v>
      </c>
      <c r="AQ194" s="121"/>
      <c r="AR194" s="121"/>
      <c r="AS194" s="66"/>
      <c r="AT194" s="70" t="e">
        <f>AS194/AR194*10^AQ194*AP194</f>
        <v>#DIV/0!</v>
      </c>
      <c r="AU194" s="121"/>
      <c r="AV194" s="121"/>
      <c r="AW194" s="66"/>
      <c r="AX194" s="70" t="str">
        <f>IF(ISBLANK(AW194),"",AW194/AV194*10^AU194*AP194)</f>
        <v/>
      </c>
      <c r="AY194" s="121"/>
      <c r="AZ194" s="121"/>
      <c r="BA194" s="66"/>
      <c r="BB194" s="70" t="str">
        <f t="shared" ref="BB194" si="236">IF(ISBLANK(BA194),"",BA194/AZ194*10^AY194*AT194)</f>
        <v/>
      </c>
    </row>
    <row r="195" spans="1:54" x14ac:dyDescent="0.25">
      <c r="A195" s="1">
        <v>82.2</v>
      </c>
      <c r="B195" s="1" t="s">
        <v>983</v>
      </c>
      <c r="C195" s="2">
        <v>0</v>
      </c>
      <c r="D195" s="1">
        <v>0</v>
      </c>
      <c r="E195" s="1">
        <v>0</v>
      </c>
      <c r="F195" s="1"/>
      <c r="G195" s="1">
        <v>0</v>
      </c>
      <c r="H195" s="1">
        <v>0</v>
      </c>
      <c r="I195" s="1">
        <v>0</v>
      </c>
      <c r="J195" s="1">
        <v>0</v>
      </c>
      <c r="K195" s="1">
        <v>0</v>
      </c>
      <c r="L195" s="1">
        <v>0</v>
      </c>
      <c r="M195" s="1">
        <v>0</v>
      </c>
      <c r="N195" s="2">
        <v>0</v>
      </c>
      <c r="O195" s="1" t="s">
        <v>221</v>
      </c>
      <c r="P195" s="1" t="s">
        <v>513</v>
      </c>
      <c r="Q195" s="1" t="s">
        <v>222</v>
      </c>
      <c r="R195" s="1" t="s">
        <v>223</v>
      </c>
      <c r="S195" s="2">
        <v>0.05</v>
      </c>
      <c r="T195" s="2">
        <v>20</v>
      </c>
      <c r="U195" s="1" t="s">
        <v>224</v>
      </c>
      <c r="V195" s="1" t="s">
        <v>225</v>
      </c>
      <c r="W195" s="1" t="s">
        <v>236</v>
      </c>
      <c r="X195" s="1" t="s">
        <v>226</v>
      </c>
      <c r="Y195" s="1" t="s">
        <v>227</v>
      </c>
      <c r="Z195" s="1" t="s">
        <v>228</v>
      </c>
      <c r="AA195" s="1" t="s">
        <v>229</v>
      </c>
      <c r="AB195" s="1" t="s">
        <v>222</v>
      </c>
      <c r="AC195" s="2"/>
      <c r="AD195" s="2">
        <v>1</v>
      </c>
      <c r="AE195" s="2">
        <v>0</v>
      </c>
      <c r="AF195" s="1">
        <v>30</v>
      </c>
      <c r="AG195" s="1">
        <v>300</v>
      </c>
      <c r="AH195" s="49">
        <f>D195*10</f>
        <v>0</v>
      </c>
      <c r="AI195" s="61"/>
      <c r="AJ195" s="61"/>
      <c r="AK195" s="54" t="e">
        <f t="shared" ref="AK195:AK196" si="237">AI195/AJ195</f>
        <v>#DIV/0!</v>
      </c>
      <c r="AL195" s="122"/>
      <c r="AM195" s="123"/>
      <c r="AN195" s="124"/>
      <c r="AO195" s="126"/>
      <c r="AP195" s="129"/>
      <c r="AQ195" s="121"/>
      <c r="AR195" s="121"/>
      <c r="AS195" s="67"/>
      <c r="AT195" s="70" t="e">
        <f>AS195/AR194*10^AQ194*AP194</f>
        <v>#DIV/0!</v>
      </c>
      <c r="AU195" s="121"/>
      <c r="AV195" s="121"/>
      <c r="AW195" s="67"/>
      <c r="AX195" s="70" t="str">
        <f>IF(ISBLANK(AW194:AW196),"",AW195/AV194*10^AU194*AP194)</f>
        <v/>
      </c>
      <c r="AY195" s="121"/>
      <c r="AZ195" s="121"/>
      <c r="BA195" s="67"/>
      <c r="BB195" s="70" t="str">
        <f>IF(ISBLANK(BA195),"",BA195/AZ194*10^AY194*AP194)</f>
        <v/>
      </c>
    </row>
    <row r="196" spans="1:54" x14ac:dyDescent="0.25">
      <c r="A196" s="1">
        <v>82.3</v>
      </c>
      <c r="B196" s="1" t="s">
        <v>983</v>
      </c>
      <c r="C196" s="2">
        <v>0</v>
      </c>
      <c r="D196" s="1">
        <v>0</v>
      </c>
      <c r="E196" s="1">
        <v>0</v>
      </c>
      <c r="F196" s="1"/>
      <c r="G196" s="1">
        <v>0</v>
      </c>
      <c r="H196" s="1">
        <v>0</v>
      </c>
      <c r="I196" s="1">
        <v>0</v>
      </c>
      <c r="J196" s="1">
        <v>0</v>
      </c>
      <c r="K196" s="1">
        <v>0</v>
      </c>
      <c r="L196" s="1">
        <v>0</v>
      </c>
      <c r="M196" s="1">
        <v>0</v>
      </c>
      <c r="N196" s="2">
        <v>0</v>
      </c>
      <c r="O196" s="1" t="s">
        <v>221</v>
      </c>
      <c r="P196" s="1" t="s">
        <v>514</v>
      </c>
      <c r="Q196" s="1" t="s">
        <v>222</v>
      </c>
      <c r="R196" s="1" t="s">
        <v>223</v>
      </c>
      <c r="S196" s="2">
        <v>0.05</v>
      </c>
      <c r="T196" s="2">
        <v>20</v>
      </c>
      <c r="U196" s="1" t="s">
        <v>224</v>
      </c>
      <c r="V196" s="1" t="s">
        <v>225</v>
      </c>
      <c r="W196" s="1" t="s">
        <v>236</v>
      </c>
      <c r="X196" s="1" t="s">
        <v>226</v>
      </c>
      <c r="Y196" s="1" t="s">
        <v>227</v>
      </c>
      <c r="Z196" s="1" t="s">
        <v>228</v>
      </c>
      <c r="AA196" s="1" t="s">
        <v>229</v>
      </c>
      <c r="AB196" s="1" t="s">
        <v>222</v>
      </c>
      <c r="AC196" s="2"/>
      <c r="AD196" s="2">
        <v>1</v>
      </c>
      <c r="AE196" s="2">
        <v>0</v>
      </c>
      <c r="AF196" s="1">
        <v>30</v>
      </c>
      <c r="AG196" s="1">
        <v>300</v>
      </c>
      <c r="AH196" s="49">
        <f>D196*10</f>
        <v>0</v>
      </c>
      <c r="AI196" s="61"/>
      <c r="AJ196" s="61"/>
      <c r="AK196" s="54" t="e">
        <f t="shared" si="237"/>
        <v>#DIV/0!</v>
      </c>
      <c r="AL196" s="122"/>
      <c r="AM196" s="123"/>
      <c r="AN196" s="124"/>
      <c r="AO196" s="127"/>
      <c r="AP196" s="130"/>
      <c r="AQ196" s="121"/>
      <c r="AR196" s="121"/>
      <c r="AS196" s="67"/>
      <c r="AT196" s="70" t="e">
        <f>AS196/AR194*10^AQ194*AP194</f>
        <v>#DIV/0!</v>
      </c>
      <c r="AU196" s="121"/>
      <c r="AV196" s="121"/>
      <c r="AW196" s="67"/>
      <c r="AX196" s="70" t="str">
        <f>IF(ISBLANK(AW196),"",AW196/AV194*10^AU194*AP194)</f>
        <v/>
      </c>
      <c r="AY196" s="121"/>
      <c r="AZ196" s="121"/>
      <c r="BA196" s="67"/>
      <c r="BB196" s="70" t="str">
        <f>IF(ISBLANK(BA196),"",BA196/AZ194*10^AY194*AP194)</f>
        <v/>
      </c>
    </row>
    <row r="197" spans="1:54" x14ac:dyDescent="0.25">
      <c r="A197" s="1">
        <v>82</v>
      </c>
      <c r="B197" s="1"/>
      <c r="C197" s="2" t="s">
        <v>1</v>
      </c>
      <c r="D197" s="1">
        <v>0</v>
      </c>
      <c r="E197" s="1" t="s">
        <v>230</v>
      </c>
      <c r="F197" s="1" t="s">
        <v>277</v>
      </c>
      <c r="G197" s="1"/>
      <c r="H197" s="1"/>
      <c r="I197" s="1"/>
      <c r="J197" s="1"/>
      <c r="K197" s="1"/>
      <c r="L197" s="1"/>
      <c r="M197" s="1"/>
      <c r="N197" s="2"/>
      <c r="O197" s="1"/>
      <c r="P197" s="1"/>
      <c r="Q197" s="1"/>
      <c r="R197" s="1"/>
      <c r="S197" s="2"/>
      <c r="T197" s="2"/>
      <c r="U197" s="1"/>
      <c r="V197" s="1"/>
      <c r="W197" s="1"/>
      <c r="X197" s="1"/>
      <c r="Y197" s="1"/>
      <c r="Z197" s="1"/>
      <c r="AA197" s="1"/>
      <c r="AB197" s="1"/>
      <c r="AC197" s="2"/>
      <c r="AD197" s="2"/>
      <c r="AE197" s="2"/>
      <c r="AF197" s="1"/>
      <c r="AG197" s="1"/>
      <c r="AH197" s="50">
        <f t="shared" ref="AH197" si="238">AO194*AP194</f>
        <v>0.73529411764705888</v>
      </c>
      <c r="AI197" s="62"/>
      <c r="AJ197" s="62"/>
      <c r="AK197" s="55"/>
    </row>
    <row r="198" spans="1:54" x14ac:dyDescent="0.25">
      <c r="A198" s="1">
        <v>83.1</v>
      </c>
      <c r="B198" s="1" t="s">
        <v>984</v>
      </c>
      <c r="C198" s="2">
        <v>0</v>
      </c>
      <c r="D198" s="1">
        <v>0</v>
      </c>
      <c r="E198" s="1">
        <v>0</v>
      </c>
      <c r="F198" s="1"/>
      <c r="G198" s="1">
        <v>0</v>
      </c>
      <c r="H198" s="1">
        <v>0</v>
      </c>
      <c r="I198" s="1">
        <v>0</v>
      </c>
      <c r="J198" s="1">
        <v>0</v>
      </c>
      <c r="K198" s="1">
        <v>0</v>
      </c>
      <c r="L198" s="1">
        <v>0</v>
      </c>
      <c r="M198" s="1">
        <v>0</v>
      </c>
      <c r="N198" s="2">
        <v>0</v>
      </c>
      <c r="O198" s="1" t="s">
        <v>221</v>
      </c>
      <c r="P198" s="1" t="s">
        <v>515</v>
      </c>
      <c r="Q198" s="1" t="s">
        <v>222</v>
      </c>
      <c r="R198" s="1" t="s">
        <v>223</v>
      </c>
      <c r="S198" s="2">
        <v>0.05</v>
      </c>
      <c r="T198" s="2">
        <v>20</v>
      </c>
      <c r="U198" s="1" t="s">
        <v>224</v>
      </c>
      <c r="V198" s="1" t="s">
        <v>225</v>
      </c>
      <c r="W198" s="1" t="s">
        <v>236</v>
      </c>
      <c r="X198" s="1" t="s">
        <v>226</v>
      </c>
      <c r="Y198" s="1" t="s">
        <v>227</v>
      </c>
      <c r="Z198" s="1" t="s">
        <v>228</v>
      </c>
      <c r="AA198" s="1" t="s">
        <v>229</v>
      </c>
      <c r="AB198" s="1" t="s">
        <v>222</v>
      </c>
      <c r="AC198" s="2"/>
      <c r="AD198" s="2">
        <v>1</v>
      </c>
      <c r="AE198" s="2">
        <v>0</v>
      </c>
      <c r="AF198" s="1">
        <v>30</v>
      </c>
      <c r="AG198" s="1">
        <v>300</v>
      </c>
      <c r="AH198" s="49">
        <f>D198*10</f>
        <v>0</v>
      </c>
      <c r="AI198" s="60">
        <v>0</v>
      </c>
      <c r="AJ198" s="60">
        <v>7</v>
      </c>
      <c r="AK198" s="54">
        <f>AI198/AJ198</f>
        <v>0</v>
      </c>
      <c r="AL198" s="122">
        <f t="shared" ref="AL198" si="239">IF(COUNTBLANK(AI198:AI200)=3,"",IF(COUNTBLANK(AI198:AI200)=2,IF(AI198=0,0.5/AJ198,AI198/AJ198),(AI198/AJ198+AI199/AJ199+IF(AJ200&gt;0,AI200/AJ200,0))/COUNTIF(AI198:AJ200,"&gt;0")))</f>
        <v>7.1428571428571425E-2</v>
      </c>
      <c r="AM198" s="123" t="e">
        <f t="shared" ref="AM198" si="240">IF(ISNUMBER(AN198),AN198,1/AN198)</f>
        <v>#DIV/0!</v>
      </c>
      <c r="AN198" s="124" t="e">
        <f>AVERAGE(AT198:AT200,AX198:AX200,BB198:BB200)</f>
        <v>#DIV/0!</v>
      </c>
      <c r="AO198" s="125">
        <f>IF(COUNTIF(AL198:AL198,"&gt;0"),AL198,IF(ISERROR(AM198),IF(D201&gt;0,D201,0.5),AM198))</f>
        <v>7.1428571428571425E-2</v>
      </c>
      <c r="AP198" s="128">
        <v>10</v>
      </c>
      <c r="AQ198" s="121"/>
      <c r="AR198" s="121"/>
      <c r="AS198" s="66"/>
      <c r="AT198" s="70" t="e">
        <f>AS198/AR198*10^AQ198*AP198</f>
        <v>#DIV/0!</v>
      </c>
      <c r="AU198" s="121"/>
      <c r="AV198" s="121"/>
      <c r="AW198" s="66"/>
      <c r="AX198" s="70" t="str">
        <f>IF(ISBLANK(AW198),"",AW198/AV198*10^AU198*AP198)</f>
        <v/>
      </c>
      <c r="AY198" s="121"/>
      <c r="AZ198" s="121"/>
      <c r="BA198" s="66"/>
      <c r="BB198" s="70" t="str">
        <f t="shared" ref="BB198" si="241">IF(ISBLANK(BA198),"",BA198/AZ198*10^AY198*AT198)</f>
        <v/>
      </c>
    </row>
    <row r="199" spans="1:54" x14ac:dyDescent="0.25">
      <c r="A199" s="1">
        <v>83.2</v>
      </c>
      <c r="B199" s="1" t="s">
        <v>984</v>
      </c>
      <c r="C199" s="2">
        <v>0</v>
      </c>
      <c r="D199" s="1">
        <v>0</v>
      </c>
      <c r="E199" s="1">
        <v>0</v>
      </c>
      <c r="F199" s="1"/>
      <c r="G199" s="1">
        <v>0</v>
      </c>
      <c r="H199" s="1">
        <v>0</v>
      </c>
      <c r="I199" s="1">
        <v>0</v>
      </c>
      <c r="J199" s="1">
        <v>0</v>
      </c>
      <c r="K199" s="1">
        <v>0</v>
      </c>
      <c r="L199" s="1">
        <v>0</v>
      </c>
      <c r="M199" s="1">
        <v>0</v>
      </c>
      <c r="N199" s="2">
        <v>0</v>
      </c>
      <c r="O199" s="1" t="s">
        <v>221</v>
      </c>
      <c r="P199" s="1" t="s">
        <v>516</v>
      </c>
      <c r="Q199" s="1" t="s">
        <v>222</v>
      </c>
      <c r="R199" s="1" t="s">
        <v>223</v>
      </c>
      <c r="S199" s="2">
        <v>0.05</v>
      </c>
      <c r="T199" s="2">
        <v>20</v>
      </c>
      <c r="U199" s="1" t="s">
        <v>224</v>
      </c>
      <c r="V199" s="1" t="s">
        <v>225</v>
      </c>
      <c r="W199" s="1" t="s">
        <v>236</v>
      </c>
      <c r="X199" s="1" t="s">
        <v>226</v>
      </c>
      <c r="Y199" s="1" t="s">
        <v>227</v>
      </c>
      <c r="Z199" s="1" t="s">
        <v>228</v>
      </c>
      <c r="AA199" s="1" t="s">
        <v>229</v>
      </c>
      <c r="AB199" s="1" t="s">
        <v>222</v>
      </c>
      <c r="AC199" s="2"/>
      <c r="AD199" s="2">
        <v>1</v>
      </c>
      <c r="AE199" s="2">
        <v>0</v>
      </c>
      <c r="AF199" s="1">
        <v>30</v>
      </c>
      <c r="AG199" s="1">
        <v>300</v>
      </c>
      <c r="AH199" s="49">
        <f>D199*10</f>
        <v>0</v>
      </c>
      <c r="AI199" s="61"/>
      <c r="AJ199" s="61"/>
      <c r="AK199" s="54" t="e">
        <f t="shared" ref="AK199:AK200" si="242">AI199/AJ199</f>
        <v>#DIV/0!</v>
      </c>
      <c r="AL199" s="122"/>
      <c r="AM199" s="123"/>
      <c r="AN199" s="124"/>
      <c r="AO199" s="126"/>
      <c r="AP199" s="129"/>
      <c r="AQ199" s="121"/>
      <c r="AR199" s="121"/>
      <c r="AS199" s="67"/>
      <c r="AT199" s="70" t="e">
        <f>AS199/AR198*10^AQ198*AP198</f>
        <v>#DIV/0!</v>
      </c>
      <c r="AU199" s="121"/>
      <c r="AV199" s="121"/>
      <c r="AW199" s="67"/>
      <c r="AX199" s="70" t="str">
        <f>IF(ISBLANK(AW198:AW200),"",AW199/AV198*10^AU198*AP198)</f>
        <v/>
      </c>
      <c r="AY199" s="121"/>
      <c r="AZ199" s="121"/>
      <c r="BA199" s="67"/>
      <c r="BB199" s="70" t="str">
        <f>IF(ISBLANK(BA199),"",BA199/AZ198*10^AY198*AP198)</f>
        <v/>
      </c>
    </row>
    <row r="200" spans="1:54" x14ac:dyDescent="0.25">
      <c r="A200" s="1">
        <v>83.3</v>
      </c>
      <c r="B200" s="1" t="s">
        <v>984</v>
      </c>
      <c r="C200" s="2">
        <v>0</v>
      </c>
      <c r="D200" s="1">
        <v>0</v>
      </c>
      <c r="E200" s="1">
        <v>0</v>
      </c>
      <c r="F200" s="1"/>
      <c r="G200" s="1">
        <v>0</v>
      </c>
      <c r="H200" s="1">
        <v>0</v>
      </c>
      <c r="I200" s="1">
        <v>0</v>
      </c>
      <c r="J200" s="1">
        <v>0</v>
      </c>
      <c r="K200" s="1">
        <v>0</v>
      </c>
      <c r="L200" s="1">
        <v>0</v>
      </c>
      <c r="M200" s="1">
        <v>0</v>
      </c>
      <c r="N200" s="2">
        <v>0</v>
      </c>
      <c r="O200" s="1" t="s">
        <v>221</v>
      </c>
      <c r="P200" s="1" t="s">
        <v>517</v>
      </c>
      <c r="Q200" s="1" t="s">
        <v>222</v>
      </c>
      <c r="R200" s="1" t="s">
        <v>223</v>
      </c>
      <c r="S200" s="2">
        <v>0.05</v>
      </c>
      <c r="T200" s="2">
        <v>20</v>
      </c>
      <c r="U200" s="1" t="s">
        <v>224</v>
      </c>
      <c r="V200" s="1" t="s">
        <v>225</v>
      </c>
      <c r="W200" s="1" t="s">
        <v>236</v>
      </c>
      <c r="X200" s="1" t="s">
        <v>226</v>
      </c>
      <c r="Y200" s="1" t="s">
        <v>227</v>
      </c>
      <c r="Z200" s="1" t="s">
        <v>228</v>
      </c>
      <c r="AA200" s="1" t="s">
        <v>229</v>
      </c>
      <c r="AB200" s="1" t="s">
        <v>222</v>
      </c>
      <c r="AC200" s="2"/>
      <c r="AD200" s="2">
        <v>1</v>
      </c>
      <c r="AE200" s="2">
        <v>0</v>
      </c>
      <c r="AF200" s="1">
        <v>30</v>
      </c>
      <c r="AG200" s="1">
        <v>300</v>
      </c>
      <c r="AH200" s="49">
        <f>D200*10</f>
        <v>0</v>
      </c>
      <c r="AI200" s="61"/>
      <c r="AJ200" s="61"/>
      <c r="AK200" s="54" t="e">
        <f t="shared" si="242"/>
        <v>#DIV/0!</v>
      </c>
      <c r="AL200" s="122"/>
      <c r="AM200" s="123"/>
      <c r="AN200" s="124"/>
      <c r="AO200" s="127"/>
      <c r="AP200" s="130"/>
      <c r="AQ200" s="121"/>
      <c r="AR200" s="121"/>
      <c r="AS200" s="67"/>
      <c r="AT200" s="70" t="e">
        <f>AS200/AR198*10^AQ198*AP198</f>
        <v>#DIV/0!</v>
      </c>
      <c r="AU200" s="121"/>
      <c r="AV200" s="121"/>
      <c r="AW200" s="67"/>
      <c r="AX200" s="70" t="str">
        <f>IF(ISBLANK(AW200),"",AW200/AV198*10^AU198*AP198)</f>
        <v/>
      </c>
      <c r="AY200" s="121"/>
      <c r="AZ200" s="121"/>
      <c r="BA200" s="67"/>
      <c r="BB200" s="70" t="str">
        <f>IF(ISBLANK(BA200),"",BA200/AZ198*10^AY198*AP198)</f>
        <v/>
      </c>
    </row>
    <row r="201" spans="1:54" x14ac:dyDescent="0.25">
      <c r="A201" s="1">
        <v>83</v>
      </c>
      <c r="B201" s="1"/>
      <c r="C201" s="2" t="s">
        <v>1</v>
      </c>
      <c r="D201" s="1">
        <v>0</v>
      </c>
      <c r="E201" s="1" t="s">
        <v>230</v>
      </c>
      <c r="F201" s="1" t="s">
        <v>277</v>
      </c>
      <c r="G201" s="1"/>
      <c r="H201" s="1"/>
      <c r="I201" s="1"/>
      <c r="J201" s="1"/>
      <c r="K201" s="1"/>
      <c r="L201" s="1"/>
      <c r="M201" s="1"/>
      <c r="N201" s="2"/>
      <c r="O201" s="1"/>
      <c r="P201" s="1"/>
      <c r="Q201" s="1"/>
      <c r="R201" s="1"/>
      <c r="S201" s="2"/>
      <c r="T201" s="2"/>
      <c r="U201" s="1"/>
      <c r="V201" s="1"/>
      <c r="W201" s="1"/>
      <c r="X201" s="1"/>
      <c r="Y201" s="1"/>
      <c r="Z201" s="1"/>
      <c r="AA201" s="1"/>
      <c r="AB201" s="1"/>
      <c r="AC201" s="2"/>
      <c r="AD201" s="2"/>
      <c r="AE201" s="2"/>
      <c r="AF201" s="1"/>
      <c r="AG201" s="1"/>
      <c r="AH201" s="50">
        <f t="shared" ref="AH201" si="243">AO198*AP198</f>
        <v>0.71428571428571419</v>
      </c>
      <c r="AI201" s="62"/>
      <c r="AJ201" s="62"/>
      <c r="AK201" s="55"/>
    </row>
    <row r="202" spans="1:54" x14ac:dyDescent="0.25">
      <c r="A202" s="1">
        <v>84.1</v>
      </c>
      <c r="B202" s="1" t="s">
        <v>985</v>
      </c>
      <c r="C202" s="2">
        <v>0</v>
      </c>
      <c r="D202" s="1">
        <v>0</v>
      </c>
      <c r="E202" s="1">
        <v>0</v>
      </c>
      <c r="F202" s="1"/>
      <c r="G202" s="1">
        <v>0</v>
      </c>
      <c r="H202" s="1">
        <v>0</v>
      </c>
      <c r="I202" s="1">
        <v>0</v>
      </c>
      <c r="J202" s="1">
        <v>0</v>
      </c>
      <c r="K202" s="1">
        <v>0</v>
      </c>
      <c r="L202" s="1">
        <v>0</v>
      </c>
      <c r="M202" s="1">
        <v>0</v>
      </c>
      <c r="N202" s="2">
        <v>0</v>
      </c>
      <c r="O202" s="1" t="s">
        <v>221</v>
      </c>
      <c r="P202" s="1" t="s">
        <v>518</v>
      </c>
      <c r="Q202" s="1" t="s">
        <v>222</v>
      </c>
      <c r="R202" s="1" t="s">
        <v>223</v>
      </c>
      <c r="S202" s="2">
        <v>0.05</v>
      </c>
      <c r="T202" s="2">
        <v>20</v>
      </c>
      <c r="U202" s="1" t="s">
        <v>224</v>
      </c>
      <c r="V202" s="1" t="s">
        <v>225</v>
      </c>
      <c r="W202" s="1" t="s">
        <v>236</v>
      </c>
      <c r="X202" s="1" t="s">
        <v>226</v>
      </c>
      <c r="Y202" s="1" t="s">
        <v>227</v>
      </c>
      <c r="Z202" s="1" t="s">
        <v>228</v>
      </c>
      <c r="AA202" s="1" t="s">
        <v>229</v>
      </c>
      <c r="AB202" s="1" t="s">
        <v>222</v>
      </c>
      <c r="AC202" s="2"/>
      <c r="AD202" s="2">
        <v>1</v>
      </c>
      <c r="AE202" s="2">
        <v>0</v>
      </c>
      <c r="AF202" s="1">
        <v>30</v>
      </c>
      <c r="AG202" s="1">
        <v>300</v>
      </c>
      <c r="AH202" s="49">
        <f>D202*10</f>
        <v>0</v>
      </c>
      <c r="AI202" s="60">
        <v>0</v>
      </c>
      <c r="AJ202" s="60">
        <v>6.8</v>
      </c>
      <c r="AK202" s="54">
        <f>AI202/AJ202</f>
        <v>0</v>
      </c>
      <c r="AL202" s="122">
        <f t="shared" ref="AL202" si="244">IF(COUNTBLANK(AI202:AI204)=3,"",IF(COUNTBLANK(AI202:AI204)=2,IF(AI202=0,0.5/AJ202,AI202/AJ202),(AI202/AJ202+AI203/AJ203+IF(AJ204&gt;0,AI204/AJ204,0))/COUNTIF(AI202:AJ204,"&gt;0")))</f>
        <v>7.3529411764705885E-2</v>
      </c>
      <c r="AM202" s="123" t="e">
        <f t="shared" ref="AM202" si="245">IF(ISNUMBER(AN202),AN202,1/AN202)</f>
        <v>#DIV/0!</v>
      </c>
      <c r="AN202" s="124" t="e">
        <f>AVERAGE(AT202:AT204,AX202:AX204,BB202:BB204)</f>
        <v>#DIV/0!</v>
      </c>
      <c r="AO202" s="125">
        <f>IF(COUNTIF(AL202:AL202,"&gt;0"),AL202,IF(ISERROR(AM202),IF(D205&gt;0,D205,0.5),AM202))</f>
        <v>7.3529411764705885E-2</v>
      </c>
      <c r="AP202" s="128">
        <v>10</v>
      </c>
      <c r="AQ202" s="121"/>
      <c r="AR202" s="121"/>
      <c r="AS202" s="66"/>
      <c r="AT202" s="70" t="e">
        <f>AS202/AR202*10^AQ202*AP202</f>
        <v>#DIV/0!</v>
      </c>
      <c r="AU202" s="121"/>
      <c r="AV202" s="121"/>
      <c r="AW202" s="66"/>
      <c r="AX202" s="70" t="str">
        <f>IF(ISBLANK(AW202),"",AW202/AV202*10^AU202*AP202)</f>
        <v/>
      </c>
      <c r="AY202" s="121"/>
      <c r="AZ202" s="121"/>
      <c r="BA202" s="66"/>
      <c r="BB202" s="70" t="str">
        <f t="shared" ref="BB202" si="246">IF(ISBLANK(BA202),"",BA202/AZ202*10^AY202*AT202)</f>
        <v/>
      </c>
    </row>
    <row r="203" spans="1:54" x14ac:dyDescent="0.25">
      <c r="A203" s="1">
        <v>84.2</v>
      </c>
      <c r="B203" s="1" t="s">
        <v>985</v>
      </c>
      <c r="C203" s="2">
        <v>0</v>
      </c>
      <c r="D203" s="1">
        <v>0</v>
      </c>
      <c r="E203" s="1">
        <v>0</v>
      </c>
      <c r="F203" s="1"/>
      <c r="G203" s="1">
        <v>0</v>
      </c>
      <c r="H203" s="1">
        <v>0</v>
      </c>
      <c r="I203" s="1">
        <v>0</v>
      </c>
      <c r="J203" s="1">
        <v>0</v>
      </c>
      <c r="K203" s="1">
        <v>0</v>
      </c>
      <c r="L203" s="1">
        <v>0</v>
      </c>
      <c r="M203" s="1">
        <v>0</v>
      </c>
      <c r="N203" s="2">
        <v>0.52</v>
      </c>
      <c r="O203" s="1" t="s">
        <v>221</v>
      </c>
      <c r="P203" s="1" t="s">
        <v>519</v>
      </c>
      <c r="Q203" s="1" t="s">
        <v>222</v>
      </c>
      <c r="R203" s="1" t="s">
        <v>223</v>
      </c>
      <c r="S203" s="2">
        <v>0.05</v>
      </c>
      <c r="T203" s="2">
        <v>20</v>
      </c>
      <c r="U203" s="1" t="s">
        <v>224</v>
      </c>
      <c r="V203" s="1" t="s">
        <v>225</v>
      </c>
      <c r="W203" s="1" t="s">
        <v>236</v>
      </c>
      <c r="X203" s="1" t="s">
        <v>226</v>
      </c>
      <c r="Y203" s="1" t="s">
        <v>227</v>
      </c>
      <c r="Z203" s="1" t="s">
        <v>228</v>
      </c>
      <c r="AA203" s="1" t="s">
        <v>229</v>
      </c>
      <c r="AB203" s="1" t="s">
        <v>222</v>
      </c>
      <c r="AC203" s="2"/>
      <c r="AD203" s="2">
        <v>1</v>
      </c>
      <c r="AE203" s="2">
        <v>0</v>
      </c>
      <c r="AF203" s="1">
        <v>30</v>
      </c>
      <c r="AG203" s="1">
        <v>300</v>
      </c>
      <c r="AH203" s="49">
        <f>D203*10</f>
        <v>0</v>
      </c>
      <c r="AI203" s="61"/>
      <c r="AJ203" s="61"/>
      <c r="AK203" s="54" t="e">
        <f t="shared" ref="AK203:AK204" si="247">AI203/AJ203</f>
        <v>#DIV/0!</v>
      </c>
      <c r="AL203" s="122"/>
      <c r="AM203" s="123"/>
      <c r="AN203" s="124"/>
      <c r="AO203" s="126"/>
      <c r="AP203" s="129"/>
      <c r="AQ203" s="121"/>
      <c r="AR203" s="121"/>
      <c r="AS203" s="67"/>
      <c r="AT203" s="70" t="e">
        <f>AS203/AR202*10^AQ202*AP202</f>
        <v>#DIV/0!</v>
      </c>
      <c r="AU203" s="121"/>
      <c r="AV203" s="121"/>
      <c r="AW203" s="67"/>
      <c r="AX203" s="70" t="str">
        <f>IF(ISBLANK(AW202:AW204),"",AW203/AV202*10^AU202*AP202)</f>
        <v/>
      </c>
      <c r="AY203" s="121"/>
      <c r="AZ203" s="121"/>
      <c r="BA203" s="67"/>
      <c r="BB203" s="70" t="str">
        <f>IF(ISBLANK(BA203),"",BA203/AZ202*10^AY202*AP202)</f>
        <v/>
      </c>
    </row>
    <row r="204" spans="1:54" x14ac:dyDescent="0.25">
      <c r="A204" s="1">
        <v>84.3</v>
      </c>
      <c r="B204" s="1" t="s">
        <v>985</v>
      </c>
      <c r="C204" s="2">
        <v>0</v>
      </c>
      <c r="D204" s="1">
        <v>0</v>
      </c>
      <c r="E204" s="1">
        <v>0</v>
      </c>
      <c r="F204" s="1"/>
      <c r="G204" s="1">
        <v>0</v>
      </c>
      <c r="H204" s="1">
        <v>0</v>
      </c>
      <c r="I204" s="1">
        <v>0</v>
      </c>
      <c r="J204" s="1">
        <v>0</v>
      </c>
      <c r="K204" s="1">
        <v>0</v>
      </c>
      <c r="L204" s="1">
        <v>0</v>
      </c>
      <c r="M204" s="1">
        <v>0</v>
      </c>
      <c r="N204" s="2">
        <v>0.21</v>
      </c>
      <c r="O204" s="1" t="s">
        <v>221</v>
      </c>
      <c r="P204" s="1" t="s">
        <v>520</v>
      </c>
      <c r="Q204" s="1" t="s">
        <v>222</v>
      </c>
      <c r="R204" s="1" t="s">
        <v>223</v>
      </c>
      <c r="S204" s="2">
        <v>0.05</v>
      </c>
      <c r="T204" s="2">
        <v>20</v>
      </c>
      <c r="U204" s="1" t="s">
        <v>224</v>
      </c>
      <c r="V204" s="1" t="s">
        <v>225</v>
      </c>
      <c r="W204" s="1" t="s">
        <v>236</v>
      </c>
      <c r="X204" s="1" t="s">
        <v>226</v>
      </c>
      <c r="Y204" s="1" t="s">
        <v>227</v>
      </c>
      <c r="Z204" s="1" t="s">
        <v>228</v>
      </c>
      <c r="AA204" s="1" t="s">
        <v>229</v>
      </c>
      <c r="AB204" s="1" t="s">
        <v>222</v>
      </c>
      <c r="AC204" s="2"/>
      <c r="AD204" s="2">
        <v>1</v>
      </c>
      <c r="AE204" s="2">
        <v>0</v>
      </c>
      <c r="AF204" s="1">
        <v>30</v>
      </c>
      <c r="AG204" s="1">
        <v>300</v>
      </c>
      <c r="AH204" s="49">
        <f>D204*10</f>
        <v>0</v>
      </c>
      <c r="AI204" s="61"/>
      <c r="AJ204" s="61"/>
      <c r="AK204" s="54" t="e">
        <f t="shared" si="247"/>
        <v>#DIV/0!</v>
      </c>
      <c r="AL204" s="122"/>
      <c r="AM204" s="123"/>
      <c r="AN204" s="124"/>
      <c r="AO204" s="127"/>
      <c r="AP204" s="130"/>
      <c r="AQ204" s="121"/>
      <c r="AR204" s="121"/>
      <c r="AS204" s="67"/>
      <c r="AT204" s="70" t="e">
        <f>AS204/AR202*10^AQ202*AP202</f>
        <v>#DIV/0!</v>
      </c>
      <c r="AU204" s="121"/>
      <c r="AV204" s="121"/>
      <c r="AW204" s="67"/>
      <c r="AX204" s="70" t="str">
        <f>IF(ISBLANK(AW204),"",AW204/AV202*10^AU202*AP202)</f>
        <v/>
      </c>
      <c r="AY204" s="121"/>
      <c r="AZ204" s="121"/>
      <c r="BA204" s="67"/>
      <c r="BB204" s="70" t="str">
        <f>IF(ISBLANK(BA204),"",BA204/AZ202*10^AY202*AP202)</f>
        <v/>
      </c>
    </row>
    <row r="205" spans="1:54" x14ac:dyDescent="0.25">
      <c r="A205" s="1">
        <v>84</v>
      </c>
      <c r="B205" s="1"/>
      <c r="C205" s="2" t="s">
        <v>1</v>
      </c>
      <c r="D205" s="1">
        <v>0</v>
      </c>
      <c r="E205" s="1" t="s">
        <v>230</v>
      </c>
      <c r="F205" s="1" t="s">
        <v>277</v>
      </c>
      <c r="G205" s="1"/>
      <c r="H205" s="1"/>
      <c r="I205" s="1"/>
      <c r="J205" s="1"/>
      <c r="K205" s="1"/>
      <c r="L205" s="1"/>
      <c r="M205" s="1"/>
      <c r="N205" s="2"/>
      <c r="O205" s="1"/>
      <c r="P205" s="1"/>
      <c r="Q205" s="1"/>
      <c r="R205" s="1"/>
      <c r="S205" s="2"/>
      <c r="T205" s="2"/>
      <c r="U205" s="1"/>
      <c r="V205" s="1"/>
      <c r="W205" s="1"/>
      <c r="X205" s="1"/>
      <c r="Y205" s="1"/>
      <c r="Z205" s="1"/>
      <c r="AA205" s="1"/>
      <c r="AB205" s="1"/>
      <c r="AC205" s="2"/>
      <c r="AD205" s="2"/>
      <c r="AE205" s="2"/>
      <c r="AF205" s="1"/>
      <c r="AG205" s="1"/>
      <c r="AH205" s="50">
        <f t="shared" ref="AH205" si="248">AO202*AP202</f>
        <v>0.73529411764705888</v>
      </c>
      <c r="AI205" s="62"/>
      <c r="AJ205" s="62"/>
      <c r="AK205" s="55"/>
    </row>
    <row r="206" spans="1:54" x14ac:dyDescent="0.25">
      <c r="A206" s="1">
        <v>85.1</v>
      </c>
      <c r="B206" s="1" t="s">
        <v>986</v>
      </c>
      <c r="C206" s="2">
        <v>0</v>
      </c>
      <c r="D206" s="1">
        <v>0</v>
      </c>
      <c r="E206" s="1">
        <v>0</v>
      </c>
      <c r="F206" s="1"/>
      <c r="G206" s="1">
        <v>0</v>
      </c>
      <c r="H206" s="1">
        <v>0</v>
      </c>
      <c r="I206" s="1">
        <v>0</v>
      </c>
      <c r="J206" s="1">
        <v>0</v>
      </c>
      <c r="K206" s="1">
        <v>0</v>
      </c>
      <c r="L206" s="1">
        <v>0</v>
      </c>
      <c r="M206" s="1">
        <v>0</v>
      </c>
      <c r="N206" s="2">
        <v>0</v>
      </c>
      <c r="O206" s="1" t="s">
        <v>221</v>
      </c>
      <c r="P206" s="1" t="s">
        <v>521</v>
      </c>
      <c r="Q206" s="1" t="s">
        <v>222</v>
      </c>
      <c r="R206" s="1" t="s">
        <v>223</v>
      </c>
      <c r="S206" s="2">
        <v>0.05</v>
      </c>
      <c r="T206" s="2">
        <v>20</v>
      </c>
      <c r="U206" s="1" t="s">
        <v>224</v>
      </c>
      <c r="V206" s="1" t="s">
        <v>225</v>
      </c>
      <c r="W206" s="1" t="s">
        <v>236</v>
      </c>
      <c r="X206" s="1" t="s">
        <v>226</v>
      </c>
      <c r="Y206" s="1" t="s">
        <v>227</v>
      </c>
      <c r="Z206" s="1" t="s">
        <v>228</v>
      </c>
      <c r="AA206" s="1" t="s">
        <v>229</v>
      </c>
      <c r="AB206" s="1" t="s">
        <v>222</v>
      </c>
      <c r="AC206" s="2"/>
      <c r="AD206" s="2">
        <v>1</v>
      </c>
      <c r="AE206" s="2">
        <v>0</v>
      </c>
      <c r="AF206" s="1">
        <v>30</v>
      </c>
      <c r="AG206" s="1">
        <v>300</v>
      </c>
      <c r="AH206" s="49">
        <f>D206*10</f>
        <v>0</v>
      </c>
      <c r="AI206" s="60">
        <v>0</v>
      </c>
      <c r="AJ206" s="60">
        <v>7</v>
      </c>
      <c r="AK206" s="54">
        <f>AI206/AJ206</f>
        <v>0</v>
      </c>
      <c r="AL206" s="122">
        <f t="shared" ref="AL206" si="249">IF(COUNTBLANK(AI206:AI208)=3,"",IF(COUNTBLANK(AI206:AI208)=2,IF(AI206=0,0.5/AJ206,AI206/AJ206),(AI206/AJ206+AI207/AJ207+IF(AJ208&gt;0,AI208/AJ208,0))/COUNTIF(AI206:AJ208,"&gt;0")))</f>
        <v>7.1428571428571425E-2</v>
      </c>
      <c r="AM206" s="123" t="e">
        <f t="shared" ref="AM206" si="250">IF(ISNUMBER(AN206),AN206,1/AN206)</f>
        <v>#DIV/0!</v>
      </c>
      <c r="AN206" s="124" t="e">
        <f>AVERAGE(AT206:AT208,AX206:AX208,BB206:BB208)</f>
        <v>#DIV/0!</v>
      </c>
      <c r="AO206" s="125">
        <f>IF(COUNTIF(AL206:AL206,"&gt;0"),AL206,IF(ISERROR(AM206),IF(D209&gt;0,D209,0.5),AM206))</f>
        <v>7.1428571428571425E-2</v>
      </c>
      <c r="AP206" s="128">
        <v>10</v>
      </c>
      <c r="AQ206" s="121"/>
      <c r="AR206" s="121"/>
      <c r="AS206" s="66"/>
      <c r="AT206" s="70" t="e">
        <f>AS206/AR206*10^AQ206*AP206</f>
        <v>#DIV/0!</v>
      </c>
      <c r="AU206" s="121"/>
      <c r="AV206" s="121"/>
      <c r="AW206" s="66"/>
      <c r="AX206" s="70" t="str">
        <f>IF(ISBLANK(AW206),"",AW206/AV206*10^AU206*AP206)</f>
        <v/>
      </c>
      <c r="AY206" s="121"/>
      <c r="AZ206" s="121"/>
      <c r="BA206" s="66"/>
      <c r="BB206" s="70" t="str">
        <f t="shared" ref="BB206" si="251">IF(ISBLANK(BA206),"",BA206/AZ206*10^AY206*AT206)</f>
        <v/>
      </c>
    </row>
    <row r="207" spans="1:54" x14ac:dyDescent="0.25">
      <c r="A207" s="1">
        <v>85.2</v>
      </c>
      <c r="B207" s="1" t="s">
        <v>986</v>
      </c>
      <c r="C207" s="2">
        <v>0</v>
      </c>
      <c r="D207" s="1">
        <v>0</v>
      </c>
      <c r="E207" s="1">
        <v>0</v>
      </c>
      <c r="F207" s="1"/>
      <c r="G207" s="1">
        <v>0</v>
      </c>
      <c r="H207" s="1">
        <v>0</v>
      </c>
      <c r="I207" s="1">
        <v>0</v>
      </c>
      <c r="J207" s="1">
        <v>0</v>
      </c>
      <c r="K207" s="1">
        <v>0</v>
      </c>
      <c r="L207" s="1">
        <v>0</v>
      </c>
      <c r="M207" s="1">
        <v>0</v>
      </c>
      <c r="N207" s="2">
        <v>0</v>
      </c>
      <c r="O207" s="1" t="s">
        <v>221</v>
      </c>
      <c r="P207" s="1" t="s">
        <v>522</v>
      </c>
      <c r="Q207" s="1" t="s">
        <v>222</v>
      </c>
      <c r="R207" s="1" t="s">
        <v>223</v>
      </c>
      <c r="S207" s="2">
        <v>0.05</v>
      </c>
      <c r="T207" s="2">
        <v>20</v>
      </c>
      <c r="U207" s="1" t="s">
        <v>224</v>
      </c>
      <c r="V207" s="1" t="s">
        <v>225</v>
      </c>
      <c r="W207" s="1" t="s">
        <v>236</v>
      </c>
      <c r="X207" s="1" t="s">
        <v>226</v>
      </c>
      <c r="Y207" s="1" t="s">
        <v>227</v>
      </c>
      <c r="Z207" s="1" t="s">
        <v>228</v>
      </c>
      <c r="AA207" s="1" t="s">
        <v>229</v>
      </c>
      <c r="AB207" s="1" t="s">
        <v>222</v>
      </c>
      <c r="AC207" s="2"/>
      <c r="AD207" s="2">
        <v>1</v>
      </c>
      <c r="AE207" s="2">
        <v>0</v>
      </c>
      <c r="AF207" s="1">
        <v>30</v>
      </c>
      <c r="AG207" s="1">
        <v>300</v>
      </c>
      <c r="AH207" s="49">
        <f>D207*10</f>
        <v>0</v>
      </c>
      <c r="AI207" s="61"/>
      <c r="AJ207" s="61"/>
      <c r="AK207" s="54" t="e">
        <f t="shared" ref="AK207:AK208" si="252">AI207/AJ207</f>
        <v>#DIV/0!</v>
      </c>
      <c r="AL207" s="122"/>
      <c r="AM207" s="123"/>
      <c r="AN207" s="124"/>
      <c r="AO207" s="126"/>
      <c r="AP207" s="129"/>
      <c r="AQ207" s="121"/>
      <c r="AR207" s="121"/>
      <c r="AS207" s="67"/>
      <c r="AT207" s="70" t="e">
        <f>AS207/AR206*10^AQ206*AP206</f>
        <v>#DIV/0!</v>
      </c>
      <c r="AU207" s="121"/>
      <c r="AV207" s="121"/>
      <c r="AW207" s="67"/>
      <c r="AX207" s="70" t="str">
        <f>IF(ISBLANK(AW206:AW208),"",AW207/AV206*10^AU206*AP206)</f>
        <v/>
      </c>
      <c r="AY207" s="121"/>
      <c r="AZ207" s="121"/>
      <c r="BA207" s="67"/>
      <c r="BB207" s="70" t="str">
        <f>IF(ISBLANK(BA207),"",BA207/AZ206*10^AY206*AP206)</f>
        <v/>
      </c>
    </row>
    <row r="208" spans="1:54" x14ac:dyDescent="0.25">
      <c r="A208" s="1">
        <v>85.3</v>
      </c>
      <c r="B208" s="1" t="s">
        <v>986</v>
      </c>
      <c r="C208" s="2">
        <v>0</v>
      </c>
      <c r="D208" s="1">
        <v>0</v>
      </c>
      <c r="E208" s="1">
        <v>0</v>
      </c>
      <c r="F208" s="1"/>
      <c r="G208" s="1">
        <v>0</v>
      </c>
      <c r="H208" s="1">
        <v>0</v>
      </c>
      <c r="I208" s="1">
        <v>0</v>
      </c>
      <c r="J208" s="1">
        <v>0</v>
      </c>
      <c r="K208" s="1">
        <v>0</v>
      </c>
      <c r="L208" s="1">
        <v>0</v>
      </c>
      <c r="M208" s="1">
        <v>0</v>
      </c>
      <c r="N208" s="2">
        <v>0</v>
      </c>
      <c r="O208" s="1" t="s">
        <v>221</v>
      </c>
      <c r="P208" s="1" t="s">
        <v>523</v>
      </c>
      <c r="Q208" s="1" t="s">
        <v>222</v>
      </c>
      <c r="R208" s="1" t="s">
        <v>223</v>
      </c>
      <c r="S208" s="2">
        <v>0.05</v>
      </c>
      <c r="T208" s="2">
        <v>20</v>
      </c>
      <c r="U208" s="1" t="s">
        <v>224</v>
      </c>
      <c r="V208" s="1" t="s">
        <v>225</v>
      </c>
      <c r="W208" s="1" t="s">
        <v>236</v>
      </c>
      <c r="X208" s="1" t="s">
        <v>226</v>
      </c>
      <c r="Y208" s="1" t="s">
        <v>227</v>
      </c>
      <c r="Z208" s="1" t="s">
        <v>228</v>
      </c>
      <c r="AA208" s="1" t="s">
        <v>229</v>
      </c>
      <c r="AB208" s="1" t="s">
        <v>222</v>
      </c>
      <c r="AC208" s="2"/>
      <c r="AD208" s="2">
        <v>1</v>
      </c>
      <c r="AE208" s="2">
        <v>0</v>
      </c>
      <c r="AF208" s="1">
        <v>30</v>
      </c>
      <c r="AG208" s="1">
        <v>300</v>
      </c>
      <c r="AH208" s="49">
        <f>D208*10</f>
        <v>0</v>
      </c>
      <c r="AI208" s="61"/>
      <c r="AJ208" s="61"/>
      <c r="AK208" s="54" t="e">
        <f t="shared" si="252"/>
        <v>#DIV/0!</v>
      </c>
      <c r="AL208" s="122"/>
      <c r="AM208" s="123"/>
      <c r="AN208" s="124"/>
      <c r="AO208" s="127"/>
      <c r="AP208" s="130"/>
      <c r="AQ208" s="121"/>
      <c r="AR208" s="121"/>
      <c r="AS208" s="67"/>
      <c r="AT208" s="70" t="e">
        <f>AS208/AR206*10^AQ206*AP206</f>
        <v>#DIV/0!</v>
      </c>
      <c r="AU208" s="121"/>
      <c r="AV208" s="121"/>
      <c r="AW208" s="67"/>
      <c r="AX208" s="70" t="str">
        <f>IF(ISBLANK(AW208),"",AW208/AV206*10^AU206*AP206)</f>
        <v/>
      </c>
      <c r="AY208" s="121"/>
      <c r="AZ208" s="121"/>
      <c r="BA208" s="67"/>
      <c r="BB208" s="70" t="str">
        <f>IF(ISBLANK(BA208),"",BA208/AZ206*10^AY206*AP206)</f>
        <v/>
      </c>
    </row>
    <row r="209" spans="1:54" x14ac:dyDescent="0.25">
      <c r="A209" s="1">
        <v>85</v>
      </c>
      <c r="B209" s="1"/>
      <c r="C209" s="2" t="s">
        <v>1</v>
      </c>
      <c r="D209" s="1">
        <v>0</v>
      </c>
      <c r="E209" s="1" t="s">
        <v>230</v>
      </c>
      <c r="F209" s="1" t="s">
        <v>277</v>
      </c>
      <c r="G209" s="1"/>
      <c r="H209" s="1"/>
      <c r="I209" s="1"/>
      <c r="J209" s="1"/>
      <c r="K209" s="1"/>
      <c r="L209" s="1"/>
      <c r="M209" s="1"/>
      <c r="N209" s="2"/>
      <c r="O209" s="1"/>
      <c r="P209" s="1"/>
      <c r="Q209" s="1"/>
      <c r="R209" s="1"/>
      <c r="S209" s="2"/>
      <c r="T209" s="2"/>
      <c r="U209" s="1"/>
      <c r="V209" s="1"/>
      <c r="W209" s="1"/>
      <c r="X209" s="1"/>
      <c r="Y209" s="1"/>
      <c r="Z209" s="1"/>
      <c r="AA209" s="1"/>
      <c r="AB209" s="1"/>
      <c r="AC209" s="2"/>
      <c r="AD209" s="2"/>
      <c r="AE209" s="2"/>
      <c r="AF209" s="1"/>
      <c r="AG209" s="1"/>
      <c r="AH209" s="50">
        <f t="shared" ref="AH209" si="253">AO206*AP206</f>
        <v>0.71428571428571419</v>
      </c>
      <c r="AI209" s="62"/>
      <c r="AJ209" s="62"/>
      <c r="AK209" s="55"/>
    </row>
    <row r="210" spans="1:54" x14ac:dyDescent="0.25">
      <c r="A210" s="1">
        <v>86.1</v>
      </c>
      <c r="B210" s="1" t="s">
        <v>987</v>
      </c>
      <c r="C210" s="2">
        <v>0</v>
      </c>
      <c r="D210" s="1">
        <v>0</v>
      </c>
      <c r="E210" s="1">
        <v>0</v>
      </c>
      <c r="F210" s="1"/>
      <c r="G210" s="1">
        <v>0</v>
      </c>
      <c r="H210" s="1">
        <v>0</v>
      </c>
      <c r="I210" s="1">
        <v>0</v>
      </c>
      <c r="J210" s="1">
        <v>0</v>
      </c>
      <c r="K210" s="1">
        <v>0</v>
      </c>
      <c r="L210" s="1">
        <v>0</v>
      </c>
      <c r="M210" s="1">
        <v>0</v>
      </c>
      <c r="N210" s="2">
        <v>0</v>
      </c>
      <c r="O210" s="1" t="s">
        <v>221</v>
      </c>
      <c r="P210" s="1" t="s">
        <v>524</v>
      </c>
      <c r="Q210" s="1" t="s">
        <v>222</v>
      </c>
      <c r="R210" s="1" t="s">
        <v>223</v>
      </c>
      <c r="S210" s="2">
        <v>0.05</v>
      </c>
      <c r="T210" s="2">
        <v>20</v>
      </c>
      <c r="U210" s="1" t="s">
        <v>224</v>
      </c>
      <c r="V210" s="1" t="s">
        <v>225</v>
      </c>
      <c r="W210" s="1" t="s">
        <v>236</v>
      </c>
      <c r="X210" s="1" t="s">
        <v>226</v>
      </c>
      <c r="Y210" s="1" t="s">
        <v>227</v>
      </c>
      <c r="Z210" s="1" t="s">
        <v>228</v>
      </c>
      <c r="AA210" s="1" t="s">
        <v>229</v>
      </c>
      <c r="AB210" s="1" t="s">
        <v>222</v>
      </c>
      <c r="AC210" s="2"/>
      <c r="AD210" s="2">
        <v>1</v>
      </c>
      <c r="AE210" s="2">
        <v>0</v>
      </c>
      <c r="AF210" s="1">
        <v>30</v>
      </c>
      <c r="AG210" s="1">
        <v>300</v>
      </c>
      <c r="AH210" s="49">
        <f>D210*10</f>
        <v>0</v>
      </c>
      <c r="AI210" s="60">
        <v>0</v>
      </c>
      <c r="AJ210" s="60">
        <v>7</v>
      </c>
      <c r="AK210" s="54">
        <f>AI210/AJ210</f>
        <v>0</v>
      </c>
      <c r="AL210" s="122">
        <f t="shared" ref="AL210" si="254">IF(COUNTBLANK(AI210:AI212)=3,"",IF(COUNTBLANK(AI210:AI212)=2,IF(AI210=0,0.5/AJ210,AI210/AJ210),(AI210/AJ210+AI211/AJ211+IF(AJ212&gt;0,AI212/AJ212,0))/COUNTIF(AI210:AJ212,"&gt;0")))</f>
        <v>7.1428571428571425E-2</v>
      </c>
      <c r="AM210" s="123" t="e">
        <f t="shared" ref="AM210" si="255">IF(ISNUMBER(AN210),AN210,1/AN210)</f>
        <v>#DIV/0!</v>
      </c>
      <c r="AN210" s="124" t="e">
        <f>AVERAGE(AT210:AT212,AX210:AX212,BB210:BB212)</f>
        <v>#DIV/0!</v>
      </c>
      <c r="AO210" s="125">
        <f>IF(COUNTIF(AL210:AL210,"&gt;0"),AL210,IF(ISERROR(AM210),IF(D213&gt;0,D213,0.5),AM210))</f>
        <v>7.1428571428571425E-2</v>
      </c>
      <c r="AP210" s="128">
        <v>10</v>
      </c>
      <c r="AQ210" s="121"/>
      <c r="AR210" s="121"/>
      <c r="AS210" s="66"/>
      <c r="AT210" s="70" t="e">
        <f>AS210/AR210*10^AQ210*AP210</f>
        <v>#DIV/0!</v>
      </c>
      <c r="AU210" s="121"/>
      <c r="AV210" s="121"/>
      <c r="AW210" s="66"/>
      <c r="AX210" s="70" t="str">
        <f>IF(ISBLANK(AW210),"",AW210/AV210*10^AU210*AP210)</f>
        <v/>
      </c>
      <c r="AY210" s="121"/>
      <c r="AZ210" s="121"/>
      <c r="BA210" s="66"/>
      <c r="BB210" s="70" t="str">
        <f t="shared" ref="BB210" si="256">IF(ISBLANK(BA210),"",BA210/AZ210*10^AY210*AT210)</f>
        <v/>
      </c>
    </row>
    <row r="211" spans="1:54" x14ac:dyDescent="0.25">
      <c r="A211" s="1">
        <v>86.2</v>
      </c>
      <c r="B211" s="1" t="s">
        <v>987</v>
      </c>
      <c r="C211" s="2">
        <v>0</v>
      </c>
      <c r="D211" s="1">
        <v>0</v>
      </c>
      <c r="E211" s="1">
        <v>0</v>
      </c>
      <c r="F211" s="1"/>
      <c r="G211" s="1">
        <v>0</v>
      </c>
      <c r="H211" s="1">
        <v>0</v>
      </c>
      <c r="I211" s="1">
        <v>0</v>
      </c>
      <c r="J211" s="1">
        <v>0</v>
      </c>
      <c r="K211" s="1">
        <v>0</v>
      </c>
      <c r="L211" s="1">
        <v>0</v>
      </c>
      <c r="M211" s="1">
        <v>0</v>
      </c>
      <c r="N211" s="2">
        <v>0</v>
      </c>
      <c r="O211" s="1" t="s">
        <v>221</v>
      </c>
      <c r="P211" s="1" t="s">
        <v>525</v>
      </c>
      <c r="Q211" s="1" t="s">
        <v>222</v>
      </c>
      <c r="R211" s="1" t="s">
        <v>223</v>
      </c>
      <c r="S211" s="2">
        <v>0.05</v>
      </c>
      <c r="T211" s="2">
        <v>20</v>
      </c>
      <c r="U211" s="1" t="s">
        <v>224</v>
      </c>
      <c r="V211" s="1" t="s">
        <v>225</v>
      </c>
      <c r="W211" s="1" t="s">
        <v>236</v>
      </c>
      <c r="X211" s="1" t="s">
        <v>226</v>
      </c>
      <c r="Y211" s="1" t="s">
        <v>227</v>
      </c>
      <c r="Z211" s="1" t="s">
        <v>228</v>
      </c>
      <c r="AA211" s="1" t="s">
        <v>229</v>
      </c>
      <c r="AB211" s="1" t="s">
        <v>222</v>
      </c>
      <c r="AC211" s="2"/>
      <c r="AD211" s="2">
        <v>1</v>
      </c>
      <c r="AE211" s="2">
        <v>0</v>
      </c>
      <c r="AF211" s="1">
        <v>30</v>
      </c>
      <c r="AG211" s="1">
        <v>300</v>
      </c>
      <c r="AH211" s="49">
        <f>D211*10</f>
        <v>0</v>
      </c>
      <c r="AI211" s="61"/>
      <c r="AJ211" s="61"/>
      <c r="AK211" s="54" t="e">
        <f t="shared" ref="AK211:AK212" si="257">AI211/AJ211</f>
        <v>#DIV/0!</v>
      </c>
      <c r="AL211" s="122"/>
      <c r="AM211" s="123"/>
      <c r="AN211" s="124"/>
      <c r="AO211" s="126"/>
      <c r="AP211" s="129"/>
      <c r="AQ211" s="121"/>
      <c r="AR211" s="121"/>
      <c r="AS211" s="67"/>
      <c r="AT211" s="70" t="e">
        <f>AS211/AR210*10^AQ210*AP210</f>
        <v>#DIV/0!</v>
      </c>
      <c r="AU211" s="121"/>
      <c r="AV211" s="121"/>
      <c r="AW211" s="67"/>
      <c r="AX211" s="70" t="str">
        <f>IF(ISBLANK(AW210:AW212),"",AW211/AV210*10^AU210*AP210)</f>
        <v/>
      </c>
      <c r="AY211" s="121"/>
      <c r="AZ211" s="121"/>
      <c r="BA211" s="67"/>
      <c r="BB211" s="70" t="str">
        <f>IF(ISBLANK(BA211),"",BA211/AZ210*10^AY210*AP210)</f>
        <v/>
      </c>
    </row>
    <row r="212" spans="1:54" x14ac:dyDescent="0.25">
      <c r="A212" s="1">
        <v>86.3</v>
      </c>
      <c r="B212" s="1" t="s">
        <v>987</v>
      </c>
      <c r="C212" s="2">
        <v>0</v>
      </c>
      <c r="D212" s="1">
        <v>0</v>
      </c>
      <c r="E212" s="1">
        <v>0</v>
      </c>
      <c r="F212" s="1"/>
      <c r="G212" s="1">
        <v>0</v>
      </c>
      <c r="H212" s="1">
        <v>0</v>
      </c>
      <c r="I212" s="1">
        <v>0</v>
      </c>
      <c r="J212" s="1">
        <v>0</v>
      </c>
      <c r="K212" s="1">
        <v>0</v>
      </c>
      <c r="L212" s="1">
        <v>0</v>
      </c>
      <c r="M212" s="1">
        <v>0</v>
      </c>
      <c r="N212" s="2">
        <v>0.19</v>
      </c>
      <c r="O212" s="1" t="s">
        <v>221</v>
      </c>
      <c r="P212" s="1" t="s">
        <v>526</v>
      </c>
      <c r="Q212" s="1" t="s">
        <v>222</v>
      </c>
      <c r="R212" s="1" t="s">
        <v>223</v>
      </c>
      <c r="S212" s="2">
        <v>0.05</v>
      </c>
      <c r="T212" s="2">
        <v>20</v>
      </c>
      <c r="U212" s="1" t="s">
        <v>224</v>
      </c>
      <c r="V212" s="1" t="s">
        <v>225</v>
      </c>
      <c r="W212" s="1" t="s">
        <v>236</v>
      </c>
      <c r="X212" s="1" t="s">
        <v>226</v>
      </c>
      <c r="Y212" s="1" t="s">
        <v>227</v>
      </c>
      <c r="Z212" s="1" t="s">
        <v>228</v>
      </c>
      <c r="AA212" s="1" t="s">
        <v>229</v>
      </c>
      <c r="AB212" s="1" t="s">
        <v>222</v>
      </c>
      <c r="AC212" s="2"/>
      <c r="AD212" s="2">
        <v>1</v>
      </c>
      <c r="AE212" s="2">
        <v>0</v>
      </c>
      <c r="AF212" s="1">
        <v>30</v>
      </c>
      <c r="AG212" s="1">
        <v>300</v>
      </c>
      <c r="AH212" s="49">
        <f>D212*10</f>
        <v>0</v>
      </c>
      <c r="AI212" s="61"/>
      <c r="AJ212" s="61"/>
      <c r="AK212" s="54" t="e">
        <f t="shared" si="257"/>
        <v>#DIV/0!</v>
      </c>
      <c r="AL212" s="122"/>
      <c r="AM212" s="123"/>
      <c r="AN212" s="124"/>
      <c r="AO212" s="127"/>
      <c r="AP212" s="130"/>
      <c r="AQ212" s="121"/>
      <c r="AR212" s="121"/>
      <c r="AS212" s="67"/>
      <c r="AT212" s="70" t="e">
        <f>AS212/AR210*10^AQ210*AP210</f>
        <v>#DIV/0!</v>
      </c>
      <c r="AU212" s="121"/>
      <c r="AV212" s="121"/>
      <c r="AW212" s="67"/>
      <c r="AX212" s="70" t="str">
        <f>IF(ISBLANK(AW212),"",AW212/AV210*10^AU210*AP210)</f>
        <v/>
      </c>
      <c r="AY212" s="121"/>
      <c r="AZ212" s="121"/>
      <c r="BA212" s="67"/>
      <c r="BB212" s="70" t="str">
        <f>IF(ISBLANK(BA212),"",BA212/AZ210*10^AY210*AP210)</f>
        <v/>
      </c>
    </row>
    <row r="213" spans="1:54" x14ac:dyDescent="0.25">
      <c r="A213" s="1">
        <v>86</v>
      </c>
      <c r="B213" s="1"/>
      <c r="C213" s="2" t="s">
        <v>1</v>
      </c>
      <c r="D213" s="1">
        <v>0</v>
      </c>
      <c r="E213" s="1" t="s">
        <v>230</v>
      </c>
      <c r="F213" s="1" t="s">
        <v>277</v>
      </c>
      <c r="G213" s="1"/>
      <c r="H213" s="1"/>
      <c r="I213" s="1"/>
      <c r="J213" s="1"/>
      <c r="K213" s="1"/>
      <c r="L213" s="1"/>
      <c r="M213" s="1"/>
      <c r="N213" s="2"/>
      <c r="O213" s="1"/>
      <c r="P213" s="1"/>
      <c r="Q213" s="1"/>
      <c r="R213" s="1"/>
      <c r="S213" s="2"/>
      <c r="T213" s="2"/>
      <c r="U213" s="1"/>
      <c r="V213" s="1"/>
      <c r="W213" s="1"/>
      <c r="X213" s="1"/>
      <c r="Y213" s="1"/>
      <c r="Z213" s="1"/>
      <c r="AA213" s="1"/>
      <c r="AB213" s="1"/>
      <c r="AC213" s="2"/>
      <c r="AD213" s="2"/>
      <c r="AE213" s="2"/>
      <c r="AF213" s="1"/>
      <c r="AG213" s="1"/>
      <c r="AH213" s="50">
        <f t="shared" ref="AH213" si="258">AO210*AP210</f>
        <v>0.71428571428571419</v>
      </c>
      <c r="AI213" s="62"/>
      <c r="AJ213" s="62"/>
      <c r="AK213" s="55"/>
    </row>
    <row r="214" spans="1:54" x14ac:dyDescent="0.25">
      <c r="A214" s="1">
        <v>87.1</v>
      </c>
      <c r="B214" s="1" t="s">
        <v>988</v>
      </c>
      <c r="C214" s="2">
        <v>0</v>
      </c>
      <c r="D214" s="1">
        <v>0</v>
      </c>
      <c r="E214" s="1">
        <v>0</v>
      </c>
      <c r="F214" s="1"/>
      <c r="G214" s="1">
        <v>0</v>
      </c>
      <c r="H214" s="1">
        <v>0</v>
      </c>
      <c r="I214" s="1">
        <v>0</v>
      </c>
      <c r="J214" s="1">
        <v>0</v>
      </c>
      <c r="K214" s="1">
        <v>0</v>
      </c>
      <c r="L214" s="1">
        <v>0</v>
      </c>
      <c r="M214" s="1">
        <v>0</v>
      </c>
      <c r="N214" s="2">
        <v>0</v>
      </c>
      <c r="O214" s="1" t="s">
        <v>221</v>
      </c>
      <c r="P214" s="1" t="s">
        <v>527</v>
      </c>
      <c r="Q214" s="1" t="s">
        <v>222</v>
      </c>
      <c r="R214" s="1" t="s">
        <v>223</v>
      </c>
      <c r="S214" s="2">
        <v>0.05</v>
      </c>
      <c r="T214" s="2">
        <v>20</v>
      </c>
      <c r="U214" s="1" t="s">
        <v>224</v>
      </c>
      <c r="V214" s="1" t="s">
        <v>225</v>
      </c>
      <c r="W214" s="1" t="s">
        <v>236</v>
      </c>
      <c r="X214" s="1" t="s">
        <v>226</v>
      </c>
      <c r="Y214" s="1" t="s">
        <v>227</v>
      </c>
      <c r="Z214" s="1" t="s">
        <v>228</v>
      </c>
      <c r="AA214" s="1" t="s">
        <v>229</v>
      </c>
      <c r="AB214" s="1" t="s">
        <v>222</v>
      </c>
      <c r="AC214" s="2"/>
      <c r="AD214" s="2">
        <v>1</v>
      </c>
      <c r="AE214" s="2">
        <v>0</v>
      </c>
      <c r="AF214" s="1">
        <v>30</v>
      </c>
      <c r="AG214" s="1">
        <v>300</v>
      </c>
      <c r="AH214" s="49">
        <f>D214*10</f>
        <v>0</v>
      </c>
      <c r="AI214" s="60">
        <v>0</v>
      </c>
      <c r="AJ214" s="60">
        <v>7.3</v>
      </c>
      <c r="AK214" s="54">
        <f>AI214/AJ214</f>
        <v>0</v>
      </c>
      <c r="AL214" s="122">
        <f t="shared" ref="AL214" si="259">IF(COUNTBLANK(AI214:AI216)=3,"",IF(COUNTBLANK(AI214:AI216)=2,IF(AI214=0,0.5/AJ214,AI214/AJ214),(AI214/AJ214+AI215/AJ215+IF(AJ216&gt;0,AI216/AJ216,0))/COUNTIF(AI214:AJ216,"&gt;0")))</f>
        <v>6.8493150684931503E-2</v>
      </c>
      <c r="AM214" s="123" t="e">
        <f t="shared" ref="AM214" si="260">IF(ISNUMBER(AN214),AN214,1/AN214)</f>
        <v>#DIV/0!</v>
      </c>
      <c r="AN214" s="124" t="e">
        <f>AVERAGE(AT214:AT216,AX214:AX216,BB214:BB216)</f>
        <v>#DIV/0!</v>
      </c>
      <c r="AO214" s="125">
        <f>IF(COUNTIF(AL214:AL214,"&gt;0"),AL214,IF(ISERROR(AM214),IF(D217&gt;0,D217,0.5),AM214))</f>
        <v>6.8493150684931503E-2</v>
      </c>
      <c r="AP214" s="128">
        <v>10</v>
      </c>
      <c r="AQ214" s="121"/>
      <c r="AR214" s="121"/>
      <c r="AS214" s="66"/>
      <c r="AT214" s="70" t="e">
        <f>AS214/AR214*10^AQ214*AP214</f>
        <v>#DIV/0!</v>
      </c>
      <c r="AU214" s="121"/>
      <c r="AV214" s="121"/>
      <c r="AW214" s="66"/>
      <c r="AX214" s="70" t="str">
        <f>IF(ISBLANK(AW214),"",AW214/AV214*10^AU214*AP214)</f>
        <v/>
      </c>
      <c r="AY214" s="121"/>
      <c r="AZ214" s="121"/>
      <c r="BA214" s="66"/>
      <c r="BB214" s="70" t="str">
        <f t="shared" ref="BB214" si="261">IF(ISBLANK(BA214),"",BA214/AZ214*10^AY214*AT214)</f>
        <v/>
      </c>
    </row>
    <row r="215" spans="1:54" x14ac:dyDescent="0.25">
      <c r="A215" s="1">
        <v>87.2</v>
      </c>
      <c r="B215" s="1" t="s">
        <v>988</v>
      </c>
      <c r="C215" s="2">
        <v>0</v>
      </c>
      <c r="D215" s="1">
        <v>0</v>
      </c>
      <c r="E215" s="1">
        <v>0</v>
      </c>
      <c r="F215" s="1"/>
      <c r="G215" s="1">
        <v>0</v>
      </c>
      <c r="H215" s="1">
        <v>0</v>
      </c>
      <c r="I215" s="1">
        <v>0</v>
      </c>
      <c r="J215" s="1">
        <v>0</v>
      </c>
      <c r="K215" s="1">
        <v>0</v>
      </c>
      <c r="L215" s="1">
        <v>0</v>
      </c>
      <c r="M215" s="1">
        <v>0</v>
      </c>
      <c r="N215" s="2">
        <v>0</v>
      </c>
      <c r="O215" s="1" t="s">
        <v>221</v>
      </c>
      <c r="P215" s="1" t="s">
        <v>528</v>
      </c>
      <c r="Q215" s="1" t="s">
        <v>222</v>
      </c>
      <c r="R215" s="1" t="s">
        <v>223</v>
      </c>
      <c r="S215" s="2">
        <v>0.05</v>
      </c>
      <c r="T215" s="2">
        <v>20</v>
      </c>
      <c r="U215" s="1" t="s">
        <v>224</v>
      </c>
      <c r="V215" s="1" t="s">
        <v>225</v>
      </c>
      <c r="W215" s="1" t="s">
        <v>236</v>
      </c>
      <c r="X215" s="1" t="s">
        <v>226</v>
      </c>
      <c r="Y215" s="1" t="s">
        <v>227</v>
      </c>
      <c r="Z215" s="1" t="s">
        <v>228</v>
      </c>
      <c r="AA215" s="1" t="s">
        <v>229</v>
      </c>
      <c r="AB215" s="1" t="s">
        <v>222</v>
      </c>
      <c r="AC215" s="2"/>
      <c r="AD215" s="2">
        <v>1</v>
      </c>
      <c r="AE215" s="2">
        <v>0</v>
      </c>
      <c r="AF215" s="1">
        <v>30</v>
      </c>
      <c r="AG215" s="1">
        <v>300</v>
      </c>
      <c r="AH215" s="49">
        <f>D215*10</f>
        <v>0</v>
      </c>
      <c r="AI215" s="61"/>
      <c r="AJ215" s="61"/>
      <c r="AK215" s="54" t="e">
        <f t="shared" ref="AK215:AK216" si="262">AI215/AJ215</f>
        <v>#DIV/0!</v>
      </c>
      <c r="AL215" s="122"/>
      <c r="AM215" s="123"/>
      <c r="AN215" s="124"/>
      <c r="AO215" s="126"/>
      <c r="AP215" s="129"/>
      <c r="AQ215" s="121"/>
      <c r="AR215" s="121"/>
      <c r="AS215" s="67"/>
      <c r="AT215" s="70" t="e">
        <f>AS215/AR214*10^AQ214*AP214</f>
        <v>#DIV/0!</v>
      </c>
      <c r="AU215" s="121"/>
      <c r="AV215" s="121"/>
      <c r="AW215" s="67"/>
      <c r="AX215" s="70" t="str">
        <f>IF(ISBLANK(AW214:AW216),"",AW215/AV214*10^AU214*AP214)</f>
        <v/>
      </c>
      <c r="AY215" s="121"/>
      <c r="AZ215" s="121"/>
      <c r="BA215" s="67"/>
      <c r="BB215" s="70" t="str">
        <f>IF(ISBLANK(BA215),"",BA215/AZ214*10^AY214*AP214)</f>
        <v/>
      </c>
    </row>
    <row r="216" spans="1:54" x14ac:dyDescent="0.25">
      <c r="A216" s="1">
        <v>87.3</v>
      </c>
      <c r="B216" s="1" t="s">
        <v>988</v>
      </c>
      <c r="C216" s="2">
        <v>0</v>
      </c>
      <c r="D216" s="1">
        <v>0</v>
      </c>
      <c r="E216" s="1">
        <v>0</v>
      </c>
      <c r="F216" s="1"/>
      <c r="G216" s="1">
        <v>0</v>
      </c>
      <c r="H216" s="1">
        <v>0</v>
      </c>
      <c r="I216" s="1">
        <v>0</v>
      </c>
      <c r="J216" s="1">
        <v>0</v>
      </c>
      <c r="K216" s="1">
        <v>0</v>
      </c>
      <c r="L216" s="1">
        <v>0</v>
      </c>
      <c r="M216" s="1">
        <v>0</v>
      </c>
      <c r="N216" s="2">
        <v>0</v>
      </c>
      <c r="O216" s="1" t="s">
        <v>221</v>
      </c>
      <c r="P216" s="1" t="s">
        <v>529</v>
      </c>
      <c r="Q216" s="1" t="s">
        <v>222</v>
      </c>
      <c r="R216" s="1" t="s">
        <v>223</v>
      </c>
      <c r="S216" s="2">
        <v>0.05</v>
      </c>
      <c r="T216" s="2">
        <v>20</v>
      </c>
      <c r="U216" s="1" t="s">
        <v>224</v>
      </c>
      <c r="V216" s="1" t="s">
        <v>225</v>
      </c>
      <c r="W216" s="1" t="s">
        <v>236</v>
      </c>
      <c r="X216" s="1" t="s">
        <v>226</v>
      </c>
      <c r="Y216" s="1" t="s">
        <v>227</v>
      </c>
      <c r="Z216" s="1" t="s">
        <v>228</v>
      </c>
      <c r="AA216" s="1" t="s">
        <v>229</v>
      </c>
      <c r="AB216" s="1" t="s">
        <v>222</v>
      </c>
      <c r="AC216" s="2"/>
      <c r="AD216" s="2">
        <v>1</v>
      </c>
      <c r="AE216" s="2">
        <v>0</v>
      </c>
      <c r="AF216" s="1">
        <v>30</v>
      </c>
      <c r="AG216" s="1">
        <v>300</v>
      </c>
      <c r="AH216" s="49">
        <f>D216*10</f>
        <v>0</v>
      </c>
      <c r="AI216" s="61"/>
      <c r="AJ216" s="61"/>
      <c r="AK216" s="54" t="e">
        <f t="shared" si="262"/>
        <v>#DIV/0!</v>
      </c>
      <c r="AL216" s="122"/>
      <c r="AM216" s="123"/>
      <c r="AN216" s="124"/>
      <c r="AO216" s="127"/>
      <c r="AP216" s="130"/>
      <c r="AQ216" s="121"/>
      <c r="AR216" s="121"/>
      <c r="AS216" s="67"/>
      <c r="AT216" s="70" t="e">
        <f>AS216/AR214*10^AQ214*AP214</f>
        <v>#DIV/0!</v>
      </c>
      <c r="AU216" s="121"/>
      <c r="AV216" s="121"/>
      <c r="AW216" s="67"/>
      <c r="AX216" s="70" t="str">
        <f>IF(ISBLANK(AW216),"",AW216/AV214*10^AU214*AP214)</f>
        <v/>
      </c>
      <c r="AY216" s="121"/>
      <c r="AZ216" s="121"/>
      <c r="BA216" s="67"/>
      <c r="BB216" s="70" t="str">
        <f>IF(ISBLANK(BA216),"",BA216/AZ214*10^AY214*AP214)</f>
        <v/>
      </c>
    </row>
    <row r="217" spans="1:54" x14ac:dyDescent="0.25">
      <c r="A217" s="1">
        <v>87</v>
      </c>
      <c r="B217" s="1"/>
      <c r="C217" s="2" t="s">
        <v>1</v>
      </c>
      <c r="D217" s="1">
        <v>0</v>
      </c>
      <c r="E217" s="1" t="s">
        <v>230</v>
      </c>
      <c r="F217" s="1" t="s">
        <v>277</v>
      </c>
      <c r="G217" s="1"/>
      <c r="H217" s="1"/>
      <c r="I217" s="1"/>
      <c r="J217" s="1"/>
      <c r="K217" s="1"/>
      <c r="L217" s="1"/>
      <c r="M217" s="1"/>
      <c r="N217" s="2"/>
      <c r="O217" s="1"/>
      <c r="P217" s="1"/>
      <c r="Q217" s="1"/>
      <c r="R217" s="1"/>
      <c r="S217" s="2"/>
      <c r="T217" s="2"/>
      <c r="U217" s="1"/>
      <c r="V217" s="1"/>
      <c r="W217" s="1"/>
      <c r="X217" s="1"/>
      <c r="Y217" s="1"/>
      <c r="Z217" s="1"/>
      <c r="AA217" s="1"/>
      <c r="AB217" s="1"/>
      <c r="AC217" s="2"/>
      <c r="AD217" s="2"/>
      <c r="AE217" s="2"/>
      <c r="AF217" s="1"/>
      <c r="AG217" s="1"/>
      <c r="AH217" s="50">
        <f t="shared" ref="AH217" si="263">AO214*AP214</f>
        <v>0.68493150684931503</v>
      </c>
      <c r="AI217" s="62"/>
      <c r="AJ217" s="62"/>
      <c r="AK217" s="55"/>
    </row>
    <row r="218" spans="1:54" x14ac:dyDescent="0.25">
      <c r="A218" s="1">
        <v>88.1</v>
      </c>
      <c r="B218" s="1" t="s">
        <v>989</v>
      </c>
      <c r="C218" s="2">
        <v>0</v>
      </c>
      <c r="D218" s="1">
        <v>0</v>
      </c>
      <c r="E218" s="1">
        <v>0</v>
      </c>
      <c r="F218" s="1"/>
      <c r="G218" s="1">
        <v>0</v>
      </c>
      <c r="H218" s="1">
        <v>0</v>
      </c>
      <c r="I218" s="1">
        <v>0</v>
      </c>
      <c r="J218" s="1">
        <v>0</v>
      </c>
      <c r="K218" s="1">
        <v>0</v>
      </c>
      <c r="L218" s="1">
        <v>0</v>
      </c>
      <c r="M218" s="1">
        <v>0</v>
      </c>
      <c r="N218" s="2">
        <v>0</v>
      </c>
      <c r="O218" s="1" t="s">
        <v>221</v>
      </c>
      <c r="P218" s="1" t="s">
        <v>530</v>
      </c>
      <c r="Q218" s="1" t="s">
        <v>222</v>
      </c>
      <c r="R218" s="1" t="s">
        <v>223</v>
      </c>
      <c r="S218" s="2">
        <v>0.05</v>
      </c>
      <c r="T218" s="2">
        <v>20</v>
      </c>
      <c r="U218" s="1" t="s">
        <v>224</v>
      </c>
      <c r="V218" s="1" t="s">
        <v>225</v>
      </c>
      <c r="W218" s="1" t="s">
        <v>236</v>
      </c>
      <c r="X218" s="1" t="s">
        <v>226</v>
      </c>
      <c r="Y218" s="1" t="s">
        <v>227</v>
      </c>
      <c r="Z218" s="1" t="s">
        <v>228</v>
      </c>
      <c r="AA218" s="1" t="s">
        <v>229</v>
      </c>
      <c r="AB218" s="1" t="s">
        <v>222</v>
      </c>
      <c r="AC218" s="2"/>
      <c r="AD218" s="2">
        <v>1</v>
      </c>
      <c r="AE218" s="2">
        <v>0</v>
      </c>
      <c r="AF218" s="1">
        <v>30</v>
      </c>
      <c r="AG218" s="1">
        <v>300</v>
      </c>
      <c r="AH218" s="49">
        <f>D218*10</f>
        <v>0</v>
      </c>
      <c r="AI218" s="60">
        <v>24</v>
      </c>
      <c r="AJ218" s="60">
        <v>7.2</v>
      </c>
      <c r="AK218" s="54">
        <f>AI218/AJ218</f>
        <v>3.333333333333333</v>
      </c>
      <c r="AL218" s="122">
        <f t="shared" ref="AL218" si="264">IF(COUNTBLANK(AI218:AI220)=3,"",IF(COUNTBLANK(AI218:AI220)=2,IF(AI218=0,0.5/AJ218,AI218/AJ218),(AI218/AJ218+AI219/AJ219+IF(AJ220&gt;0,AI220/AJ220,0))/COUNTIF(AI218:AJ220,"&gt;0")))</f>
        <v>3.333333333333333</v>
      </c>
      <c r="AM218" s="123" t="e">
        <f t="shared" ref="AM218" si="265">IF(ISNUMBER(AN218),AN218,1/AN218)</f>
        <v>#DIV/0!</v>
      </c>
      <c r="AN218" s="124" t="e">
        <f>AVERAGE(AT218:AT220,AX218:AX220,BB218:BB220)</f>
        <v>#DIV/0!</v>
      </c>
      <c r="AO218" s="125">
        <f>IF(COUNTIF(AL218:AL218,"&gt;0"),AL218,IF(ISERROR(AM218),IF(D221&gt;0,D221,0.5),AM218))</f>
        <v>3.333333333333333</v>
      </c>
      <c r="AP218" s="128">
        <v>10</v>
      </c>
      <c r="AQ218" s="121"/>
      <c r="AR218" s="121"/>
      <c r="AS218" s="66"/>
      <c r="AT218" s="70" t="e">
        <f>AS218/AR218*10^AQ218*AP218</f>
        <v>#DIV/0!</v>
      </c>
      <c r="AU218" s="121"/>
      <c r="AV218" s="121"/>
      <c r="AW218" s="66"/>
      <c r="AX218" s="70" t="str">
        <f>IF(ISBLANK(AW218),"",AW218/AV218*10^AU218*AP218)</f>
        <v/>
      </c>
      <c r="AY218" s="121"/>
      <c r="AZ218" s="121"/>
      <c r="BA218" s="66"/>
      <c r="BB218" s="70" t="str">
        <f t="shared" ref="BB218" si="266">IF(ISBLANK(BA218),"",BA218/AZ218*10^AY218*AT218)</f>
        <v/>
      </c>
    </row>
    <row r="219" spans="1:54" x14ac:dyDescent="0.25">
      <c r="A219" s="1">
        <v>88.2</v>
      </c>
      <c r="B219" s="1" t="s">
        <v>989</v>
      </c>
      <c r="C219" s="2">
        <v>0</v>
      </c>
      <c r="D219" s="1">
        <v>0</v>
      </c>
      <c r="E219" s="1">
        <v>0</v>
      </c>
      <c r="F219" s="1"/>
      <c r="G219" s="1">
        <v>0</v>
      </c>
      <c r="H219" s="1">
        <v>0</v>
      </c>
      <c r="I219" s="1">
        <v>0</v>
      </c>
      <c r="J219" s="1">
        <v>0</v>
      </c>
      <c r="K219" s="1">
        <v>0</v>
      </c>
      <c r="L219" s="1">
        <v>0</v>
      </c>
      <c r="M219" s="1">
        <v>0</v>
      </c>
      <c r="N219" s="2">
        <v>0</v>
      </c>
      <c r="O219" s="1" t="s">
        <v>221</v>
      </c>
      <c r="P219" s="1" t="s">
        <v>531</v>
      </c>
      <c r="Q219" s="1" t="s">
        <v>222</v>
      </c>
      <c r="R219" s="1" t="s">
        <v>223</v>
      </c>
      <c r="S219" s="2">
        <v>0.05</v>
      </c>
      <c r="T219" s="2">
        <v>20</v>
      </c>
      <c r="U219" s="1" t="s">
        <v>224</v>
      </c>
      <c r="V219" s="1" t="s">
        <v>225</v>
      </c>
      <c r="W219" s="1" t="s">
        <v>236</v>
      </c>
      <c r="X219" s="1" t="s">
        <v>226</v>
      </c>
      <c r="Y219" s="1" t="s">
        <v>227</v>
      </c>
      <c r="Z219" s="1" t="s">
        <v>228</v>
      </c>
      <c r="AA219" s="1" t="s">
        <v>229</v>
      </c>
      <c r="AB219" s="1" t="s">
        <v>222</v>
      </c>
      <c r="AC219" s="2"/>
      <c r="AD219" s="2">
        <v>1</v>
      </c>
      <c r="AE219" s="2">
        <v>0</v>
      </c>
      <c r="AF219" s="1">
        <v>30</v>
      </c>
      <c r="AG219" s="1">
        <v>300</v>
      </c>
      <c r="AH219" s="49">
        <f>D219*10</f>
        <v>0</v>
      </c>
      <c r="AI219" s="61"/>
      <c r="AJ219" s="61"/>
      <c r="AK219" s="54" t="e">
        <f t="shared" ref="AK219:AK220" si="267">AI219/AJ219</f>
        <v>#DIV/0!</v>
      </c>
      <c r="AL219" s="122"/>
      <c r="AM219" s="123"/>
      <c r="AN219" s="124"/>
      <c r="AO219" s="126"/>
      <c r="AP219" s="129"/>
      <c r="AQ219" s="121"/>
      <c r="AR219" s="121"/>
      <c r="AS219" s="67"/>
      <c r="AT219" s="70" t="e">
        <f>AS219/AR218*10^AQ218*AP218</f>
        <v>#DIV/0!</v>
      </c>
      <c r="AU219" s="121"/>
      <c r="AV219" s="121"/>
      <c r="AW219" s="67"/>
      <c r="AX219" s="70" t="str">
        <f>IF(ISBLANK(AW218:AW220),"",AW219/AV218*10^AU218*AP218)</f>
        <v/>
      </c>
      <c r="AY219" s="121"/>
      <c r="AZ219" s="121"/>
      <c r="BA219" s="67"/>
      <c r="BB219" s="70" t="str">
        <f>IF(ISBLANK(BA219),"",BA219/AZ218*10^AY218*AP218)</f>
        <v/>
      </c>
    </row>
    <row r="220" spans="1:54" x14ac:dyDescent="0.25">
      <c r="A220" s="1">
        <v>88.3</v>
      </c>
      <c r="B220" s="1" t="s">
        <v>989</v>
      </c>
      <c r="C220" s="2">
        <v>0</v>
      </c>
      <c r="D220" s="1">
        <v>0</v>
      </c>
      <c r="E220" s="1">
        <v>0</v>
      </c>
      <c r="F220" s="1"/>
      <c r="G220" s="1">
        <v>0</v>
      </c>
      <c r="H220" s="1">
        <v>0</v>
      </c>
      <c r="I220" s="1">
        <v>0</v>
      </c>
      <c r="J220" s="1">
        <v>0</v>
      </c>
      <c r="K220" s="1">
        <v>0</v>
      </c>
      <c r="L220" s="1">
        <v>0</v>
      </c>
      <c r="M220" s="1">
        <v>0</v>
      </c>
      <c r="N220" s="2">
        <v>0</v>
      </c>
      <c r="O220" s="1" t="s">
        <v>221</v>
      </c>
      <c r="P220" s="1" t="s">
        <v>532</v>
      </c>
      <c r="Q220" s="1" t="s">
        <v>222</v>
      </c>
      <c r="R220" s="1" t="s">
        <v>223</v>
      </c>
      <c r="S220" s="2">
        <v>0.05</v>
      </c>
      <c r="T220" s="2">
        <v>20</v>
      </c>
      <c r="U220" s="1" t="s">
        <v>224</v>
      </c>
      <c r="V220" s="1" t="s">
        <v>225</v>
      </c>
      <c r="W220" s="1" t="s">
        <v>236</v>
      </c>
      <c r="X220" s="1" t="s">
        <v>226</v>
      </c>
      <c r="Y220" s="1" t="s">
        <v>227</v>
      </c>
      <c r="Z220" s="1" t="s">
        <v>228</v>
      </c>
      <c r="AA220" s="1" t="s">
        <v>229</v>
      </c>
      <c r="AB220" s="1" t="s">
        <v>222</v>
      </c>
      <c r="AC220" s="2"/>
      <c r="AD220" s="2">
        <v>1</v>
      </c>
      <c r="AE220" s="2">
        <v>0</v>
      </c>
      <c r="AF220" s="1">
        <v>30</v>
      </c>
      <c r="AG220" s="1">
        <v>300</v>
      </c>
      <c r="AH220" s="49">
        <f>D220*10</f>
        <v>0</v>
      </c>
      <c r="AI220" s="61"/>
      <c r="AJ220" s="61"/>
      <c r="AK220" s="54" t="e">
        <f t="shared" si="267"/>
        <v>#DIV/0!</v>
      </c>
      <c r="AL220" s="122"/>
      <c r="AM220" s="123"/>
      <c r="AN220" s="124"/>
      <c r="AO220" s="127"/>
      <c r="AP220" s="130"/>
      <c r="AQ220" s="121"/>
      <c r="AR220" s="121"/>
      <c r="AS220" s="67"/>
      <c r="AT220" s="70" t="e">
        <f>AS220/AR218*10^AQ218*AP218</f>
        <v>#DIV/0!</v>
      </c>
      <c r="AU220" s="121"/>
      <c r="AV220" s="121"/>
      <c r="AW220" s="67"/>
      <c r="AX220" s="70" t="str">
        <f>IF(ISBLANK(AW220),"",AW220/AV218*10^AU218*AP218)</f>
        <v/>
      </c>
      <c r="AY220" s="121"/>
      <c r="AZ220" s="121"/>
      <c r="BA220" s="67"/>
      <c r="BB220" s="70" t="str">
        <f>IF(ISBLANK(BA220),"",BA220/AZ218*10^AY218*AP218)</f>
        <v/>
      </c>
    </row>
    <row r="221" spans="1:54" x14ac:dyDescent="0.25">
      <c r="A221" s="1">
        <v>88</v>
      </c>
      <c r="B221" s="1"/>
      <c r="C221" s="2" t="s">
        <v>1</v>
      </c>
      <c r="D221" s="1">
        <v>0</v>
      </c>
      <c r="E221" s="1" t="s">
        <v>230</v>
      </c>
      <c r="F221" s="1" t="s">
        <v>277</v>
      </c>
      <c r="G221" s="1"/>
      <c r="H221" s="1"/>
      <c r="I221" s="1"/>
      <c r="J221" s="1"/>
      <c r="K221" s="1"/>
      <c r="L221" s="1"/>
      <c r="M221" s="1"/>
      <c r="N221" s="2"/>
      <c r="O221" s="1"/>
      <c r="P221" s="1"/>
      <c r="Q221" s="1"/>
      <c r="R221" s="1"/>
      <c r="S221" s="2"/>
      <c r="T221" s="2"/>
      <c r="U221" s="1"/>
      <c r="V221" s="1"/>
      <c r="W221" s="1"/>
      <c r="X221" s="1"/>
      <c r="Y221" s="1"/>
      <c r="Z221" s="1"/>
      <c r="AA221" s="1"/>
      <c r="AB221" s="1"/>
      <c r="AC221" s="2"/>
      <c r="AD221" s="2"/>
      <c r="AE221" s="2"/>
      <c r="AF221" s="1"/>
      <c r="AG221" s="1"/>
      <c r="AH221" s="50">
        <f t="shared" ref="AH221" si="268">AO218*AP218</f>
        <v>33.333333333333329</v>
      </c>
      <c r="AI221" s="62"/>
      <c r="AJ221" s="62"/>
      <c r="AK221" s="55"/>
    </row>
    <row r="222" spans="1:54" x14ac:dyDescent="0.25">
      <c r="A222" s="1">
        <v>89.1</v>
      </c>
      <c r="B222" s="1" t="s">
        <v>990</v>
      </c>
      <c r="C222" s="2">
        <v>0</v>
      </c>
      <c r="D222" s="1">
        <v>0</v>
      </c>
      <c r="E222" s="1">
        <v>0</v>
      </c>
      <c r="F222" s="1"/>
      <c r="G222" s="1">
        <v>0</v>
      </c>
      <c r="H222" s="1">
        <v>0</v>
      </c>
      <c r="I222" s="1">
        <v>0</v>
      </c>
      <c r="J222" s="1">
        <v>0</v>
      </c>
      <c r="K222" s="1">
        <v>0</v>
      </c>
      <c r="L222" s="1">
        <v>0</v>
      </c>
      <c r="M222" s="1">
        <v>0</v>
      </c>
      <c r="N222" s="2">
        <v>0</v>
      </c>
      <c r="O222" s="1" t="s">
        <v>221</v>
      </c>
      <c r="P222" s="1" t="s">
        <v>533</v>
      </c>
      <c r="Q222" s="1" t="s">
        <v>222</v>
      </c>
      <c r="R222" s="1" t="s">
        <v>223</v>
      </c>
      <c r="S222" s="2">
        <v>0.05</v>
      </c>
      <c r="T222" s="2">
        <v>20</v>
      </c>
      <c r="U222" s="1" t="s">
        <v>224</v>
      </c>
      <c r="V222" s="1" t="s">
        <v>225</v>
      </c>
      <c r="W222" s="1" t="s">
        <v>236</v>
      </c>
      <c r="X222" s="1" t="s">
        <v>226</v>
      </c>
      <c r="Y222" s="1" t="s">
        <v>227</v>
      </c>
      <c r="Z222" s="1" t="s">
        <v>228</v>
      </c>
      <c r="AA222" s="1" t="s">
        <v>229</v>
      </c>
      <c r="AB222" s="1" t="s">
        <v>222</v>
      </c>
      <c r="AC222" s="2"/>
      <c r="AD222" s="2">
        <v>1</v>
      </c>
      <c r="AE222" s="2">
        <v>0</v>
      </c>
      <c r="AF222" s="1">
        <v>30</v>
      </c>
      <c r="AG222" s="1">
        <v>300</v>
      </c>
      <c r="AH222" s="49">
        <f>D222*10</f>
        <v>0</v>
      </c>
      <c r="AI222" s="60">
        <v>0</v>
      </c>
      <c r="AJ222" s="60">
        <v>7</v>
      </c>
      <c r="AK222" s="54">
        <f>AI222/AJ222</f>
        <v>0</v>
      </c>
      <c r="AL222" s="122">
        <f t="shared" ref="AL222" si="269">IF(COUNTBLANK(AI222:AI224)=3,"",IF(COUNTBLANK(AI222:AI224)=2,IF(AI222=0,0.5/AJ222,AI222/AJ222),(AI222/AJ222+AI223/AJ223+IF(AJ224&gt;0,AI224/AJ224,0))/COUNTIF(AI222:AJ224,"&gt;0")))</f>
        <v>7.1428571428571425E-2</v>
      </c>
      <c r="AM222" s="123" t="e">
        <f t="shared" ref="AM222" si="270">IF(ISNUMBER(AN222),AN222,1/AN222)</f>
        <v>#DIV/0!</v>
      </c>
      <c r="AN222" s="124" t="e">
        <f>AVERAGE(AT222:AT224,AX222:AX224,BB222:BB224)</f>
        <v>#DIV/0!</v>
      </c>
      <c r="AO222" s="125">
        <f>IF(COUNTIF(AL222:AL222,"&gt;0"),AL222,IF(ISERROR(AM222),IF(D225&gt;0,D225,0.5),AM222))</f>
        <v>7.1428571428571425E-2</v>
      </c>
      <c r="AP222" s="128">
        <v>10</v>
      </c>
      <c r="AQ222" s="121"/>
      <c r="AR222" s="121"/>
      <c r="AS222" s="66"/>
      <c r="AT222" s="70" t="e">
        <f>AS222/AR222*10^AQ222*AP222</f>
        <v>#DIV/0!</v>
      </c>
      <c r="AU222" s="121"/>
      <c r="AV222" s="121"/>
      <c r="AW222" s="66"/>
      <c r="AX222" s="70" t="str">
        <f>IF(ISBLANK(AW222),"",AW222/AV222*10^AU222*AP222)</f>
        <v/>
      </c>
      <c r="AY222" s="121"/>
      <c r="AZ222" s="121"/>
      <c r="BA222" s="66"/>
      <c r="BB222" s="70" t="str">
        <f t="shared" ref="BB222" si="271">IF(ISBLANK(BA222),"",BA222/AZ222*10^AY222*AT222)</f>
        <v/>
      </c>
    </row>
    <row r="223" spans="1:54" x14ac:dyDescent="0.25">
      <c r="A223" s="1">
        <v>89.2</v>
      </c>
      <c r="B223" s="1" t="s">
        <v>990</v>
      </c>
      <c r="C223" s="2">
        <v>0</v>
      </c>
      <c r="D223" s="1">
        <v>0</v>
      </c>
      <c r="E223" s="1">
        <v>0</v>
      </c>
      <c r="F223" s="1"/>
      <c r="G223" s="1">
        <v>0</v>
      </c>
      <c r="H223" s="1">
        <v>0</v>
      </c>
      <c r="I223" s="1">
        <v>0</v>
      </c>
      <c r="J223" s="1">
        <v>0</v>
      </c>
      <c r="K223" s="1">
        <v>0</v>
      </c>
      <c r="L223" s="1">
        <v>0</v>
      </c>
      <c r="M223" s="1">
        <v>0</v>
      </c>
      <c r="N223" s="2">
        <v>0</v>
      </c>
      <c r="O223" s="1" t="s">
        <v>221</v>
      </c>
      <c r="P223" s="1" t="s">
        <v>534</v>
      </c>
      <c r="Q223" s="1" t="s">
        <v>222</v>
      </c>
      <c r="R223" s="1" t="s">
        <v>223</v>
      </c>
      <c r="S223" s="2">
        <v>0.05</v>
      </c>
      <c r="T223" s="2">
        <v>20</v>
      </c>
      <c r="U223" s="1" t="s">
        <v>224</v>
      </c>
      <c r="V223" s="1" t="s">
        <v>225</v>
      </c>
      <c r="W223" s="1" t="s">
        <v>236</v>
      </c>
      <c r="X223" s="1" t="s">
        <v>226</v>
      </c>
      <c r="Y223" s="1" t="s">
        <v>227</v>
      </c>
      <c r="Z223" s="1" t="s">
        <v>228</v>
      </c>
      <c r="AA223" s="1" t="s">
        <v>229</v>
      </c>
      <c r="AB223" s="1" t="s">
        <v>222</v>
      </c>
      <c r="AC223" s="2"/>
      <c r="AD223" s="2">
        <v>1</v>
      </c>
      <c r="AE223" s="2">
        <v>0</v>
      </c>
      <c r="AF223" s="1">
        <v>30</v>
      </c>
      <c r="AG223" s="1">
        <v>300</v>
      </c>
      <c r="AH223" s="49">
        <f>D223*10</f>
        <v>0</v>
      </c>
      <c r="AI223" s="61"/>
      <c r="AJ223" s="61"/>
      <c r="AK223" s="54" t="e">
        <f t="shared" ref="AK223:AK224" si="272">AI223/AJ223</f>
        <v>#DIV/0!</v>
      </c>
      <c r="AL223" s="122"/>
      <c r="AM223" s="123"/>
      <c r="AN223" s="124"/>
      <c r="AO223" s="126"/>
      <c r="AP223" s="129"/>
      <c r="AQ223" s="121"/>
      <c r="AR223" s="121"/>
      <c r="AS223" s="67"/>
      <c r="AT223" s="70" t="e">
        <f>AS223/AR222*10^AQ222*AP222</f>
        <v>#DIV/0!</v>
      </c>
      <c r="AU223" s="121"/>
      <c r="AV223" s="121"/>
      <c r="AW223" s="67"/>
      <c r="AX223" s="70" t="str">
        <f>IF(ISBLANK(AW222:AW224),"",AW223/AV222*10^AU222*AP222)</f>
        <v/>
      </c>
      <c r="AY223" s="121"/>
      <c r="AZ223" s="121"/>
      <c r="BA223" s="67"/>
      <c r="BB223" s="70" t="str">
        <f>IF(ISBLANK(BA223),"",BA223/AZ222*10^AY222*AP222)</f>
        <v/>
      </c>
    </row>
    <row r="224" spans="1:54" x14ac:dyDescent="0.25">
      <c r="A224" s="1">
        <v>89.3</v>
      </c>
      <c r="B224" s="1" t="s">
        <v>990</v>
      </c>
      <c r="C224" s="2">
        <v>0</v>
      </c>
      <c r="D224" s="1">
        <v>0</v>
      </c>
      <c r="E224" s="1">
        <v>0</v>
      </c>
      <c r="F224" s="1"/>
      <c r="G224" s="1">
        <v>0</v>
      </c>
      <c r="H224" s="1">
        <v>0</v>
      </c>
      <c r="I224" s="1">
        <v>0</v>
      </c>
      <c r="J224" s="1">
        <v>0</v>
      </c>
      <c r="K224" s="1">
        <v>0</v>
      </c>
      <c r="L224" s="1">
        <v>0</v>
      </c>
      <c r="M224" s="1">
        <v>0</v>
      </c>
      <c r="N224" s="2">
        <v>0</v>
      </c>
      <c r="O224" s="1" t="s">
        <v>221</v>
      </c>
      <c r="P224" s="1" t="s">
        <v>535</v>
      </c>
      <c r="Q224" s="1" t="s">
        <v>222</v>
      </c>
      <c r="R224" s="1" t="s">
        <v>223</v>
      </c>
      <c r="S224" s="2">
        <v>0.05</v>
      </c>
      <c r="T224" s="2">
        <v>20</v>
      </c>
      <c r="U224" s="1" t="s">
        <v>224</v>
      </c>
      <c r="V224" s="1" t="s">
        <v>225</v>
      </c>
      <c r="W224" s="1" t="s">
        <v>236</v>
      </c>
      <c r="X224" s="1" t="s">
        <v>226</v>
      </c>
      <c r="Y224" s="1" t="s">
        <v>227</v>
      </c>
      <c r="Z224" s="1" t="s">
        <v>228</v>
      </c>
      <c r="AA224" s="1" t="s">
        <v>229</v>
      </c>
      <c r="AB224" s="1" t="s">
        <v>222</v>
      </c>
      <c r="AC224" s="2"/>
      <c r="AD224" s="2">
        <v>1</v>
      </c>
      <c r="AE224" s="2">
        <v>0</v>
      </c>
      <c r="AF224" s="1">
        <v>30</v>
      </c>
      <c r="AG224" s="1">
        <v>300</v>
      </c>
      <c r="AH224" s="49">
        <f>D224*10</f>
        <v>0</v>
      </c>
      <c r="AI224" s="61"/>
      <c r="AJ224" s="61"/>
      <c r="AK224" s="54" t="e">
        <f t="shared" si="272"/>
        <v>#DIV/0!</v>
      </c>
      <c r="AL224" s="122"/>
      <c r="AM224" s="123"/>
      <c r="AN224" s="124"/>
      <c r="AO224" s="127"/>
      <c r="AP224" s="130"/>
      <c r="AQ224" s="121"/>
      <c r="AR224" s="121"/>
      <c r="AS224" s="67"/>
      <c r="AT224" s="70" t="e">
        <f>AS224/AR222*10^AQ222*AP222</f>
        <v>#DIV/0!</v>
      </c>
      <c r="AU224" s="121"/>
      <c r="AV224" s="121"/>
      <c r="AW224" s="67"/>
      <c r="AX224" s="70" t="str">
        <f>IF(ISBLANK(AW224),"",AW224/AV222*10^AU222*AP222)</f>
        <v/>
      </c>
      <c r="AY224" s="121"/>
      <c r="AZ224" s="121"/>
      <c r="BA224" s="67"/>
      <c r="BB224" s="70" t="str">
        <f>IF(ISBLANK(BA224),"",BA224/AZ222*10^AY222*AP222)</f>
        <v/>
      </c>
    </row>
    <row r="225" spans="1:54" x14ac:dyDescent="0.25">
      <c r="A225" s="1">
        <v>89</v>
      </c>
      <c r="B225" s="1"/>
      <c r="C225" s="2" t="s">
        <v>1</v>
      </c>
      <c r="D225" s="1">
        <v>0</v>
      </c>
      <c r="E225" s="1" t="s">
        <v>230</v>
      </c>
      <c r="F225" s="1" t="s">
        <v>277</v>
      </c>
      <c r="G225" s="1"/>
      <c r="H225" s="1"/>
      <c r="I225" s="1"/>
      <c r="J225" s="1"/>
      <c r="K225" s="1"/>
      <c r="L225" s="1"/>
      <c r="M225" s="1"/>
      <c r="N225" s="2"/>
      <c r="O225" s="1"/>
      <c r="P225" s="1"/>
      <c r="Q225" s="1"/>
      <c r="R225" s="1"/>
      <c r="S225" s="2"/>
      <c r="T225" s="2"/>
      <c r="U225" s="1"/>
      <c r="V225" s="1"/>
      <c r="W225" s="1"/>
      <c r="X225" s="1"/>
      <c r="Y225" s="1"/>
      <c r="Z225" s="1"/>
      <c r="AA225" s="1"/>
      <c r="AB225" s="1"/>
      <c r="AC225" s="2"/>
      <c r="AD225" s="2"/>
      <c r="AE225" s="2"/>
      <c r="AF225" s="1"/>
      <c r="AG225" s="1"/>
      <c r="AH225" s="50">
        <f t="shared" ref="AH225" si="273">AO222*AP222</f>
        <v>0.71428571428571419</v>
      </c>
      <c r="AI225" s="62"/>
      <c r="AJ225" s="62"/>
      <c r="AK225" s="55"/>
    </row>
    <row r="226" spans="1:54" x14ac:dyDescent="0.25">
      <c r="A226" s="1">
        <v>90.1</v>
      </c>
      <c r="B226" s="1" t="s">
        <v>991</v>
      </c>
      <c r="C226" s="2">
        <v>0</v>
      </c>
      <c r="D226" s="1">
        <v>0</v>
      </c>
      <c r="E226" s="1">
        <v>0</v>
      </c>
      <c r="F226" s="1"/>
      <c r="G226" s="1">
        <v>0</v>
      </c>
      <c r="H226" s="1">
        <v>0</v>
      </c>
      <c r="I226" s="1">
        <v>0</v>
      </c>
      <c r="J226" s="1">
        <v>0</v>
      </c>
      <c r="K226" s="1">
        <v>0</v>
      </c>
      <c r="L226" s="1">
        <v>0</v>
      </c>
      <c r="M226" s="1">
        <v>0</v>
      </c>
      <c r="N226" s="2">
        <v>0</v>
      </c>
      <c r="O226" s="1" t="s">
        <v>221</v>
      </c>
      <c r="P226" s="1" t="s">
        <v>536</v>
      </c>
      <c r="Q226" s="1" t="s">
        <v>222</v>
      </c>
      <c r="R226" s="1" t="s">
        <v>223</v>
      </c>
      <c r="S226" s="2">
        <v>0.05</v>
      </c>
      <c r="T226" s="2">
        <v>20</v>
      </c>
      <c r="U226" s="1" t="s">
        <v>224</v>
      </c>
      <c r="V226" s="1" t="s">
        <v>225</v>
      </c>
      <c r="W226" s="1" t="s">
        <v>236</v>
      </c>
      <c r="X226" s="1" t="s">
        <v>226</v>
      </c>
      <c r="Y226" s="1" t="s">
        <v>227</v>
      </c>
      <c r="Z226" s="1" t="s">
        <v>228</v>
      </c>
      <c r="AA226" s="1" t="s">
        <v>229</v>
      </c>
      <c r="AB226" s="1" t="s">
        <v>222</v>
      </c>
      <c r="AC226" s="2"/>
      <c r="AD226" s="2">
        <v>1</v>
      </c>
      <c r="AE226" s="2">
        <v>0</v>
      </c>
      <c r="AF226" s="1">
        <v>30</v>
      </c>
      <c r="AG226" s="1">
        <v>300</v>
      </c>
      <c r="AH226" s="49">
        <f>D226*10</f>
        <v>0</v>
      </c>
      <c r="AI226" s="60">
        <v>0</v>
      </c>
      <c r="AJ226" s="60">
        <v>7</v>
      </c>
      <c r="AK226" s="54">
        <f>AI226/AJ226</f>
        <v>0</v>
      </c>
      <c r="AL226" s="122">
        <f t="shared" ref="AL226" si="274">IF(COUNTBLANK(AI226:AI228)=3,"",IF(COUNTBLANK(AI226:AI228)=2,IF(AI226=0,0.5/AJ226,AI226/AJ226),(AI226/AJ226+AI227/AJ227+IF(AJ228&gt;0,AI228/AJ228,0))/COUNTIF(AI226:AJ228,"&gt;0")))</f>
        <v>7.1428571428571425E-2</v>
      </c>
      <c r="AM226" s="123" t="e">
        <f t="shared" ref="AM226" si="275">IF(ISNUMBER(AN226),AN226,1/AN226)</f>
        <v>#DIV/0!</v>
      </c>
      <c r="AN226" s="124" t="e">
        <f>AVERAGE(AT226:AT228,AX226:AX228,BB226:BB228)</f>
        <v>#DIV/0!</v>
      </c>
      <c r="AO226" s="125">
        <f>IF(COUNTIF(AL226:AL226,"&gt;0"),AL226,IF(ISERROR(AM226),IF(D229&gt;0,D229,0.5),AM226))</f>
        <v>7.1428571428571425E-2</v>
      </c>
      <c r="AP226" s="128">
        <v>10</v>
      </c>
      <c r="AQ226" s="121"/>
      <c r="AR226" s="121"/>
      <c r="AS226" s="66"/>
      <c r="AT226" s="70" t="e">
        <f>AS226/AR226*10^AQ226*AP226</f>
        <v>#DIV/0!</v>
      </c>
      <c r="AU226" s="121"/>
      <c r="AV226" s="121"/>
      <c r="AW226" s="66"/>
      <c r="AX226" s="70" t="str">
        <f>IF(ISBLANK(AW226),"",AW226/AV226*10^AU226*AP226)</f>
        <v/>
      </c>
      <c r="AY226" s="121"/>
      <c r="AZ226" s="121"/>
      <c r="BA226" s="66"/>
      <c r="BB226" s="70" t="str">
        <f t="shared" ref="BB226" si="276">IF(ISBLANK(BA226),"",BA226/AZ226*10^AY226*AT226)</f>
        <v/>
      </c>
    </row>
    <row r="227" spans="1:54" x14ac:dyDescent="0.25">
      <c r="A227" s="1">
        <v>90.2</v>
      </c>
      <c r="B227" s="1" t="s">
        <v>991</v>
      </c>
      <c r="C227" s="2">
        <v>0</v>
      </c>
      <c r="D227" s="1">
        <v>0</v>
      </c>
      <c r="E227" s="1">
        <v>0</v>
      </c>
      <c r="F227" s="1"/>
      <c r="G227" s="1">
        <v>0</v>
      </c>
      <c r="H227" s="1">
        <v>0</v>
      </c>
      <c r="I227" s="1">
        <v>0</v>
      </c>
      <c r="J227" s="1">
        <v>0</v>
      </c>
      <c r="K227" s="1">
        <v>0</v>
      </c>
      <c r="L227" s="1">
        <v>0</v>
      </c>
      <c r="M227" s="1">
        <v>0</v>
      </c>
      <c r="N227" s="2">
        <v>0</v>
      </c>
      <c r="O227" s="1" t="s">
        <v>221</v>
      </c>
      <c r="P227" s="1" t="s">
        <v>537</v>
      </c>
      <c r="Q227" s="1" t="s">
        <v>222</v>
      </c>
      <c r="R227" s="1" t="s">
        <v>223</v>
      </c>
      <c r="S227" s="2">
        <v>0.05</v>
      </c>
      <c r="T227" s="2">
        <v>20</v>
      </c>
      <c r="U227" s="1" t="s">
        <v>224</v>
      </c>
      <c r="V227" s="1" t="s">
        <v>225</v>
      </c>
      <c r="W227" s="1" t="s">
        <v>236</v>
      </c>
      <c r="X227" s="1" t="s">
        <v>226</v>
      </c>
      <c r="Y227" s="1" t="s">
        <v>227</v>
      </c>
      <c r="Z227" s="1" t="s">
        <v>228</v>
      </c>
      <c r="AA227" s="1" t="s">
        <v>229</v>
      </c>
      <c r="AB227" s="1" t="s">
        <v>222</v>
      </c>
      <c r="AC227" s="2"/>
      <c r="AD227" s="2">
        <v>1</v>
      </c>
      <c r="AE227" s="2">
        <v>0</v>
      </c>
      <c r="AF227" s="1">
        <v>30</v>
      </c>
      <c r="AG227" s="1">
        <v>300</v>
      </c>
      <c r="AH227" s="49">
        <f>D227*10</f>
        <v>0</v>
      </c>
      <c r="AI227" s="61"/>
      <c r="AJ227" s="61"/>
      <c r="AK227" s="54" t="e">
        <f t="shared" ref="AK227:AK228" si="277">AI227/AJ227</f>
        <v>#DIV/0!</v>
      </c>
      <c r="AL227" s="122"/>
      <c r="AM227" s="123"/>
      <c r="AN227" s="124"/>
      <c r="AO227" s="126"/>
      <c r="AP227" s="129"/>
      <c r="AQ227" s="121"/>
      <c r="AR227" s="121"/>
      <c r="AS227" s="67"/>
      <c r="AT227" s="70" t="e">
        <f>AS227/AR226*10^AQ226*AP226</f>
        <v>#DIV/0!</v>
      </c>
      <c r="AU227" s="121"/>
      <c r="AV227" s="121"/>
      <c r="AW227" s="67"/>
      <c r="AX227" s="70" t="str">
        <f>IF(ISBLANK(AW226:AW228),"",AW227/AV226*10^AU226*AP226)</f>
        <v/>
      </c>
      <c r="AY227" s="121"/>
      <c r="AZ227" s="121"/>
      <c r="BA227" s="67"/>
      <c r="BB227" s="70" t="str">
        <f>IF(ISBLANK(BA227),"",BA227/AZ226*10^AY226*AP226)</f>
        <v/>
      </c>
    </row>
    <row r="228" spans="1:54" x14ac:dyDescent="0.25">
      <c r="A228" s="1">
        <v>90.3</v>
      </c>
      <c r="B228" s="1" t="s">
        <v>991</v>
      </c>
      <c r="C228" s="2">
        <v>0</v>
      </c>
      <c r="D228" s="1">
        <v>0</v>
      </c>
      <c r="E228" s="1">
        <v>0</v>
      </c>
      <c r="F228" s="1"/>
      <c r="G228" s="1">
        <v>0</v>
      </c>
      <c r="H228" s="1">
        <v>0</v>
      </c>
      <c r="I228" s="1">
        <v>0</v>
      </c>
      <c r="J228" s="1">
        <v>0</v>
      </c>
      <c r="K228" s="1">
        <v>0</v>
      </c>
      <c r="L228" s="1">
        <v>0</v>
      </c>
      <c r="M228" s="1">
        <v>0</v>
      </c>
      <c r="N228" s="2">
        <v>0</v>
      </c>
      <c r="O228" s="1" t="s">
        <v>221</v>
      </c>
      <c r="P228" s="1" t="s">
        <v>538</v>
      </c>
      <c r="Q228" s="1" t="s">
        <v>222</v>
      </c>
      <c r="R228" s="1" t="s">
        <v>223</v>
      </c>
      <c r="S228" s="2">
        <v>0.05</v>
      </c>
      <c r="T228" s="2">
        <v>20</v>
      </c>
      <c r="U228" s="1" t="s">
        <v>224</v>
      </c>
      <c r="V228" s="1" t="s">
        <v>225</v>
      </c>
      <c r="W228" s="1" t="s">
        <v>236</v>
      </c>
      <c r="X228" s="1" t="s">
        <v>226</v>
      </c>
      <c r="Y228" s="1" t="s">
        <v>227</v>
      </c>
      <c r="Z228" s="1" t="s">
        <v>228</v>
      </c>
      <c r="AA228" s="1" t="s">
        <v>229</v>
      </c>
      <c r="AB228" s="1" t="s">
        <v>222</v>
      </c>
      <c r="AC228" s="2"/>
      <c r="AD228" s="2">
        <v>1</v>
      </c>
      <c r="AE228" s="2">
        <v>0</v>
      </c>
      <c r="AF228" s="1">
        <v>30</v>
      </c>
      <c r="AG228" s="1">
        <v>300</v>
      </c>
      <c r="AH228" s="49">
        <f>D228*10</f>
        <v>0</v>
      </c>
      <c r="AI228" s="61"/>
      <c r="AJ228" s="61"/>
      <c r="AK228" s="54" t="e">
        <f t="shared" si="277"/>
        <v>#DIV/0!</v>
      </c>
      <c r="AL228" s="122"/>
      <c r="AM228" s="123"/>
      <c r="AN228" s="124"/>
      <c r="AO228" s="127"/>
      <c r="AP228" s="130"/>
      <c r="AQ228" s="121"/>
      <c r="AR228" s="121"/>
      <c r="AS228" s="67"/>
      <c r="AT228" s="70" t="e">
        <f>AS228/AR226*10^AQ226*AP226</f>
        <v>#DIV/0!</v>
      </c>
      <c r="AU228" s="121"/>
      <c r="AV228" s="121"/>
      <c r="AW228" s="67"/>
      <c r="AX228" s="70" t="str">
        <f>IF(ISBLANK(AW228),"",AW228/AV226*10^AU226*AP226)</f>
        <v/>
      </c>
      <c r="AY228" s="121"/>
      <c r="AZ228" s="121"/>
      <c r="BA228" s="67"/>
      <c r="BB228" s="70" t="str">
        <f>IF(ISBLANK(BA228),"",BA228/AZ226*10^AY226*AP226)</f>
        <v/>
      </c>
    </row>
    <row r="229" spans="1:54" x14ac:dyDescent="0.25">
      <c r="A229" s="1">
        <v>90</v>
      </c>
      <c r="B229" s="1"/>
      <c r="C229" s="2" t="s">
        <v>1</v>
      </c>
      <c r="D229" s="1">
        <v>0</v>
      </c>
      <c r="E229" s="1" t="s">
        <v>230</v>
      </c>
      <c r="F229" s="1" t="s">
        <v>277</v>
      </c>
      <c r="G229" s="1"/>
      <c r="H229" s="1"/>
      <c r="I229" s="1"/>
      <c r="J229" s="1"/>
      <c r="K229" s="1"/>
      <c r="L229" s="1"/>
      <c r="M229" s="1"/>
      <c r="N229" s="2"/>
      <c r="O229" s="1"/>
      <c r="P229" s="1"/>
      <c r="Q229" s="1"/>
      <c r="R229" s="1"/>
      <c r="S229" s="2"/>
      <c r="T229" s="2"/>
      <c r="U229" s="1"/>
      <c r="V229" s="1"/>
      <c r="W229" s="1"/>
      <c r="X229" s="1"/>
      <c r="Y229" s="1"/>
      <c r="Z229" s="1"/>
      <c r="AA229" s="1"/>
      <c r="AB229" s="1"/>
      <c r="AC229" s="2"/>
      <c r="AD229" s="2"/>
      <c r="AE229" s="2"/>
      <c r="AF229" s="1"/>
      <c r="AG229" s="1"/>
      <c r="AH229" s="50">
        <f t="shared" ref="AH229" si="278">AO226*AP226</f>
        <v>0.71428571428571419</v>
      </c>
      <c r="AI229" s="62"/>
      <c r="AJ229" s="62"/>
      <c r="AK229" s="55"/>
    </row>
    <row r="230" spans="1:54" x14ac:dyDescent="0.25">
      <c r="A230" s="1">
        <v>91.1</v>
      </c>
      <c r="B230" s="1" t="s">
        <v>992</v>
      </c>
      <c r="C230" s="2">
        <v>0</v>
      </c>
      <c r="D230" s="1">
        <v>160</v>
      </c>
      <c r="E230" s="1">
        <v>8</v>
      </c>
      <c r="F230" s="1" t="s">
        <v>239</v>
      </c>
      <c r="G230" s="1">
        <v>0</v>
      </c>
      <c r="H230" s="1">
        <v>0</v>
      </c>
      <c r="I230" s="1">
        <v>0</v>
      </c>
      <c r="J230" s="1">
        <v>0</v>
      </c>
      <c r="K230" s="1">
        <v>0</v>
      </c>
      <c r="L230" s="1">
        <v>0</v>
      </c>
      <c r="M230" s="1">
        <v>0</v>
      </c>
      <c r="N230" s="2">
        <v>1.1499999999999999</v>
      </c>
      <c r="O230" s="1" t="s">
        <v>221</v>
      </c>
      <c r="P230" s="1" t="s">
        <v>539</v>
      </c>
      <c r="Q230" s="1" t="s">
        <v>222</v>
      </c>
      <c r="R230" s="1" t="s">
        <v>223</v>
      </c>
      <c r="S230" s="2">
        <v>0.05</v>
      </c>
      <c r="T230" s="2">
        <v>20</v>
      </c>
      <c r="U230" s="1" t="s">
        <v>224</v>
      </c>
      <c r="V230" s="1" t="s">
        <v>225</v>
      </c>
      <c r="W230" s="1" t="s">
        <v>231</v>
      </c>
      <c r="X230" s="1" t="s">
        <v>226</v>
      </c>
      <c r="Y230" s="1" t="s">
        <v>227</v>
      </c>
      <c r="Z230" s="1" t="s">
        <v>228</v>
      </c>
      <c r="AA230" s="1" t="s">
        <v>229</v>
      </c>
      <c r="AB230" s="1" t="s">
        <v>222</v>
      </c>
      <c r="AC230" s="2"/>
      <c r="AD230" s="2">
        <v>1</v>
      </c>
      <c r="AE230" s="2">
        <v>0</v>
      </c>
      <c r="AF230" s="1">
        <v>30</v>
      </c>
      <c r="AG230" s="1">
        <v>300</v>
      </c>
      <c r="AH230" s="49">
        <f>D230*10</f>
        <v>1600</v>
      </c>
      <c r="AI230" s="60"/>
      <c r="AJ230" s="60"/>
      <c r="AK230" s="54" t="e">
        <f>AI230/AJ230</f>
        <v>#DIV/0!</v>
      </c>
      <c r="AL230" s="122" t="str">
        <f t="shared" ref="AL230" si="279">IF(COUNTBLANK(AI230:AI232)=3,"",IF(COUNTBLANK(AI230:AI232)=2,IF(AI230=0,0.5/AJ230,AI230/AJ230),(AI230/AJ230+AI231/AJ231+IF(AJ232&gt;0,AI232/AJ232,0))/COUNTIF(AI230:AJ232,"&gt;0")))</f>
        <v/>
      </c>
      <c r="AM230" s="123">
        <f t="shared" ref="AM230" si="280">IF(ISNUMBER(AN230),AN230,1/AN230)</f>
        <v>135</v>
      </c>
      <c r="AN230" s="124">
        <f>AVERAGE(AT230:AT232,AX230:AX232,BB230:BB232)</f>
        <v>135</v>
      </c>
      <c r="AO230" s="125">
        <f>IF(COUNTIF(AL230:AL230,"&gt;0"),AL230,IF(ISERROR(AM230),IF(D233&gt;0,D233,0.5),AM230))</f>
        <v>135</v>
      </c>
      <c r="AP230" s="128">
        <v>10</v>
      </c>
      <c r="AQ230" s="121">
        <v>0</v>
      </c>
      <c r="AR230" s="121">
        <v>0.4</v>
      </c>
      <c r="AS230" s="66">
        <v>58</v>
      </c>
      <c r="AT230" s="70">
        <f>AS230/AR230*10^AQ230</f>
        <v>145</v>
      </c>
      <c r="AU230" s="121"/>
      <c r="AV230" s="121"/>
      <c r="AW230" s="66"/>
      <c r="AX230" s="70" t="str">
        <f>IF(ISBLANK(AW230),"",AW230/AV230*10^AU230*AP230)</f>
        <v/>
      </c>
      <c r="AY230" s="121"/>
      <c r="AZ230" s="121"/>
      <c r="BA230" s="66"/>
      <c r="BB230" s="70" t="str">
        <f t="shared" ref="BB230" si="281">IF(ISBLANK(BA230),"",BA230/AZ230*10^AY230*AT230)</f>
        <v/>
      </c>
    </row>
    <row r="231" spans="1:54" x14ac:dyDescent="0.25">
      <c r="A231" s="1">
        <v>91.2</v>
      </c>
      <c r="B231" s="1" t="s">
        <v>992</v>
      </c>
      <c r="C231" s="2">
        <v>0</v>
      </c>
      <c r="D231" s="1">
        <v>200</v>
      </c>
      <c r="E231" s="1">
        <v>10</v>
      </c>
      <c r="F231" s="1" t="s">
        <v>239</v>
      </c>
      <c r="G231" s="1">
        <v>0</v>
      </c>
      <c r="H231" s="1">
        <v>0</v>
      </c>
      <c r="I231" s="1">
        <v>0</v>
      </c>
      <c r="J231" s="1">
        <v>0</v>
      </c>
      <c r="K231" s="1">
        <v>0</v>
      </c>
      <c r="L231" s="1">
        <v>0</v>
      </c>
      <c r="M231" s="1">
        <v>0</v>
      </c>
      <c r="N231" s="2">
        <v>1.0900000000000001</v>
      </c>
      <c r="O231" s="1" t="s">
        <v>221</v>
      </c>
      <c r="P231" s="1" t="s">
        <v>540</v>
      </c>
      <c r="Q231" s="1" t="s">
        <v>222</v>
      </c>
      <c r="R231" s="1" t="s">
        <v>223</v>
      </c>
      <c r="S231" s="2">
        <v>0.05</v>
      </c>
      <c r="T231" s="2">
        <v>20</v>
      </c>
      <c r="U231" s="1" t="s">
        <v>224</v>
      </c>
      <c r="V231" s="1" t="s">
        <v>225</v>
      </c>
      <c r="W231" s="1" t="s">
        <v>231</v>
      </c>
      <c r="X231" s="1" t="s">
        <v>226</v>
      </c>
      <c r="Y231" s="1" t="s">
        <v>227</v>
      </c>
      <c r="Z231" s="1" t="s">
        <v>228</v>
      </c>
      <c r="AA231" s="1" t="s">
        <v>229</v>
      </c>
      <c r="AB231" s="1" t="s">
        <v>222</v>
      </c>
      <c r="AC231" s="2"/>
      <c r="AD231" s="2">
        <v>1</v>
      </c>
      <c r="AE231" s="2">
        <v>0</v>
      </c>
      <c r="AF231" s="1">
        <v>30</v>
      </c>
      <c r="AG231" s="1">
        <v>300</v>
      </c>
      <c r="AH231" s="49">
        <f>D231*10</f>
        <v>2000</v>
      </c>
      <c r="AI231" s="61"/>
      <c r="AJ231" s="61"/>
      <c r="AK231" s="54" t="e">
        <f t="shared" ref="AK231:AK232" si="282">AI231/AJ231</f>
        <v>#DIV/0!</v>
      </c>
      <c r="AL231" s="122"/>
      <c r="AM231" s="123"/>
      <c r="AN231" s="124"/>
      <c r="AO231" s="126"/>
      <c r="AP231" s="129"/>
      <c r="AQ231" s="121"/>
      <c r="AR231" s="121"/>
      <c r="AS231" s="67">
        <v>47</v>
      </c>
      <c r="AT231" s="70">
        <f>AS231/AR230*10^AQ230</f>
        <v>117.5</v>
      </c>
      <c r="AU231" s="121"/>
      <c r="AV231" s="121"/>
      <c r="AW231" s="67"/>
      <c r="AX231" s="70" t="str">
        <f>IF(ISBLANK(AW230:AW232),"",AW231/AV230*10^AU230*AP230)</f>
        <v/>
      </c>
      <c r="AY231" s="121"/>
      <c r="AZ231" s="121"/>
      <c r="BA231" s="67"/>
      <c r="BB231" s="70" t="str">
        <f>IF(ISBLANK(BA231),"",BA231/AZ230*10^AY230*AP230)</f>
        <v/>
      </c>
    </row>
    <row r="232" spans="1:54" x14ac:dyDescent="0.25">
      <c r="A232" s="1">
        <v>91.3</v>
      </c>
      <c r="B232" s="1" t="s">
        <v>992</v>
      </c>
      <c r="C232" s="2">
        <v>0</v>
      </c>
      <c r="D232" s="1">
        <v>280</v>
      </c>
      <c r="E232" s="1">
        <v>14</v>
      </c>
      <c r="F232" s="1" t="s">
        <v>239</v>
      </c>
      <c r="G232" s="1">
        <v>0</v>
      </c>
      <c r="H232" s="1">
        <v>0</v>
      </c>
      <c r="I232" s="1">
        <v>0</v>
      </c>
      <c r="J232" s="1">
        <v>0</v>
      </c>
      <c r="K232" s="1">
        <v>0</v>
      </c>
      <c r="L232" s="1">
        <v>0</v>
      </c>
      <c r="M232" s="1">
        <v>0</v>
      </c>
      <c r="N232" s="2">
        <v>0.9</v>
      </c>
      <c r="O232" s="1" t="s">
        <v>221</v>
      </c>
      <c r="P232" s="1" t="s">
        <v>541</v>
      </c>
      <c r="Q232" s="1" t="s">
        <v>222</v>
      </c>
      <c r="R232" s="1" t="s">
        <v>223</v>
      </c>
      <c r="S232" s="2">
        <v>0.05</v>
      </c>
      <c r="T232" s="2">
        <v>20</v>
      </c>
      <c r="U232" s="1" t="s">
        <v>224</v>
      </c>
      <c r="V232" s="1" t="s">
        <v>225</v>
      </c>
      <c r="W232" s="1" t="s">
        <v>231</v>
      </c>
      <c r="X232" s="1" t="s">
        <v>226</v>
      </c>
      <c r="Y232" s="1" t="s">
        <v>227</v>
      </c>
      <c r="Z232" s="1" t="s">
        <v>228</v>
      </c>
      <c r="AA232" s="1" t="s">
        <v>229</v>
      </c>
      <c r="AB232" s="1" t="s">
        <v>222</v>
      </c>
      <c r="AC232" s="2"/>
      <c r="AD232" s="2">
        <v>1</v>
      </c>
      <c r="AE232" s="2">
        <v>0</v>
      </c>
      <c r="AF232" s="1">
        <v>30</v>
      </c>
      <c r="AG232" s="1">
        <v>300</v>
      </c>
      <c r="AH232" s="49">
        <f>D232*10</f>
        <v>2800</v>
      </c>
      <c r="AI232" s="61"/>
      <c r="AJ232" s="61"/>
      <c r="AK232" s="54" t="e">
        <f t="shared" si="282"/>
        <v>#DIV/0!</v>
      </c>
      <c r="AL232" s="122"/>
      <c r="AM232" s="123"/>
      <c r="AN232" s="124"/>
      <c r="AO232" s="127"/>
      <c r="AP232" s="130"/>
      <c r="AQ232" s="121"/>
      <c r="AR232" s="121"/>
      <c r="AS232" s="67">
        <v>57</v>
      </c>
      <c r="AT232" s="70">
        <f>AS232/AR230*10^AQ230</f>
        <v>142.5</v>
      </c>
      <c r="AU232" s="121"/>
      <c r="AV232" s="121"/>
      <c r="AW232" s="67"/>
      <c r="AX232" s="70" t="str">
        <f>IF(ISBLANK(AW232),"",AW232/AV230*10^AU230*AP230)</f>
        <v/>
      </c>
      <c r="AY232" s="121"/>
      <c r="AZ232" s="121"/>
      <c r="BA232" s="67"/>
      <c r="BB232" s="70" t="str">
        <f>IF(ISBLANK(BA232),"",BA232/AZ230*10^AY230*AP230)</f>
        <v/>
      </c>
    </row>
    <row r="233" spans="1:54" x14ac:dyDescent="0.25">
      <c r="A233" s="1">
        <v>91</v>
      </c>
      <c r="B233" s="1"/>
      <c r="C233" s="2" t="s">
        <v>1</v>
      </c>
      <c r="D233" s="1">
        <v>213</v>
      </c>
      <c r="E233" s="1" t="s">
        <v>230</v>
      </c>
      <c r="F233" s="1">
        <v>28.640999999999998</v>
      </c>
      <c r="G233" s="1"/>
      <c r="H233" s="1"/>
      <c r="I233" s="1"/>
      <c r="J233" s="1"/>
      <c r="K233" s="1"/>
      <c r="L233" s="1"/>
      <c r="M233" s="1"/>
      <c r="N233" s="2"/>
      <c r="O233" s="1"/>
      <c r="P233" s="1"/>
      <c r="Q233" s="1"/>
      <c r="R233" s="1"/>
      <c r="S233" s="2"/>
      <c r="T233" s="2"/>
      <c r="U233" s="1"/>
      <c r="V233" s="1"/>
      <c r="W233" s="1"/>
      <c r="X233" s="1"/>
      <c r="Y233" s="1"/>
      <c r="Z233" s="1"/>
      <c r="AA233" s="1"/>
      <c r="AB233" s="1"/>
      <c r="AC233" s="2"/>
      <c r="AD233" s="2"/>
      <c r="AE233" s="2"/>
      <c r="AF233" s="1"/>
      <c r="AG233" s="1"/>
      <c r="AH233" s="50">
        <f t="shared" ref="AH233" si="283">AO230*AP230</f>
        <v>1350</v>
      </c>
      <c r="AI233" s="62"/>
      <c r="AJ233" s="62"/>
      <c r="AK233" s="55"/>
    </row>
    <row r="234" spans="1:54" x14ac:dyDescent="0.25">
      <c r="A234" s="1">
        <v>92.1</v>
      </c>
      <c r="B234" s="1" t="s">
        <v>993</v>
      </c>
      <c r="C234" s="2">
        <v>0</v>
      </c>
      <c r="D234" s="1">
        <v>0</v>
      </c>
      <c r="E234" s="1">
        <v>0</v>
      </c>
      <c r="F234" s="1"/>
      <c r="G234" s="1">
        <v>0</v>
      </c>
      <c r="H234" s="1">
        <v>0</v>
      </c>
      <c r="I234" s="1">
        <v>0</v>
      </c>
      <c r="J234" s="1">
        <v>0</v>
      </c>
      <c r="K234" s="1">
        <v>0</v>
      </c>
      <c r="L234" s="1">
        <v>0</v>
      </c>
      <c r="M234" s="1">
        <v>0</v>
      </c>
      <c r="N234" s="2">
        <v>0.35</v>
      </c>
      <c r="O234" s="1" t="s">
        <v>221</v>
      </c>
      <c r="P234" s="1" t="s">
        <v>542</v>
      </c>
      <c r="Q234" s="1" t="s">
        <v>222</v>
      </c>
      <c r="R234" s="1" t="s">
        <v>223</v>
      </c>
      <c r="S234" s="2">
        <v>0.05</v>
      </c>
      <c r="T234" s="2">
        <v>20</v>
      </c>
      <c r="U234" s="1" t="s">
        <v>224</v>
      </c>
      <c r="V234" s="1" t="s">
        <v>225</v>
      </c>
      <c r="W234" s="1" t="s">
        <v>231</v>
      </c>
      <c r="X234" s="1" t="s">
        <v>226</v>
      </c>
      <c r="Y234" s="1" t="s">
        <v>227</v>
      </c>
      <c r="Z234" s="1" t="s">
        <v>228</v>
      </c>
      <c r="AA234" s="1" t="s">
        <v>229</v>
      </c>
      <c r="AB234" s="1" t="s">
        <v>222</v>
      </c>
      <c r="AC234" s="2"/>
      <c r="AD234" s="2">
        <v>1</v>
      </c>
      <c r="AE234" s="2">
        <v>0</v>
      </c>
      <c r="AF234" s="1">
        <v>30</v>
      </c>
      <c r="AG234" s="1">
        <v>300</v>
      </c>
      <c r="AH234" s="49">
        <f>D234*10</f>
        <v>0</v>
      </c>
      <c r="AI234" s="60">
        <v>0</v>
      </c>
      <c r="AJ234" s="60">
        <v>6.6</v>
      </c>
      <c r="AK234" s="54">
        <f>AI234/AJ234</f>
        <v>0</v>
      </c>
      <c r="AL234" s="122">
        <f t="shared" ref="AL234" si="284">IF(COUNTBLANK(AI234:AI236)=3,"",IF(COUNTBLANK(AI234:AI236)=2,IF(AI234=0,0.5/AJ234,AI234/AJ234),(AI234/AJ234+AI235/AJ235+IF(AJ236&gt;0,AI236/AJ236,0))/COUNTIF(AI234:AJ236,"&gt;0")))</f>
        <v>7.575757575757576E-2</v>
      </c>
      <c r="AM234" s="123" t="e">
        <f t="shared" ref="AM234" si="285">IF(ISNUMBER(AN234),AN234,1/AN234)</f>
        <v>#DIV/0!</v>
      </c>
      <c r="AN234" s="124" t="e">
        <f>AVERAGE(AT234:AT236,AX234:AX236,BB234:BB236)</f>
        <v>#DIV/0!</v>
      </c>
      <c r="AO234" s="125">
        <f>IF(COUNTIF(AL234:AL234,"&gt;0"),AL234,IF(ISERROR(AM234),IF(D237&gt;0,D237,0.5),AM234))</f>
        <v>7.575757575757576E-2</v>
      </c>
      <c r="AP234" s="128">
        <v>10</v>
      </c>
      <c r="AQ234" s="121"/>
      <c r="AR234" s="121"/>
      <c r="AS234" s="66"/>
      <c r="AT234" s="70" t="e">
        <f>AS234/AR234*10^AQ234*AP234</f>
        <v>#DIV/0!</v>
      </c>
      <c r="AU234" s="121"/>
      <c r="AV234" s="121"/>
      <c r="AW234" s="66"/>
      <c r="AX234" s="70" t="str">
        <f>IF(ISBLANK(AW234),"",AW234/AV234*10^AU234*AP234)</f>
        <v/>
      </c>
      <c r="AY234" s="121"/>
      <c r="AZ234" s="121"/>
      <c r="BA234" s="66"/>
      <c r="BB234" s="70" t="str">
        <f t="shared" ref="BB234" si="286">IF(ISBLANK(BA234),"",BA234/AZ234*10^AY234*AT234)</f>
        <v/>
      </c>
    </row>
    <row r="235" spans="1:54" x14ac:dyDescent="0.25">
      <c r="A235" s="1">
        <v>92.2</v>
      </c>
      <c r="B235" s="1" t="s">
        <v>993</v>
      </c>
      <c r="C235" s="2">
        <v>0</v>
      </c>
      <c r="D235" s="1">
        <v>0</v>
      </c>
      <c r="E235" s="1">
        <v>0</v>
      </c>
      <c r="F235" s="1"/>
      <c r="G235" s="1">
        <v>0</v>
      </c>
      <c r="H235" s="1">
        <v>0</v>
      </c>
      <c r="I235" s="1">
        <v>0</v>
      </c>
      <c r="J235" s="1">
        <v>0</v>
      </c>
      <c r="K235" s="1">
        <v>0</v>
      </c>
      <c r="L235" s="1">
        <v>0</v>
      </c>
      <c r="M235" s="1">
        <v>0</v>
      </c>
      <c r="N235" s="2">
        <v>0</v>
      </c>
      <c r="O235" s="1" t="s">
        <v>221</v>
      </c>
      <c r="P235" s="1" t="s">
        <v>543</v>
      </c>
      <c r="Q235" s="1" t="s">
        <v>222</v>
      </c>
      <c r="R235" s="1" t="s">
        <v>223</v>
      </c>
      <c r="S235" s="2">
        <v>0.05</v>
      </c>
      <c r="T235" s="2">
        <v>20</v>
      </c>
      <c r="U235" s="1" t="s">
        <v>224</v>
      </c>
      <c r="V235" s="1" t="s">
        <v>225</v>
      </c>
      <c r="W235" s="1" t="s">
        <v>231</v>
      </c>
      <c r="X235" s="1" t="s">
        <v>226</v>
      </c>
      <c r="Y235" s="1" t="s">
        <v>227</v>
      </c>
      <c r="Z235" s="1" t="s">
        <v>228</v>
      </c>
      <c r="AA235" s="1" t="s">
        <v>229</v>
      </c>
      <c r="AB235" s="1" t="s">
        <v>222</v>
      </c>
      <c r="AC235" s="2"/>
      <c r="AD235" s="2">
        <v>1</v>
      </c>
      <c r="AE235" s="2">
        <v>0</v>
      </c>
      <c r="AF235" s="1">
        <v>30</v>
      </c>
      <c r="AG235" s="1">
        <v>300</v>
      </c>
      <c r="AH235" s="49">
        <f>D235*10</f>
        <v>0</v>
      </c>
      <c r="AI235" s="61"/>
      <c r="AJ235" s="61"/>
      <c r="AK235" s="54" t="e">
        <f t="shared" ref="AK235:AK236" si="287">AI235/AJ235</f>
        <v>#DIV/0!</v>
      </c>
      <c r="AL235" s="122"/>
      <c r="AM235" s="123"/>
      <c r="AN235" s="124"/>
      <c r="AO235" s="126"/>
      <c r="AP235" s="129"/>
      <c r="AQ235" s="121"/>
      <c r="AR235" s="121"/>
      <c r="AS235" s="67"/>
      <c r="AT235" s="70" t="e">
        <f>AS235/AR234*10^AQ234*AP234</f>
        <v>#DIV/0!</v>
      </c>
      <c r="AU235" s="121"/>
      <c r="AV235" s="121"/>
      <c r="AW235" s="67"/>
      <c r="AX235" s="70" t="str">
        <f>IF(ISBLANK(AW234:AW236),"",AW235/AV234*10^AU234*AP234)</f>
        <v/>
      </c>
      <c r="AY235" s="121"/>
      <c r="AZ235" s="121"/>
      <c r="BA235" s="67"/>
      <c r="BB235" s="70" t="str">
        <f>IF(ISBLANK(BA235),"",BA235/AZ234*10^AY234*AP234)</f>
        <v/>
      </c>
    </row>
    <row r="236" spans="1:54" x14ac:dyDescent="0.25">
      <c r="A236" s="1">
        <v>92.3</v>
      </c>
      <c r="B236" s="1" t="s">
        <v>993</v>
      </c>
      <c r="C236" s="2">
        <v>0</v>
      </c>
      <c r="D236" s="1">
        <v>0</v>
      </c>
      <c r="E236" s="1">
        <v>0</v>
      </c>
      <c r="F236" s="1"/>
      <c r="G236" s="1">
        <v>0</v>
      </c>
      <c r="H236" s="1">
        <v>0</v>
      </c>
      <c r="I236" s="1">
        <v>0</v>
      </c>
      <c r="J236" s="1">
        <v>0</v>
      </c>
      <c r="K236" s="1">
        <v>0</v>
      </c>
      <c r="L236" s="1">
        <v>0</v>
      </c>
      <c r="M236" s="1">
        <v>0</v>
      </c>
      <c r="N236" s="2">
        <v>0</v>
      </c>
      <c r="O236" s="1" t="s">
        <v>221</v>
      </c>
      <c r="P236" s="1" t="s">
        <v>544</v>
      </c>
      <c r="Q236" s="1" t="s">
        <v>222</v>
      </c>
      <c r="R236" s="1" t="s">
        <v>223</v>
      </c>
      <c r="S236" s="2">
        <v>0.05</v>
      </c>
      <c r="T236" s="2">
        <v>20</v>
      </c>
      <c r="U236" s="1" t="s">
        <v>224</v>
      </c>
      <c r="V236" s="1" t="s">
        <v>225</v>
      </c>
      <c r="W236" s="1" t="s">
        <v>231</v>
      </c>
      <c r="X236" s="1" t="s">
        <v>226</v>
      </c>
      <c r="Y236" s="1" t="s">
        <v>227</v>
      </c>
      <c r="Z236" s="1" t="s">
        <v>228</v>
      </c>
      <c r="AA236" s="1" t="s">
        <v>229</v>
      </c>
      <c r="AB236" s="1" t="s">
        <v>222</v>
      </c>
      <c r="AC236" s="2"/>
      <c r="AD236" s="2">
        <v>1</v>
      </c>
      <c r="AE236" s="2">
        <v>0</v>
      </c>
      <c r="AF236" s="1">
        <v>30</v>
      </c>
      <c r="AG236" s="1">
        <v>300</v>
      </c>
      <c r="AH236" s="49">
        <f>D236*10</f>
        <v>0</v>
      </c>
      <c r="AI236" s="61"/>
      <c r="AJ236" s="61"/>
      <c r="AK236" s="54" t="e">
        <f t="shared" si="287"/>
        <v>#DIV/0!</v>
      </c>
      <c r="AL236" s="122"/>
      <c r="AM236" s="123"/>
      <c r="AN236" s="124"/>
      <c r="AO236" s="127"/>
      <c r="AP236" s="130"/>
      <c r="AQ236" s="121"/>
      <c r="AR236" s="121"/>
      <c r="AS236" s="67"/>
      <c r="AT236" s="70" t="e">
        <f>AS236/AR234*10^AQ234*AP234</f>
        <v>#DIV/0!</v>
      </c>
      <c r="AU236" s="121"/>
      <c r="AV236" s="121"/>
      <c r="AW236" s="67"/>
      <c r="AX236" s="70" t="str">
        <f>IF(ISBLANK(AW236),"",AW236/AV234*10^AU234*AP234)</f>
        <v/>
      </c>
      <c r="AY236" s="121"/>
      <c r="AZ236" s="121"/>
      <c r="BA236" s="67"/>
      <c r="BB236" s="70" t="str">
        <f>IF(ISBLANK(BA236),"",BA236/AZ234*10^AY234*AP234)</f>
        <v/>
      </c>
    </row>
    <row r="237" spans="1:54" x14ac:dyDescent="0.25">
      <c r="A237" s="1">
        <v>92</v>
      </c>
      <c r="B237" s="1"/>
      <c r="C237" s="2" t="s">
        <v>1</v>
      </c>
      <c r="D237" s="1">
        <v>0</v>
      </c>
      <c r="E237" s="1" t="s">
        <v>230</v>
      </c>
      <c r="F237" s="1" t="s">
        <v>277</v>
      </c>
      <c r="G237" s="1"/>
      <c r="H237" s="1"/>
      <c r="I237" s="1"/>
      <c r="J237" s="1"/>
      <c r="K237" s="1"/>
      <c r="L237" s="1"/>
      <c r="M237" s="1"/>
      <c r="N237" s="2"/>
      <c r="O237" s="1"/>
      <c r="P237" s="1"/>
      <c r="Q237" s="1"/>
      <c r="R237" s="1"/>
      <c r="S237" s="2"/>
      <c r="T237" s="2"/>
      <c r="U237" s="1"/>
      <c r="V237" s="1"/>
      <c r="W237" s="1"/>
      <c r="X237" s="1"/>
      <c r="Y237" s="1"/>
      <c r="Z237" s="1"/>
      <c r="AA237" s="1"/>
      <c r="AB237" s="1"/>
      <c r="AC237" s="2"/>
      <c r="AD237" s="2"/>
      <c r="AE237" s="2"/>
      <c r="AF237" s="1"/>
      <c r="AG237" s="1"/>
      <c r="AH237" s="50">
        <f t="shared" ref="AH237" si="288">AO234*AP234</f>
        <v>0.75757575757575757</v>
      </c>
      <c r="AI237" s="62"/>
      <c r="AJ237" s="62"/>
      <c r="AK237" s="55"/>
    </row>
    <row r="238" spans="1:54" x14ac:dyDescent="0.25">
      <c r="A238" s="1">
        <v>93.1</v>
      </c>
      <c r="B238" s="1" t="s">
        <v>994</v>
      </c>
      <c r="C238" s="2">
        <v>0</v>
      </c>
      <c r="D238" s="1">
        <v>0</v>
      </c>
      <c r="E238" s="1">
        <v>0</v>
      </c>
      <c r="F238" s="1"/>
      <c r="G238" s="1">
        <v>0</v>
      </c>
      <c r="H238" s="1">
        <v>0</v>
      </c>
      <c r="I238" s="1">
        <v>0</v>
      </c>
      <c r="J238" s="1">
        <v>0</v>
      </c>
      <c r="K238" s="1">
        <v>0</v>
      </c>
      <c r="L238" s="1">
        <v>0</v>
      </c>
      <c r="M238" s="1">
        <v>0</v>
      </c>
      <c r="N238" s="2">
        <v>0</v>
      </c>
      <c r="O238" s="1" t="s">
        <v>221</v>
      </c>
      <c r="P238" s="1" t="s">
        <v>545</v>
      </c>
      <c r="Q238" s="1" t="s">
        <v>222</v>
      </c>
      <c r="R238" s="1" t="s">
        <v>223</v>
      </c>
      <c r="S238" s="2">
        <v>0.05</v>
      </c>
      <c r="T238" s="2">
        <v>20</v>
      </c>
      <c r="U238" s="1" t="s">
        <v>224</v>
      </c>
      <c r="V238" s="1" t="s">
        <v>225</v>
      </c>
      <c r="W238" s="1" t="s">
        <v>231</v>
      </c>
      <c r="X238" s="1" t="s">
        <v>226</v>
      </c>
      <c r="Y238" s="1" t="s">
        <v>227</v>
      </c>
      <c r="Z238" s="1" t="s">
        <v>228</v>
      </c>
      <c r="AA238" s="1" t="s">
        <v>229</v>
      </c>
      <c r="AB238" s="1" t="s">
        <v>222</v>
      </c>
      <c r="AC238" s="2"/>
      <c r="AD238" s="2">
        <v>1</v>
      </c>
      <c r="AE238" s="2">
        <v>0</v>
      </c>
      <c r="AF238" s="1">
        <v>30</v>
      </c>
      <c r="AG238" s="1">
        <v>300</v>
      </c>
      <c r="AH238" s="49">
        <f>D238*10</f>
        <v>0</v>
      </c>
      <c r="AI238" s="60">
        <v>0</v>
      </c>
      <c r="AJ238" s="60">
        <v>6.5</v>
      </c>
      <c r="AK238" s="54">
        <f>AI238/AJ238</f>
        <v>0</v>
      </c>
      <c r="AL238" s="122">
        <f t="shared" ref="AL238" si="289">IF(COUNTBLANK(AI238:AI240)=3,"",IF(COUNTBLANK(AI238:AI240)=2,IF(AI238=0,0.5/AJ238,AI238/AJ238),(AI238/AJ238+AI239/AJ239+IF(AJ240&gt;0,AI240/AJ240,0))/COUNTIF(AI238:AJ240,"&gt;0")))</f>
        <v>7.6923076923076927E-2</v>
      </c>
      <c r="AM238" s="123" t="e">
        <f t="shared" ref="AM238" si="290">IF(ISNUMBER(AN238),AN238,1/AN238)</f>
        <v>#DIV/0!</v>
      </c>
      <c r="AN238" s="124" t="e">
        <f>AVERAGE(AT238:AT240,AX238:AX240,BB238:BB240)</f>
        <v>#DIV/0!</v>
      </c>
      <c r="AO238" s="125">
        <f>IF(COUNTIF(AL238:AL238,"&gt;0"),AL238,IF(ISERROR(AM238),IF(D241&gt;0,D241,0.5),AM238))</f>
        <v>7.6923076923076927E-2</v>
      </c>
      <c r="AP238" s="128">
        <v>10</v>
      </c>
      <c r="AQ238" s="121"/>
      <c r="AR238" s="121"/>
      <c r="AS238" s="66"/>
      <c r="AT238" s="70" t="e">
        <f>AS238/AR238*10^AQ238*AP238</f>
        <v>#DIV/0!</v>
      </c>
      <c r="AU238" s="121"/>
      <c r="AV238" s="121"/>
      <c r="AW238" s="66"/>
      <c r="AX238" s="70" t="str">
        <f>IF(ISBLANK(AW238),"",AW238/AV238*10^AU238*AP238)</f>
        <v/>
      </c>
      <c r="AY238" s="121"/>
      <c r="AZ238" s="121"/>
      <c r="BA238" s="66"/>
      <c r="BB238" s="70" t="str">
        <f t="shared" ref="BB238" si="291">IF(ISBLANK(BA238),"",BA238/AZ238*10^AY238*AT238)</f>
        <v/>
      </c>
    </row>
    <row r="239" spans="1:54" x14ac:dyDescent="0.25">
      <c r="A239" s="1">
        <v>93.2</v>
      </c>
      <c r="B239" s="1" t="s">
        <v>994</v>
      </c>
      <c r="C239" s="2">
        <v>0</v>
      </c>
      <c r="D239" s="1">
        <v>0</v>
      </c>
      <c r="E239" s="1">
        <v>0</v>
      </c>
      <c r="F239" s="1"/>
      <c r="G239" s="1">
        <v>0</v>
      </c>
      <c r="H239" s="1">
        <v>0</v>
      </c>
      <c r="I239" s="1">
        <v>0</v>
      </c>
      <c r="J239" s="1">
        <v>0</v>
      </c>
      <c r="K239" s="1">
        <v>0</v>
      </c>
      <c r="L239" s="1">
        <v>0</v>
      </c>
      <c r="M239" s="1">
        <v>0</v>
      </c>
      <c r="N239" s="2">
        <v>0</v>
      </c>
      <c r="O239" s="1" t="s">
        <v>221</v>
      </c>
      <c r="P239" s="1" t="s">
        <v>546</v>
      </c>
      <c r="Q239" s="1" t="s">
        <v>222</v>
      </c>
      <c r="R239" s="1" t="s">
        <v>223</v>
      </c>
      <c r="S239" s="2">
        <v>0.05</v>
      </c>
      <c r="T239" s="2">
        <v>20</v>
      </c>
      <c r="U239" s="1" t="s">
        <v>224</v>
      </c>
      <c r="V239" s="1" t="s">
        <v>225</v>
      </c>
      <c r="W239" s="1" t="s">
        <v>231</v>
      </c>
      <c r="X239" s="1" t="s">
        <v>226</v>
      </c>
      <c r="Y239" s="1" t="s">
        <v>227</v>
      </c>
      <c r="Z239" s="1" t="s">
        <v>228</v>
      </c>
      <c r="AA239" s="1" t="s">
        <v>229</v>
      </c>
      <c r="AB239" s="1" t="s">
        <v>222</v>
      </c>
      <c r="AC239" s="2"/>
      <c r="AD239" s="2">
        <v>1</v>
      </c>
      <c r="AE239" s="2">
        <v>0</v>
      </c>
      <c r="AF239" s="1">
        <v>30</v>
      </c>
      <c r="AG239" s="1">
        <v>300</v>
      </c>
      <c r="AH239" s="49">
        <f>D239*10</f>
        <v>0</v>
      </c>
      <c r="AI239" s="61"/>
      <c r="AJ239" s="61"/>
      <c r="AK239" s="54" t="e">
        <f t="shared" ref="AK239:AK240" si="292">AI239/AJ239</f>
        <v>#DIV/0!</v>
      </c>
      <c r="AL239" s="122"/>
      <c r="AM239" s="123"/>
      <c r="AN239" s="124"/>
      <c r="AO239" s="126"/>
      <c r="AP239" s="129"/>
      <c r="AQ239" s="121"/>
      <c r="AR239" s="121"/>
      <c r="AS239" s="67"/>
      <c r="AT239" s="70" t="e">
        <f>AS239/AR238*10^AQ238*AP238</f>
        <v>#DIV/0!</v>
      </c>
      <c r="AU239" s="121"/>
      <c r="AV239" s="121"/>
      <c r="AW239" s="67"/>
      <c r="AX239" s="70" t="str">
        <f>IF(ISBLANK(AW238:AW240),"",AW239/AV238*10^AU238*AP238)</f>
        <v/>
      </c>
      <c r="AY239" s="121"/>
      <c r="AZ239" s="121"/>
      <c r="BA239" s="67"/>
      <c r="BB239" s="70" t="str">
        <f>IF(ISBLANK(BA239),"",BA239/AZ238*10^AY238*AP238)</f>
        <v/>
      </c>
    </row>
    <row r="240" spans="1:54" x14ac:dyDescent="0.25">
      <c r="A240" s="1">
        <v>93.3</v>
      </c>
      <c r="B240" s="1" t="s">
        <v>994</v>
      </c>
      <c r="C240" s="2">
        <v>0</v>
      </c>
      <c r="D240" s="1">
        <v>0</v>
      </c>
      <c r="E240" s="1">
        <v>0</v>
      </c>
      <c r="F240" s="1"/>
      <c r="G240" s="1">
        <v>0</v>
      </c>
      <c r="H240" s="1">
        <v>0</v>
      </c>
      <c r="I240" s="1">
        <v>0</v>
      </c>
      <c r="J240" s="1">
        <v>0</v>
      </c>
      <c r="K240" s="1">
        <v>0</v>
      </c>
      <c r="L240" s="1">
        <v>0</v>
      </c>
      <c r="M240" s="1">
        <v>0</v>
      </c>
      <c r="N240" s="2">
        <v>0.2</v>
      </c>
      <c r="O240" s="1" t="s">
        <v>221</v>
      </c>
      <c r="P240" s="1" t="s">
        <v>547</v>
      </c>
      <c r="Q240" s="1" t="s">
        <v>222</v>
      </c>
      <c r="R240" s="1" t="s">
        <v>223</v>
      </c>
      <c r="S240" s="2">
        <v>0.05</v>
      </c>
      <c r="T240" s="2">
        <v>20</v>
      </c>
      <c r="U240" s="1" t="s">
        <v>224</v>
      </c>
      <c r="V240" s="1" t="s">
        <v>225</v>
      </c>
      <c r="W240" s="1" t="s">
        <v>231</v>
      </c>
      <c r="X240" s="1" t="s">
        <v>226</v>
      </c>
      <c r="Y240" s="1" t="s">
        <v>227</v>
      </c>
      <c r="Z240" s="1" t="s">
        <v>228</v>
      </c>
      <c r="AA240" s="1" t="s">
        <v>229</v>
      </c>
      <c r="AB240" s="1" t="s">
        <v>222</v>
      </c>
      <c r="AC240" s="2"/>
      <c r="AD240" s="2">
        <v>1</v>
      </c>
      <c r="AE240" s="2">
        <v>0</v>
      </c>
      <c r="AF240" s="1">
        <v>30</v>
      </c>
      <c r="AG240" s="1">
        <v>300</v>
      </c>
      <c r="AH240" s="49">
        <f>D240*10</f>
        <v>0</v>
      </c>
      <c r="AI240" s="61"/>
      <c r="AJ240" s="61"/>
      <c r="AK240" s="54" t="e">
        <f t="shared" si="292"/>
        <v>#DIV/0!</v>
      </c>
      <c r="AL240" s="122"/>
      <c r="AM240" s="123"/>
      <c r="AN240" s="124"/>
      <c r="AO240" s="127"/>
      <c r="AP240" s="130"/>
      <c r="AQ240" s="121"/>
      <c r="AR240" s="121"/>
      <c r="AS240" s="67"/>
      <c r="AT240" s="70" t="e">
        <f>AS240/AR238*10^AQ238*AP238</f>
        <v>#DIV/0!</v>
      </c>
      <c r="AU240" s="121"/>
      <c r="AV240" s="121"/>
      <c r="AW240" s="67"/>
      <c r="AX240" s="70" t="str">
        <f>IF(ISBLANK(AW240),"",AW240/AV238*10^AU238*AP238)</f>
        <v/>
      </c>
      <c r="AY240" s="121"/>
      <c r="AZ240" s="121"/>
      <c r="BA240" s="67"/>
      <c r="BB240" s="70" t="str">
        <f>IF(ISBLANK(BA240),"",BA240/AZ238*10^AY238*AP238)</f>
        <v/>
      </c>
    </row>
    <row r="241" spans="1:54" x14ac:dyDescent="0.25">
      <c r="A241" s="1">
        <v>93</v>
      </c>
      <c r="B241" s="1"/>
      <c r="C241" s="2" t="s">
        <v>1</v>
      </c>
      <c r="D241" s="1">
        <v>0</v>
      </c>
      <c r="E241" s="1" t="s">
        <v>230</v>
      </c>
      <c r="F241" s="1" t="s">
        <v>277</v>
      </c>
      <c r="G241" s="1"/>
      <c r="H241" s="1"/>
      <c r="I241" s="1"/>
      <c r="J241" s="1"/>
      <c r="K241" s="1"/>
      <c r="L241" s="1"/>
      <c r="M241" s="1"/>
      <c r="N241" s="2"/>
      <c r="O241" s="1"/>
      <c r="P241" s="1"/>
      <c r="Q241" s="1"/>
      <c r="R241" s="1"/>
      <c r="S241" s="2"/>
      <c r="T241" s="2"/>
      <c r="U241" s="1"/>
      <c r="V241" s="1"/>
      <c r="W241" s="1"/>
      <c r="X241" s="1"/>
      <c r="Y241" s="1"/>
      <c r="Z241" s="1"/>
      <c r="AA241" s="1"/>
      <c r="AB241" s="1"/>
      <c r="AC241" s="2"/>
      <c r="AD241" s="2"/>
      <c r="AE241" s="2"/>
      <c r="AF241" s="1"/>
      <c r="AG241" s="1"/>
      <c r="AH241" s="50">
        <f t="shared" ref="AH241" si="293">AO238*AP238</f>
        <v>0.76923076923076927</v>
      </c>
      <c r="AI241" s="62"/>
      <c r="AJ241" s="62"/>
      <c r="AK241" s="55"/>
    </row>
    <row r="242" spans="1:54" x14ac:dyDescent="0.25">
      <c r="A242" s="1">
        <v>94.1</v>
      </c>
      <c r="B242" s="1" t="s">
        <v>995</v>
      </c>
      <c r="C242" s="2">
        <v>0</v>
      </c>
      <c r="D242" s="1">
        <v>0</v>
      </c>
      <c r="E242" s="1">
        <v>0</v>
      </c>
      <c r="F242" s="1"/>
      <c r="G242" s="1">
        <v>0</v>
      </c>
      <c r="H242" s="1">
        <v>0</v>
      </c>
      <c r="I242" s="1">
        <v>0</v>
      </c>
      <c r="J242" s="1">
        <v>0</v>
      </c>
      <c r="K242" s="1">
        <v>0</v>
      </c>
      <c r="L242" s="1">
        <v>0</v>
      </c>
      <c r="M242" s="1">
        <v>0</v>
      </c>
      <c r="N242" s="2">
        <v>0</v>
      </c>
      <c r="O242" s="1" t="s">
        <v>221</v>
      </c>
      <c r="P242" s="1" t="s">
        <v>548</v>
      </c>
      <c r="Q242" s="1" t="s">
        <v>222</v>
      </c>
      <c r="R242" s="1" t="s">
        <v>223</v>
      </c>
      <c r="S242" s="2">
        <v>0.05</v>
      </c>
      <c r="T242" s="2">
        <v>20</v>
      </c>
      <c r="U242" s="1" t="s">
        <v>224</v>
      </c>
      <c r="V242" s="1" t="s">
        <v>225</v>
      </c>
      <c r="W242" s="1" t="s">
        <v>231</v>
      </c>
      <c r="X242" s="1" t="s">
        <v>226</v>
      </c>
      <c r="Y242" s="1" t="s">
        <v>227</v>
      </c>
      <c r="Z242" s="1" t="s">
        <v>228</v>
      </c>
      <c r="AA242" s="1" t="s">
        <v>229</v>
      </c>
      <c r="AB242" s="1" t="s">
        <v>222</v>
      </c>
      <c r="AC242" s="2"/>
      <c r="AD242" s="2">
        <v>1</v>
      </c>
      <c r="AE242" s="2">
        <v>0</v>
      </c>
      <c r="AF242" s="1">
        <v>30</v>
      </c>
      <c r="AG242" s="1">
        <v>300</v>
      </c>
      <c r="AH242" s="49">
        <f>D242*10</f>
        <v>0</v>
      </c>
      <c r="AI242" s="60">
        <v>0</v>
      </c>
      <c r="AJ242" s="60">
        <v>7</v>
      </c>
      <c r="AK242" s="54">
        <f>AI242/AJ242</f>
        <v>0</v>
      </c>
      <c r="AL242" s="122">
        <f t="shared" ref="AL242" si="294">IF(COUNTBLANK(AI242:AI244)=3,"",IF(COUNTBLANK(AI242:AI244)=2,IF(AI242=0,0.5/AJ242,AI242/AJ242),(AI242/AJ242+AI243/AJ243+IF(AJ244&gt;0,AI244/AJ244,0))/COUNTIF(AI242:AJ244,"&gt;0")))</f>
        <v>7.1428571428571425E-2</v>
      </c>
      <c r="AM242" s="123" t="e">
        <f t="shared" ref="AM242" si="295">IF(ISNUMBER(AN242),AN242,1/AN242)</f>
        <v>#DIV/0!</v>
      </c>
      <c r="AN242" s="124" t="e">
        <f>AVERAGE(AT242:AT244,AX242:AX244,BB242:BB244)</f>
        <v>#DIV/0!</v>
      </c>
      <c r="AO242" s="125">
        <f>IF(COUNTIF(AL242:AL242,"&gt;0"),AL242,IF(ISERROR(AM242),IF(D245&gt;0,D245,0.5),AM242))</f>
        <v>7.1428571428571425E-2</v>
      </c>
      <c r="AP242" s="128">
        <v>10</v>
      </c>
      <c r="AQ242" s="121"/>
      <c r="AR242" s="121"/>
      <c r="AS242" s="66"/>
      <c r="AT242" s="70" t="e">
        <f>AS242/AR242*10^AQ242*AP242</f>
        <v>#DIV/0!</v>
      </c>
      <c r="AU242" s="121"/>
      <c r="AV242" s="121"/>
      <c r="AW242" s="66"/>
      <c r="AX242" s="70" t="str">
        <f>IF(ISBLANK(AW242),"",AW242/AV242*10^AU242*AP242)</f>
        <v/>
      </c>
      <c r="AY242" s="121"/>
      <c r="AZ242" s="121"/>
      <c r="BA242" s="66"/>
      <c r="BB242" s="70" t="str">
        <f t="shared" ref="BB242" si="296">IF(ISBLANK(BA242),"",BA242/AZ242*10^AY242*AT242)</f>
        <v/>
      </c>
    </row>
    <row r="243" spans="1:54" x14ac:dyDescent="0.25">
      <c r="A243" s="1">
        <v>94.2</v>
      </c>
      <c r="B243" s="1" t="s">
        <v>995</v>
      </c>
      <c r="C243" s="2">
        <v>0</v>
      </c>
      <c r="D243" s="1">
        <v>0</v>
      </c>
      <c r="E243" s="1">
        <v>0</v>
      </c>
      <c r="F243" s="1"/>
      <c r="G243" s="1">
        <v>0</v>
      </c>
      <c r="H243" s="1">
        <v>0</v>
      </c>
      <c r="I243" s="1">
        <v>0</v>
      </c>
      <c r="J243" s="1">
        <v>0</v>
      </c>
      <c r="K243" s="1">
        <v>0</v>
      </c>
      <c r="L243" s="1">
        <v>0</v>
      </c>
      <c r="M243" s="1">
        <v>0</v>
      </c>
      <c r="N243" s="2">
        <v>0</v>
      </c>
      <c r="O243" s="1" t="s">
        <v>221</v>
      </c>
      <c r="P243" s="1" t="s">
        <v>549</v>
      </c>
      <c r="Q243" s="1" t="s">
        <v>222</v>
      </c>
      <c r="R243" s="1" t="s">
        <v>223</v>
      </c>
      <c r="S243" s="2">
        <v>0.05</v>
      </c>
      <c r="T243" s="2">
        <v>20</v>
      </c>
      <c r="U243" s="1" t="s">
        <v>224</v>
      </c>
      <c r="V243" s="1" t="s">
        <v>225</v>
      </c>
      <c r="W243" s="1" t="s">
        <v>231</v>
      </c>
      <c r="X243" s="1" t="s">
        <v>226</v>
      </c>
      <c r="Y243" s="1" t="s">
        <v>227</v>
      </c>
      <c r="Z243" s="1" t="s">
        <v>228</v>
      </c>
      <c r="AA243" s="1" t="s">
        <v>229</v>
      </c>
      <c r="AB243" s="1" t="s">
        <v>222</v>
      </c>
      <c r="AC243" s="2"/>
      <c r="AD243" s="2">
        <v>1</v>
      </c>
      <c r="AE243" s="2">
        <v>0</v>
      </c>
      <c r="AF243" s="1">
        <v>30</v>
      </c>
      <c r="AG243" s="1">
        <v>300</v>
      </c>
      <c r="AH243" s="49">
        <f>D243*10</f>
        <v>0</v>
      </c>
      <c r="AI243" s="61"/>
      <c r="AJ243" s="61"/>
      <c r="AK243" s="54" t="e">
        <f t="shared" ref="AK243:AK244" si="297">AI243/AJ243</f>
        <v>#DIV/0!</v>
      </c>
      <c r="AL243" s="122"/>
      <c r="AM243" s="123"/>
      <c r="AN243" s="124"/>
      <c r="AO243" s="126"/>
      <c r="AP243" s="129"/>
      <c r="AQ243" s="121"/>
      <c r="AR243" s="121"/>
      <c r="AS243" s="67"/>
      <c r="AT243" s="70" t="e">
        <f>AS243/AR242*10^AQ242*AP242</f>
        <v>#DIV/0!</v>
      </c>
      <c r="AU243" s="121"/>
      <c r="AV243" s="121"/>
      <c r="AW243" s="67"/>
      <c r="AX243" s="70" t="str">
        <f>IF(ISBLANK(AW242:AW244),"",AW243/AV242*10^AU242*AP242)</f>
        <v/>
      </c>
      <c r="AY243" s="121"/>
      <c r="AZ243" s="121"/>
      <c r="BA243" s="67"/>
      <c r="BB243" s="70" t="str">
        <f>IF(ISBLANK(BA243),"",BA243/AZ242*10^AY242*AP242)</f>
        <v/>
      </c>
    </row>
    <row r="244" spans="1:54" x14ac:dyDescent="0.25">
      <c r="A244" s="1">
        <v>94.3</v>
      </c>
      <c r="B244" s="1" t="s">
        <v>995</v>
      </c>
      <c r="C244" s="2">
        <v>0</v>
      </c>
      <c r="D244" s="1">
        <v>0</v>
      </c>
      <c r="E244" s="1">
        <v>0</v>
      </c>
      <c r="F244" s="1"/>
      <c r="G244" s="1">
        <v>0</v>
      </c>
      <c r="H244" s="1">
        <v>0</v>
      </c>
      <c r="I244" s="1">
        <v>0</v>
      </c>
      <c r="J244" s="1">
        <v>0</v>
      </c>
      <c r="K244" s="1">
        <v>0</v>
      </c>
      <c r="L244" s="1">
        <v>0</v>
      </c>
      <c r="M244" s="1">
        <v>0</v>
      </c>
      <c r="N244" s="2">
        <v>0.37</v>
      </c>
      <c r="O244" s="1" t="s">
        <v>221</v>
      </c>
      <c r="P244" s="1" t="s">
        <v>550</v>
      </c>
      <c r="Q244" s="1" t="s">
        <v>222</v>
      </c>
      <c r="R244" s="1" t="s">
        <v>223</v>
      </c>
      <c r="S244" s="2">
        <v>0.05</v>
      </c>
      <c r="T244" s="2">
        <v>20</v>
      </c>
      <c r="U244" s="1" t="s">
        <v>224</v>
      </c>
      <c r="V244" s="1" t="s">
        <v>225</v>
      </c>
      <c r="W244" s="1" t="s">
        <v>231</v>
      </c>
      <c r="X244" s="1" t="s">
        <v>226</v>
      </c>
      <c r="Y244" s="1" t="s">
        <v>227</v>
      </c>
      <c r="Z244" s="1" t="s">
        <v>228</v>
      </c>
      <c r="AA244" s="1" t="s">
        <v>229</v>
      </c>
      <c r="AB244" s="1" t="s">
        <v>222</v>
      </c>
      <c r="AC244" s="2"/>
      <c r="AD244" s="2">
        <v>1</v>
      </c>
      <c r="AE244" s="2">
        <v>0</v>
      </c>
      <c r="AF244" s="1">
        <v>30</v>
      </c>
      <c r="AG244" s="1">
        <v>300</v>
      </c>
      <c r="AH244" s="49">
        <f>D244*10</f>
        <v>0</v>
      </c>
      <c r="AI244" s="61"/>
      <c r="AJ244" s="61"/>
      <c r="AK244" s="54" t="e">
        <f t="shared" si="297"/>
        <v>#DIV/0!</v>
      </c>
      <c r="AL244" s="122"/>
      <c r="AM244" s="123"/>
      <c r="AN244" s="124"/>
      <c r="AO244" s="127"/>
      <c r="AP244" s="130"/>
      <c r="AQ244" s="121"/>
      <c r="AR244" s="121"/>
      <c r="AS244" s="67"/>
      <c r="AT244" s="70" t="e">
        <f>AS244/AR242*10^AQ242*AP242</f>
        <v>#DIV/0!</v>
      </c>
      <c r="AU244" s="121"/>
      <c r="AV244" s="121"/>
      <c r="AW244" s="67"/>
      <c r="AX244" s="70" t="str">
        <f>IF(ISBLANK(AW244),"",AW244/AV242*10^AU242*AP242)</f>
        <v/>
      </c>
      <c r="AY244" s="121"/>
      <c r="AZ244" s="121"/>
      <c r="BA244" s="67"/>
      <c r="BB244" s="70" t="str">
        <f>IF(ISBLANK(BA244),"",BA244/AZ242*10^AY242*AP242)</f>
        <v/>
      </c>
    </row>
    <row r="245" spans="1:54" x14ac:dyDescent="0.25">
      <c r="A245" s="1">
        <v>94</v>
      </c>
      <c r="B245" s="1"/>
      <c r="C245" s="2" t="s">
        <v>1</v>
      </c>
      <c r="D245" s="1">
        <v>0</v>
      </c>
      <c r="E245" s="1" t="s">
        <v>230</v>
      </c>
      <c r="F245" s="1" t="s">
        <v>277</v>
      </c>
      <c r="G245" s="1"/>
      <c r="H245" s="1"/>
      <c r="I245" s="1"/>
      <c r="J245" s="1"/>
      <c r="K245" s="1"/>
      <c r="L245" s="1"/>
      <c r="M245" s="1"/>
      <c r="N245" s="2"/>
      <c r="O245" s="1"/>
      <c r="P245" s="1"/>
      <c r="Q245" s="1"/>
      <c r="R245" s="1"/>
      <c r="S245" s="2"/>
      <c r="T245" s="2"/>
      <c r="U245" s="1"/>
      <c r="V245" s="1"/>
      <c r="W245" s="1"/>
      <c r="X245" s="1"/>
      <c r="Y245" s="1"/>
      <c r="Z245" s="1"/>
      <c r="AA245" s="1"/>
      <c r="AB245" s="1"/>
      <c r="AC245" s="2"/>
      <c r="AD245" s="2"/>
      <c r="AE245" s="2"/>
      <c r="AF245" s="1"/>
      <c r="AG245" s="1"/>
      <c r="AH245" s="50">
        <f t="shared" ref="AH245" si="298">AO242*AP242</f>
        <v>0.71428571428571419</v>
      </c>
      <c r="AI245" s="62"/>
      <c r="AJ245" s="62"/>
      <c r="AK245" s="55"/>
    </row>
    <row r="246" spans="1:54" x14ac:dyDescent="0.25">
      <c r="A246" s="1">
        <v>95.1</v>
      </c>
      <c r="B246" s="1" t="s">
        <v>996</v>
      </c>
      <c r="C246" s="2">
        <v>0</v>
      </c>
      <c r="D246" s="1">
        <v>0</v>
      </c>
      <c r="E246" s="1">
        <v>0</v>
      </c>
      <c r="F246" s="1"/>
      <c r="G246" s="1">
        <v>0</v>
      </c>
      <c r="H246" s="1">
        <v>0</v>
      </c>
      <c r="I246" s="1">
        <v>0</v>
      </c>
      <c r="J246" s="1">
        <v>0</v>
      </c>
      <c r="K246" s="1">
        <v>0</v>
      </c>
      <c r="L246" s="1">
        <v>0</v>
      </c>
      <c r="M246" s="1">
        <v>0</v>
      </c>
      <c r="N246" s="2">
        <v>0</v>
      </c>
      <c r="O246" s="1" t="s">
        <v>221</v>
      </c>
      <c r="P246" s="1" t="s">
        <v>551</v>
      </c>
      <c r="Q246" s="1" t="s">
        <v>222</v>
      </c>
      <c r="R246" s="1" t="s">
        <v>223</v>
      </c>
      <c r="S246" s="2">
        <v>0.05</v>
      </c>
      <c r="T246" s="2">
        <v>20</v>
      </c>
      <c r="U246" s="1" t="s">
        <v>224</v>
      </c>
      <c r="V246" s="1" t="s">
        <v>225</v>
      </c>
      <c r="W246" s="1" t="s">
        <v>231</v>
      </c>
      <c r="X246" s="1" t="s">
        <v>226</v>
      </c>
      <c r="Y246" s="1" t="s">
        <v>227</v>
      </c>
      <c r="Z246" s="1" t="s">
        <v>228</v>
      </c>
      <c r="AA246" s="1" t="s">
        <v>229</v>
      </c>
      <c r="AB246" s="1" t="s">
        <v>222</v>
      </c>
      <c r="AC246" s="2"/>
      <c r="AD246" s="2">
        <v>1</v>
      </c>
      <c r="AE246" s="2">
        <v>0</v>
      </c>
      <c r="AF246" s="1">
        <v>30</v>
      </c>
      <c r="AG246" s="1">
        <v>300</v>
      </c>
      <c r="AH246" s="49">
        <f>D246*10</f>
        <v>0</v>
      </c>
      <c r="AI246" s="60">
        <v>0</v>
      </c>
      <c r="AJ246" s="60">
        <v>6.6</v>
      </c>
      <c r="AK246" s="54">
        <f>AI246/AJ246</f>
        <v>0</v>
      </c>
      <c r="AL246" s="122">
        <f t="shared" ref="AL246" si="299">IF(COUNTBLANK(AI246:AI248)=3,"",IF(COUNTBLANK(AI246:AI248)=2,IF(AI246=0,0.5/AJ246,AI246/AJ246),(AI246/AJ246+AI247/AJ247+IF(AJ248&gt;0,AI248/AJ248,0))/COUNTIF(AI246:AJ248,"&gt;0")))</f>
        <v>7.575757575757576E-2</v>
      </c>
      <c r="AM246" s="123" t="e">
        <f t="shared" ref="AM246" si="300">IF(ISNUMBER(AN246),AN246,1/AN246)</f>
        <v>#DIV/0!</v>
      </c>
      <c r="AN246" s="124" t="e">
        <f>AVERAGE(AT246:AT248,AX246:AX248,BB246:BB248)</f>
        <v>#DIV/0!</v>
      </c>
      <c r="AO246" s="125">
        <f>IF(COUNTIF(AL246:AL246,"&gt;0"),AL246,IF(ISERROR(AM246),IF(D249&gt;0,D249,0.5),AM246))</f>
        <v>7.575757575757576E-2</v>
      </c>
      <c r="AP246" s="128">
        <v>10</v>
      </c>
      <c r="AQ246" s="121"/>
      <c r="AR246" s="121"/>
      <c r="AS246" s="66"/>
      <c r="AT246" s="70" t="e">
        <f>AS246/AR246*10^AQ246*AP246</f>
        <v>#DIV/0!</v>
      </c>
      <c r="AU246" s="121"/>
      <c r="AV246" s="121"/>
      <c r="AW246" s="66"/>
      <c r="AX246" s="70" t="str">
        <f>IF(ISBLANK(AW246),"",AW246/AV246*10^AU246*AP246)</f>
        <v/>
      </c>
      <c r="AY246" s="121"/>
      <c r="AZ246" s="121"/>
      <c r="BA246" s="66"/>
      <c r="BB246" s="70" t="str">
        <f t="shared" ref="BB246" si="301">IF(ISBLANK(BA246),"",BA246/AZ246*10^AY246*AT246)</f>
        <v/>
      </c>
    </row>
    <row r="247" spans="1:54" x14ac:dyDescent="0.25">
      <c r="A247" s="1">
        <v>95.2</v>
      </c>
      <c r="B247" s="1" t="s">
        <v>996</v>
      </c>
      <c r="C247" s="2">
        <v>0</v>
      </c>
      <c r="D247" s="1">
        <v>0</v>
      </c>
      <c r="E247" s="1">
        <v>0</v>
      </c>
      <c r="F247" s="1"/>
      <c r="G247" s="1">
        <v>0</v>
      </c>
      <c r="H247" s="1">
        <v>0</v>
      </c>
      <c r="I247" s="1">
        <v>0</v>
      </c>
      <c r="J247" s="1">
        <v>0</v>
      </c>
      <c r="K247" s="1">
        <v>0</v>
      </c>
      <c r="L247" s="1">
        <v>0</v>
      </c>
      <c r="M247" s="1">
        <v>0</v>
      </c>
      <c r="N247" s="2">
        <v>0</v>
      </c>
      <c r="O247" s="1" t="s">
        <v>221</v>
      </c>
      <c r="P247" s="1" t="s">
        <v>552</v>
      </c>
      <c r="Q247" s="1" t="s">
        <v>222</v>
      </c>
      <c r="R247" s="1" t="s">
        <v>223</v>
      </c>
      <c r="S247" s="2">
        <v>0.05</v>
      </c>
      <c r="T247" s="2">
        <v>20</v>
      </c>
      <c r="U247" s="1" t="s">
        <v>224</v>
      </c>
      <c r="V247" s="1" t="s">
        <v>225</v>
      </c>
      <c r="W247" s="1" t="s">
        <v>231</v>
      </c>
      <c r="X247" s="1" t="s">
        <v>226</v>
      </c>
      <c r="Y247" s="1" t="s">
        <v>227</v>
      </c>
      <c r="Z247" s="1" t="s">
        <v>228</v>
      </c>
      <c r="AA247" s="1" t="s">
        <v>229</v>
      </c>
      <c r="AB247" s="1" t="s">
        <v>222</v>
      </c>
      <c r="AC247" s="2"/>
      <c r="AD247" s="2">
        <v>1</v>
      </c>
      <c r="AE247" s="2">
        <v>0</v>
      </c>
      <c r="AF247" s="1">
        <v>30</v>
      </c>
      <c r="AG247" s="1">
        <v>300</v>
      </c>
      <c r="AH247" s="49">
        <f>D247*10</f>
        <v>0</v>
      </c>
      <c r="AI247" s="61"/>
      <c r="AJ247" s="61"/>
      <c r="AK247" s="54" t="e">
        <f t="shared" ref="AK247:AK248" si="302">AI247/AJ247</f>
        <v>#DIV/0!</v>
      </c>
      <c r="AL247" s="122"/>
      <c r="AM247" s="123"/>
      <c r="AN247" s="124"/>
      <c r="AO247" s="126"/>
      <c r="AP247" s="129"/>
      <c r="AQ247" s="121"/>
      <c r="AR247" s="121"/>
      <c r="AS247" s="67"/>
      <c r="AT247" s="70" t="e">
        <f>AS247/AR246*10^AQ246*AP246</f>
        <v>#DIV/0!</v>
      </c>
      <c r="AU247" s="121"/>
      <c r="AV247" s="121"/>
      <c r="AW247" s="67"/>
      <c r="AX247" s="70" t="str">
        <f>IF(ISBLANK(AW246:AW248),"",AW247/AV246*10^AU246*AP246)</f>
        <v/>
      </c>
      <c r="AY247" s="121"/>
      <c r="AZ247" s="121"/>
      <c r="BA247" s="67"/>
      <c r="BB247" s="70" t="str">
        <f>IF(ISBLANK(BA247),"",BA247/AZ246*10^AY246*AP246)</f>
        <v/>
      </c>
    </row>
    <row r="248" spans="1:54" x14ac:dyDescent="0.25">
      <c r="A248" s="1">
        <v>95.3</v>
      </c>
      <c r="B248" s="1" t="s">
        <v>996</v>
      </c>
      <c r="C248" s="2">
        <v>0</v>
      </c>
      <c r="D248" s="1">
        <v>0</v>
      </c>
      <c r="E248" s="1">
        <v>0</v>
      </c>
      <c r="F248" s="1"/>
      <c r="G248" s="1">
        <v>0</v>
      </c>
      <c r="H248" s="1">
        <v>0</v>
      </c>
      <c r="I248" s="1">
        <v>0</v>
      </c>
      <c r="J248" s="1">
        <v>0</v>
      </c>
      <c r="K248" s="1">
        <v>0</v>
      </c>
      <c r="L248" s="1">
        <v>0</v>
      </c>
      <c r="M248" s="1">
        <v>0</v>
      </c>
      <c r="N248" s="2">
        <v>0</v>
      </c>
      <c r="O248" s="1" t="s">
        <v>221</v>
      </c>
      <c r="P248" s="1" t="s">
        <v>553</v>
      </c>
      <c r="Q248" s="1" t="s">
        <v>222</v>
      </c>
      <c r="R248" s="1" t="s">
        <v>223</v>
      </c>
      <c r="S248" s="2">
        <v>0.05</v>
      </c>
      <c r="T248" s="2">
        <v>20</v>
      </c>
      <c r="U248" s="1" t="s">
        <v>224</v>
      </c>
      <c r="V248" s="1" t="s">
        <v>225</v>
      </c>
      <c r="W248" s="1" t="s">
        <v>231</v>
      </c>
      <c r="X248" s="1" t="s">
        <v>226</v>
      </c>
      <c r="Y248" s="1" t="s">
        <v>227</v>
      </c>
      <c r="Z248" s="1" t="s">
        <v>228</v>
      </c>
      <c r="AA248" s="1" t="s">
        <v>229</v>
      </c>
      <c r="AB248" s="1" t="s">
        <v>222</v>
      </c>
      <c r="AC248" s="2"/>
      <c r="AD248" s="2">
        <v>1</v>
      </c>
      <c r="AE248" s="2">
        <v>0</v>
      </c>
      <c r="AF248" s="1">
        <v>30</v>
      </c>
      <c r="AG248" s="1">
        <v>300</v>
      </c>
      <c r="AH248" s="49">
        <f>D248*10</f>
        <v>0</v>
      </c>
      <c r="AI248" s="61"/>
      <c r="AJ248" s="61"/>
      <c r="AK248" s="54" t="e">
        <f t="shared" si="302"/>
        <v>#DIV/0!</v>
      </c>
      <c r="AL248" s="122"/>
      <c r="AM248" s="123"/>
      <c r="AN248" s="124"/>
      <c r="AO248" s="127"/>
      <c r="AP248" s="130"/>
      <c r="AQ248" s="121"/>
      <c r="AR248" s="121"/>
      <c r="AS248" s="67"/>
      <c r="AT248" s="70" t="e">
        <f>AS248/AR246*10^AQ246*AP246</f>
        <v>#DIV/0!</v>
      </c>
      <c r="AU248" s="121"/>
      <c r="AV248" s="121"/>
      <c r="AW248" s="67"/>
      <c r="AX248" s="70" t="str">
        <f>IF(ISBLANK(AW248),"",AW248/AV246*10^AU246*AP246)</f>
        <v/>
      </c>
      <c r="AY248" s="121"/>
      <c r="AZ248" s="121"/>
      <c r="BA248" s="67"/>
      <c r="BB248" s="70" t="str">
        <f>IF(ISBLANK(BA248),"",BA248/AZ246*10^AY246*AP246)</f>
        <v/>
      </c>
    </row>
    <row r="249" spans="1:54" x14ac:dyDescent="0.25">
      <c r="A249" s="1">
        <v>95</v>
      </c>
      <c r="B249" s="1"/>
      <c r="C249" s="2" t="s">
        <v>1</v>
      </c>
      <c r="D249" s="1">
        <v>0</v>
      </c>
      <c r="E249" s="1" t="s">
        <v>230</v>
      </c>
      <c r="F249" s="1" t="s">
        <v>277</v>
      </c>
      <c r="G249" s="1"/>
      <c r="H249" s="1"/>
      <c r="I249" s="1"/>
      <c r="J249" s="1"/>
      <c r="K249" s="1"/>
      <c r="L249" s="1"/>
      <c r="M249" s="1"/>
      <c r="N249" s="2"/>
      <c r="O249" s="1"/>
      <c r="P249" s="1"/>
      <c r="Q249" s="1"/>
      <c r="R249" s="1"/>
      <c r="S249" s="2"/>
      <c r="T249" s="2"/>
      <c r="U249" s="1"/>
      <c r="V249" s="1"/>
      <c r="W249" s="1"/>
      <c r="X249" s="1"/>
      <c r="Y249" s="1"/>
      <c r="Z249" s="1"/>
      <c r="AA249" s="1"/>
      <c r="AB249" s="1"/>
      <c r="AC249" s="2"/>
      <c r="AD249" s="2"/>
      <c r="AE249" s="2"/>
      <c r="AF249" s="1"/>
      <c r="AG249" s="1"/>
      <c r="AH249" s="50">
        <f t="shared" ref="AH249" si="303">AO246*AP246</f>
        <v>0.75757575757575757</v>
      </c>
      <c r="AI249" s="62"/>
      <c r="AJ249" s="62"/>
      <c r="AK249" s="55"/>
    </row>
    <row r="250" spans="1:54" x14ac:dyDescent="0.25">
      <c r="A250" s="1">
        <v>96.1</v>
      </c>
      <c r="B250" s="1" t="s">
        <v>997</v>
      </c>
      <c r="C250" s="2">
        <v>0</v>
      </c>
      <c r="D250" s="1">
        <v>0</v>
      </c>
      <c r="E250" s="1">
        <v>0</v>
      </c>
      <c r="F250" s="1"/>
      <c r="G250" s="1">
        <v>0</v>
      </c>
      <c r="H250" s="1">
        <v>0</v>
      </c>
      <c r="I250" s="1">
        <v>0</v>
      </c>
      <c r="J250" s="1">
        <v>0</v>
      </c>
      <c r="K250" s="1">
        <v>0</v>
      </c>
      <c r="L250" s="1">
        <v>0</v>
      </c>
      <c r="M250" s="1">
        <v>0</v>
      </c>
      <c r="N250" s="2">
        <v>0</v>
      </c>
      <c r="O250" s="1" t="s">
        <v>221</v>
      </c>
      <c r="P250" s="1" t="s">
        <v>554</v>
      </c>
      <c r="Q250" s="1" t="s">
        <v>222</v>
      </c>
      <c r="R250" s="1" t="s">
        <v>223</v>
      </c>
      <c r="S250" s="2">
        <v>0.05</v>
      </c>
      <c r="T250" s="2">
        <v>20</v>
      </c>
      <c r="U250" s="1" t="s">
        <v>224</v>
      </c>
      <c r="V250" s="1" t="s">
        <v>225</v>
      </c>
      <c r="W250" s="1" t="s">
        <v>231</v>
      </c>
      <c r="X250" s="1" t="s">
        <v>226</v>
      </c>
      <c r="Y250" s="1" t="s">
        <v>227</v>
      </c>
      <c r="Z250" s="1" t="s">
        <v>228</v>
      </c>
      <c r="AA250" s="1" t="s">
        <v>229</v>
      </c>
      <c r="AB250" s="1" t="s">
        <v>222</v>
      </c>
      <c r="AC250" s="2"/>
      <c r="AD250" s="2">
        <v>1</v>
      </c>
      <c r="AE250" s="2">
        <v>0</v>
      </c>
      <c r="AF250" s="1">
        <v>30</v>
      </c>
      <c r="AG250" s="1">
        <v>300</v>
      </c>
      <c r="AH250" s="49">
        <f>D250*10</f>
        <v>0</v>
      </c>
      <c r="AI250" s="60">
        <v>2</v>
      </c>
      <c r="AJ250" s="60">
        <v>7</v>
      </c>
      <c r="AK250" s="54">
        <f>AI250/AJ250</f>
        <v>0.2857142857142857</v>
      </c>
      <c r="AL250" s="122">
        <f t="shared" ref="AL250" si="304">IF(COUNTBLANK(AI250:AI252)=3,"",IF(COUNTBLANK(AI250:AI252)=2,IF(AI250=0,0.5/AJ250,AI250/AJ250),(AI250/AJ250+AI251/AJ251+IF(AJ252&gt;0,AI252/AJ252,0))/COUNTIF(AI250:AJ252,"&gt;0")))</f>
        <v>0.2857142857142857</v>
      </c>
      <c r="AM250" s="123" t="e">
        <f t="shared" ref="AM250" si="305">IF(ISNUMBER(AN250),AN250,1/AN250)</f>
        <v>#DIV/0!</v>
      </c>
      <c r="AN250" s="124" t="e">
        <f>AVERAGE(AT250:AT252,AX250:AX252,BB250:BB252)</f>
        <v>#DIV/0!</v>
      </c>
      <c r="AO250" s="125">
        <f>IF(COUNTIF(AL250:AL250,"&gt;0"),AL250,IF(ISERROR(AM250),IF(D253&gt;0,D253,0.5),AM250))</f>
        <v>0.2857142857142857</v>
      </c>
      <c r="AP250" s="128">
        <v>10</v>
      </c>
      <c r="AQ250" s="121"/>
      <c r="AR250" s="121"/>
      <c r="AS250" s="66"/>
      <c r="AT250" s="70" t="e">
        <f>AS250/AR250*10^AQ250*AP250</f>
        <v>#DIV/0!</v>
      </c>
      <c r="AU250" s="121"/>
      <c r="AV250" s="121"/>
      <c r="AW250" s="66"/>
      <c r="AX250" s="70" t="str">
        <f>IF(ISBLANK(AW250),"",AW250/AV250*10^AU250*AP250)</f>
        <v/>
      </c>
      <c r="AY250" s="121"/>
      <c r="AZ250" s="121"/>
      <c r="BA250" s="66"/>
      <c r="BB250" s="70" t="str">
        <f t="shared" ref="BB250" si="306">IF(ISBLANK(BA250),"",BA250/AZ250*10^AY250*AT250)</f>
        <v/>
      </c>
    </row>
    <row r="251" spans="1:54" x14ac:dyDescent="0.25">
      <c r="A251" s="1">
        <v>96.2</v>
      </c>
      <c r="B251" s="1" t="s">
        <v>997</v>
      </c>
      <c r="C251" s="2">
        <v>0</v>
      </c>
      <c r="D251" s="1">
        <v>0</v>
      </c>
      <c r="E251" s="1">
        <v>0</v>
      </c>
      <c r="F251" s="1"/>
      <c r="G251" s="1">
        <v>0</v>
      </c>
      <c r="H251" s="1">
        <v>0</v>
      </c>
      <c r="I251" s="1">
        <v>0</v>
      </c>
      <c r="J251" s="1">
        <v>0</v>
      </c>
      <c r="K251" s="1">
        <v>0</v>
      </c>
      <c r="L251" s="1">
        <v>0</v>
      </c>
      <c r="M251" s="1">
        <v>0</v>
      </c>
      <c r="N251" s="2">
        <v>0</v>
      </c>
      <c r="O251" s="1" t="s">
        <v>221</v>
      </c>
      <c r="P251" s="1" t="s">
        <v>555</v>
      </c>
      <c r="Q251" s="1" t="s">
        <v>222</v>
      </c>
      <c r="R251" s="1" t="s">
        <v>223</v>
      </c>
      <c r="S251" s="2">
        <v>0.05</v>
      </c>
      <c r="T251" s="2">
        <v>20</v>
      </c>
      <c r="U251" s="1" t="s">
        <v>224</v>
      </c>
      <c r="V251" s="1" t="s">
        <v>225</v>
      </c>
      <c r="W251" s="1" t="s">
        <v>231</v>
      </c>
      <c r="X251" s="1" t="s">
        <v>226</v>
      </c>
      <c r="Y251" s="1" t="s">
        <v>227</v>
      </c>
      <c r="Z251" s="1" t="s">
        <v>228</v>
      </c>
      <c r="AA251" s="1" t="s">
        <v>229</v>
      </c>
      <c r="AB251" s="1" t="s">
        <v>222</v>
      </c>
      <c r="AC251" s="2"/>
      <c r="AD251" s="2">
        <v>1</v>
      </c>
      <c r="AE251" s="2">
        <v>0</v>
      </c>
      <c r="AF251" s="1">
        <v>30</v>
      </c>
      <c r="AG251" s="1">
        <v>300</v>
      </c>
      <c r="AH251" s="49">
        <f>D251*10</f>
        <v>0</v>
      </c>
      <c r="AI251" s="61"/>
      <c r="AJ251" s="61"/>
      <c r="AK251" s="54" t="e">
        <f t="shared" ref="AK251:AK252" si="307">AI251/AJ251</f>
        <v>#DIV/0!</v>
      </c>
      <c r="AL251" s="122"/>
      <c r="AM251" s="123"/>
      <c r="AN251" s="124"/>
      <c r="AO251" s="126"/>
      <c r="AP251" s="129"/>
      <c r="AQ251" s="121"/>
      <c r="AR251" s="121"/>
      <c r="AS251" s="67"/>
      <c r="AT251" s="70" t="e">
        <f>AS251/AR250*10^AQ250*AP250</f>
        <v>#DIV/0!</v>
      </c>
      <c r="AU251" s="121"/>
      <c r="AV251" s="121"/>
      <c r="AW251" s="67"/>
      <c r="AX251" s="70" t="str">
        <f>IF(ISBLANK(AW250:AW252),"",AW251/AV250*10^AU250*AP250)</f>
        <v/>
      </c>
      <c r="AY251" s="121"/>
      <c r="AZ251" s="121"/>
      <c r="BA251" s="67"/>
      <c r="BB251" s="70" t="str">
        <f>IF(ISBLANK(BA251),"",BA251/AZ250*10^AY250*AP250)</f>
        <v/>
      </c>
    </row>
    <row r="252" spans="1:54" x14ac:dyDescent="0.25">
      <c r="A252" s="1">
        <v>96.3</v>
      </c>
      <c r="B252" s="1" t="s">
        <v>997</v>
      </c>
      <c r="C252" s="2">
        <v>0</v>
      </c>
      <c r="D252" s="1">
        <v>0</v>
      </c>
      <c r="E252" s="1">
        <v>0</v>
      </c>
      <c r="F252" s="1"/>
      <c r="G252" s="1">
        <v>0</v>
      </c>
      <c r="H252" s="1">
        <v>0</v>
      </c>
      <c r="I252" s="1">
        <v>0</v>
      </c>
      <c r="J252" s="1">
        <v>0</v>
      </c>
      <c r="K252" s="1">
        <v>0</v>
      </c>
      <c r="L252" s="1">
        <v>0</v>
      </c>
      <c r="M252" s="1">
        <v>0</v>
      </c>
      <c r="N252" s="2">
        <v>0.27</v>
      </c>
      <c r="O252" s="1" t="s">
        <v>221</v>
      </c>
      <c r="P252" s="1" t="s">
        <v>556</v>
      </c>
      <c r="Q252" s="1" t="s">
        <v>222</v>
      </c>
      <c r="R252" s="1" t="s">
        <v>223</v>
      </c>
      <c r="S252" s="2">
        <v>0.05</v>
      </c>
      <c r="T252" s="2">
        <v>20</v>
      </c>
      <c r="U252" s="1" t="s">
        <v>224</v>
      </c>
      <c r="V252" s="1" t="s">
        <v>225</v>
      </c>
      <c r="W252" s="1" t="s">
        <v>231</v>
      </c>
      <c r="X252" s="1" t="s">
        <v>226</v>
      </c>
      <c r="Y252" s="1" t="s">
        <v>227</v>
      </c>
      <c r="Z252" s="1" t="s">
        <v>228</v>
      </c>
      <c r="AA252" s="1" t="s">
        <v>229</v>
      </c>
      <c r="AB252" s="1" t="s">
        <v>222</v>
      </c>
      <c r="AC252" s="2"/>
      <c r="AD252" s="2">
        <v>1</v>
      </c>
      <c r="AE252" s="2">
        <v>0</v>
      </c>
      <c r="AF252" s="1">
        <v>30</v>
      </c>
      <c r="AG252" s="1">
        <v>300</v>
      </c>
      <c r="AH252" s="49">
        <f>D252*10</f>
        <v>0</v>
      </c>
      <c r="AI252" s="61"/>
      <c r="AJ252" s="61"/>
      <c r="AK252" s="54" t="e">
        <f t="shared" si="307"/>
        <v>#DIV/0!</v>
      </c>
      <c r="AL252" s="122"/>
      <c r="AM252" s="123"/>
      <c r="AN252" s="124"/>
      <c r="AO252" s="127"/>
      <c r="AP252" s="130"/>
      <c r="AQ252" s="121"/>
      <c r="AR252" s="121"/>
      <c r="AS252" s="67"/>
      <c r="AT252" s="70" t="e">
        <f>AS252/AR250*10^AQ250*AP250</f>
        <v>#DIV/0!</v>
      </c>
      <c r="AU252" s="121"/>
      <c r="AV252" s="121"/>
      <c r="AW252" s="67"/>
      <c r="AX252" s="70" t="str">
        <f>IF(ISBLANK(AW252),"",AW252/AV250*10^AU250*AP250)</f>
        <v/>
      </c>
      <c r="AY252" s="121"/>
      <c r="AZ252" s="121"/>
      <c r="BA252" s="67"/>
      <c r="BB252" s="70" t="str">
        <f>IF(ISBLANK(BA252),"",BA252/AZ250*10^AY250*AP250)</f>
        <v/>
      </c>
    </row>
    <row r="253" spans="1:54" x14ac:dyDescent="0.25">
      <c r="A253" s="1">
        <v>96</v>
      </c>
      <c r="B253" s="1"/>
      <c r="C253" s="2" t="s">
        <v>1</v>
      </c>
      <c r="D253" s="1">
        <v>0</v>
      </c>
      <c r="E253" s="1" t="s">
        <v>230</v>
      </c>
      <c r="F253" s="1" t="s">
        <v>277</v>
      </c>
      <c r="G253" s="1"/>
      <c r="H253" s="1"/>
      <c r="I253" s="1"/>
      <c r="J253" s="1"/>
      <c r="K253" s="1"/>
      <c r="L253" s="1"/>
      <c r="M253" s="1"/>
      <c r="N253" s="2"/>
      <c r="O253" s="1"/>
      <c r="P253" s="1"/>
      <c r="Q253" s="1"/>
      <c r="R253" s="1"/>
      <c r="S253" s="2"/>
      <c r="T253" s="2"/>
      <c r="U253" s="1"/>
      <c r="V253" s="1"/>
      <c r="W253" s="1"/>
      <c r="X253" s="1"/>
      <c r="Y253" s="1"/>
      <c r="Z253" s="1"/>
      <c r="AA253" s="1"/>
      <c r="AB253" s="1"/>
      <c r="AC253" s="2"/>
      <c r="AD253" s="2"/>
      <c r="AE253" s="2"/>
      <c r="AF253" s="1"/>
      <c r="AG253" s="1"/>
      <c r="AH253" s="50">
        <f t="shared" ref="AH253" si="308">AO250*AP250</f>
        <v>2.8571428571428568</v>
      </c>
      <c r="AI253" s="62"/>
      <c r="AJ253" s="62"/>
      <c r="AK253" s="55"/>
    </row>
    <row r="254" spans="1:54" x14ac:dyDescent="0.25">
      <c r="A254" s="1">
        <v>13.1</v>
      </c>
      <c r="B254" s="1" t="s">
        <v>557</v>
      </c>
      <c r="C254" s="2">
        <v>0</v>
      </c>
      <c r="D254" s="1">
        <v>68200</v>
      </c>
      <c r="E254" s="1">
        <v>204</v>
      </c>
      <c r="F254" s="1"/>
      <c r="G254" s="1">
        <v>0</v>
      </c>
      <c r="H254" s="1">
        <v>0</v>
      </c>
      <c r="I254" s="1">
        <v>0</v>
      </c>
      <c r="J254" s="1">
        <v>0</v>
      </c>
      <c r="K254" s="1">
        <v>0</v>
      </c>
      <c r="L254" s="1">
        <v>0</v>
      </c>
      <c r="M254" s="1">
        <v>0</v>
      </c>
      <c r="N254" s="2">
        <v>0.75</v>
      </c>
      <c r="O254" s="1" t="s">
        <v>221</v>
      </c>
      <c r="P254" s="1" t="s">
        <v>558</v>
      </c>
      <c r="Q254" s="1" t="s">
        <v>222</v>
      </c>
      <c r="R254" s="1" t="s">
        <v>223</v>
      </c>
      <c r="S254" s="2">
        <v>0.05</v>
      </c>
      <c r="T254" s="2">
        <v>20</v>
      </c>
      <c r="U254" s="1" t="s">
        <v>224</v>
      </c>
      <c r="V254" s="1" t="s">
        <v>225</v>
      </c>
      <c r="W254" s="1" t="s">
        <v>559</v>
      </c>
      <c r="X254" s="1" t="s">
        <v>226</v>
      </c>
      <c r="Y254" s="1" t="s">
        <v>227</v>
      </c>
      <c r="Z254" s="1" t="s">
        <v>228</v>
      </c>
      <c r="AA254" s="1" t="s">
        <v>229</v>
      </c>
      <c r="AB254" s="1" t="s">
        <v>222</v>
      </c>
      <c r="AC254" s="2"/>
      <c r="AD254" s="2">
        <v>1</v>
      </c>
      <c r="AE254" s="2">
        <v>0</v>
      </c>
      <c r="AF254" s="1">
        <v>30</v>
      </c>
      <c r="AG254" s="1">
        <v>300</v>
      </c>
      <c r="AH254" s="49">
        <f>D254*10</f>
        <v>682000</v>
      </c>
      <c r="AI254" s="60"/>
      <c r="AJ254" s="60"/>
      <c r="AK254" s="54" t="e">
        <f>AI254/AJ254</f>
        <v>#DIV/0!</v>
      </c>
      <c r="AL254" s="122" t="str">
        <f t="shared" ref="AL254" si="309">IF(COUNTBLANK(AI254:AI256)=3,"",IF(COUNTBLANK(AI254:AI256)=2,IF(AI254=0,0.5/AJ254,AI254/AJ254),(AI254/AJ254+AI255/AJ255+IF(AJ256&gt;0,AI256/AJ256,0))/COUNTIF(AI254:AJ256,"&gt;0")))</f>
        <v/>
      </c>
      <c r="AM254" s="123" t="e">
        <f t="shared" ref="AM254" si="310">IF(ISNUMBER(AN254),AN254,1/AN254)</f>
        <v>#DIV/0!</v>
      </c>
      <c r="AN254" s="124" t="e">
        <f>AVERAGE(AT254:AT256,AX254:AX256,BB254:BB256)</f>
        <v>#DIV/0!</v>
      </c>
      <c r="AO254" s="125">
        <f>IF(COUNTIF(AL254:AL254,"&gt;0"),AL254,IF(ISERROR(AM254),IF(D257&gt;0,D257,0.5),AM254))</f>
        <v>85100</v>
      </c>
      <c r="AP254" s="128">
        <v>10</v>
      </c>
      <c r="AQ254" s="121"/>
      <c r="AR254" s="121"/>
      <c r="AS254" s="66"/>
      <c r="AT254" s="70" t="e">
        <f>AS254/AR254*10^AQ254*AP254</f>
        <v>#DIV/0!</v>
      </c>
      <c r="AU254" s="121"/>
      <c r="AV254" s="121"/>
      <c r="AW254" s="66"/>
      <c r="AX254" s="70" t="str">
        <f>IF(ISBLANK(AW254),"",AW254/AV254*10^AU254*AP254)</f>
        <v/>
      </c>
      <c r="AY254" s="121"/>
      <c r="AZ254" s="121"/>
      <c r="BA254" s="66"/>
      <c r="BB254" s="70" t="str">
        <f t="shared" ref="BB254" si="311">IF(ISBLANK(BA254),"",BA254/AZ254*10^AY254*AT254)</f>
        <v/>
      </c>
    </row>
    <row r="255" spans="1:54" x14ac:dyDescent="0.25">
      <c r="A255" s="1">
        <v>13.2</v>
      </c>
      <c r="B255" s="1" t="s">
        <v>557</v>
      </c>
      <c r="C255" s="2">
        <v>0</v>
      </c>
      <c r="D255" s="1">
        <v>99100</v>
      </c>
      <c r="E255" s="1">
        <v>223</v>
      </c>
      <c r="F255" s="1"/>
      <c r="G255" s="1">
        <v>0</v>
      </c>
      <c r="H255" s="1">
        <v>0</v>
      </c>
      <c r="I255" s="1">
        <v>0</v>
      </c>
      <c r="J255" s="1">
        <v>0</v>
      </c>
      <c r="K255" s="1">
        <v>0</v>
      </c>
      <c r="L255" s="1">
        <v>0</v>
      </c>
      <c r="M255" s="1">
        <v>0</v>
      </c>
      <c r="N255" s="2">
        <v>0.57999999999999996</v>
      </c>
      <c r="O255" s="1" t="s">
        <v>221</v>
      </c>
      <c r="P255" s="1" t="s">
        <v>560</v>
      </c>
      <c r="Q255" s="1" t="s">
        <v>222</v>
      </c>
      <c r="R255" s="1" t="s">
        <v>223</v>
      </c>
      <c r="S255" s="2">
        <v>0.05</v>
      </c>
      <c r="T255" s="2">
        <v>20</v>
      </c>
      <c r="U255" s="1" t="s">
        <v>224</v>
      </c>
      <c r="V255" s="1" t="s">
        <v>225</v>
      </c>
      <c r="W255" s="1" t="s">
        <v>561</v>
      </c>
      <c r="X255" s="1" t="s">
        <v>226</v>
      </c>
      <c r="Y255" s="1" t="s">
        <v>227</v>
      </c>
      <c r="Z255" s="1" t="s">
        <v>228</v>
      </c>
      <c r="AA255" s="1" t="s">
        <v>229</v>
      </c>
      <c r="AB255" s="1" t="s">
        <v>222</v>
      </c>
      <c r="AC255" s="2"/>
      <c r="AD255" s="2">
        <v>1</v>
      </c>
      <c r="AE255" s="2">
        <v>0</v>
      </c>
      <c r="AF255" s="1">
        <v>30</v>
      </c>
      <c r="AG255" s="1">
        <v>300</v>
      </c>
      <c r="AH255" s="49">
        <f>D255*10</f>
        <v>991000</v>
      </c>
      <c r="AI255" s="61"/>
      <c r="AJ255" s="61"/>
      <c r="AK255" s="54" t="e">
        <f t="shared" ref="AK255:AK256" si="312">AI255/AJ255</f>
        <v>#DIV/0!</v>
      </c>
      <c r="AL255" s="122"/>
      <c r="AM255" s="123"/>
      <c r="AN255" s="124"/>
      <c r="AO255" s="126"/>
      <c r="AP255" s="129"/>
      <c r="AQ255" s="121"/>
      <c r="AR255" s="121"/>
      <c r="AS255" s="67"/>
      <c r="AT255" s="70" t="e">
        <f>AS255/AR254*10^AQ254*AP254</f>
        <v>#DIV/0!</v>
      </c>
      <c r="AU255" s="121"/>
      <c r="AV255" s="121"/>
      <c r="AW255" s="67"/>
      <c r="AX255" s="70" t="str">
        <f>IF(ISBLANK(AW254:AW256),"",AW255/AV254*10^AU254*AP254)</f>
        <v/>
      </c>
      <c r="AY255" s="121"/>
      <c r="AZ255" s="121"/>
      <c r="BA255" s="67"/>
      <c r="BB255" s="70" t="str">
        <f>IF(ISBLANK(BA255),"",BA255/AZ254*10^AY254*AP254)</f>
        <v/>
      </c>
    </row>
    <row r="256" spans="1:54" x14ac:dyDescent="0.25">
      <c r="A256" s="1">
        <v>13.3</v>
      </c>
      <c r="B256" s="1" t="s">
        <v>557</v>
      </c>
      <c r="C256" s="2">
        <v>0</v>
      </c>
      <c r="D256" s="1">
        <v>88100</v>
      </c>
      <c r="E256" s="1">
        <v>214</v>
      </c>
      <c r="F256" s="1" t="s">
        <v>237</v>
      </c>
      <c r="G256" s="1">
        <v>0</v>
      </c>
      <c r="H256" s="1">
        <v>0</v>
      </c>
      <c r="I256" s="1">
        <v>0</v>
      </c>
      <c r="J256" s="1">
        <v>0</v>
      </c>
      <c r="K256" s="1">
        <v>0</v>
      </c>
      <c r="L256" s="1">
        <v>0</v>
      </c>
      <c r="M256" s="1">
        <v>0</v>
      </c>
      <c r="N256" s="2">
        <v>0.6</v>
      </c>
      <c r="O256" s="1" t="s">
        <v>221</v>
      </c>
      <c r="P256" s="1" t="s">
        <v>562</v>
      </c>
      <c r="Q256" s="1" t="s">
        <v>222</v>
      </c>
      <c r="R256" s="1" t="s">
        <v>223</v>
      </c>
      <c r="S256" s="2">
        <v>0.05</v>
      </c>
      <c r="T256" s="2">
        <v>20</v>
      </c>
      <c r="U256" s="1" t="s">
        <v>224</v>
      </c>
      <c r="V256" s="1" t="s">
        <v>225</v>
      </c>
      <c r="W256" s="1" t="s">
        <v>563</v>
      </c>
      <c r="X256" s="1" t="s">
        <v>226</v>
      </c>
      <c r="Y256" s="1" t="s">
        <v>227</v>
      </c>
      <c r="Z256" s="1" t="s">
        <v>228</v>
      </c>
      <c r="AA256" s="1" t="s">
        <v>229</v>
      </c>
      <c r="AB256" s="1" t="s">
        <v>222</v>
      </c>
      <c r="AC256" s="2"/>
      <c r="AD256" s="2">
        <v>1</v>
      </c>
      <c r="AE256" s="2">
        <v>0</v>
      </c>
      <c r="AF256" s="1">
        <v>30</v>
      </c>
      <c r="AG256" s="1">
        <v>300</v>
      </c>
      <c r="AH256" s="49">
        <f>D256*10</f>
        <v>881000</v>
      </c>
      <c r="AI256" s="61"/>
      <c r="AJ256" s="61"/>
      <c r="AK256" s="54" t="e">
        <f t="shared" si="312"/>
        <v>#DIV/0!</v>
      </c>
      <c r="AL256" s="122"/>
      <c r="AM256" s="123"/>
      <c r="AN256" s="124"/>
      <c r="AO256" s="127"/>
      <c r="AP256" s="130"/>
      <c r="AQ256" s="121"/>
      <c r="AR256" s="121"/>
      <c r="AS256" s="67"/>
      <c r="AT256" s="70" t="e">
        <f>AS256/AR254*10^AQ254*AP254</f>
        <v>#DIV/0!</v>
      </c>
      <c r="AU256" s="121"/>
      <c r="AV256" s="121"/>
      <c r="AW256" s="67"/>
      <c r="AX256" s="70" t="str">
        <f>IF(ISBLANK(AW256),"",AW256/AV254*10^AU254*AP254)</f>
        <v/>
      </c>
      <c r="AY256" s="121"/>
      <c r="AZ256" s="121"/>
      <c r="BA256" s="67"/>
      <c r="BB256" s="70" t="str">
        <f>IF(ISBLANK(BA256),"",BA256/AZ254*10^AY254*AP254)</f>
        <v/>
      </c>
    </row>
    <row r="257" spans="1:54" x14ac:dyDescent="0.25">
      <c r="A257" s="1">
        <v>13</v>
      </c>
      <c r="B257" s="1"/>
      <c r="C257" s="2" t="s">
        <v>1</v>
      </c>
      <c r="D257" s="1">
        <v>85100</v>
      </c>
      <c r="E257" s="1" t="s">
        <v>230</v>
      </c>
      <c r="F257" s="1">
        <v>18.396999999999998</v>
      </c>
      <c r="G257" s="1"/>
      <c r="H257" s="1"/>
      <c r="I257" s="1"/>
      <c r="J257" s="1"/>
      <c r="K257" s="1"/>
      <c r="L257" s="1"/>
      <c r="M257" s="1"/>
      <c r="N257" s="2"/>
      <c r="O257" s="1"/>
      <c r="P257" s="1"/>
      <c r="Q257" s="1"/>
      <c r="R257" s="1"/>
      <c r="S257" s="2"/>
      <c r="T257" s="2"/>
      <c r="U257" s="1"/>
      <c r="V257" s="1"/>
      <c r="W257" s="1"/>
      <c r="X257" s="1"/>
      <c r="Y257" s="1"/>
      <c r="Z257" s="1"/>
      <c r="AA257" s="1"/>
      <c r="AB257" s="1"/>
      <c r="AC257" s="2"/>
      <c r="AD257" s="2"/>
      <c r="AE257" s="2"/>
      <c r="AF257" s="1"/>
      <c r="AG257" s="1"/>
      <c r="AH257" s="50">
        <f t="shared" ref="AH257" si="313">AO254*AP254</f>
        <v>851000</v>
      </c>
      <c r="AI257" s="62"/>
      <c r="AJ257" s="62"/>
      <c r="AK257" s="55"/>
    </row>
    <row r="258" spans="1:54" x14ac:dyDescent="0.25">
      <c r="A258" s="1">
        <v>14.1</v>
      </c>
      <c r="B258" s="1" t="s">
        <v>564</v>
      </c>
      <c r="C258" s="2">
        <v>0</v>
      </c>
      <c r="D258" s="1">
        <v>54900</v>
      </c>
      <c r="E258" s="1">
        <v>209</v>
      </c>
      <c r="F258" s="1"/>
      <c r="G258" s="1">
        <v>0</v>
      </c>
      <c r="H258" s="1">
        <v>0</v>
      </c>
      <c r="I258" s="1">
        <v>0</v>
      </c>
      <c r="J258" s="1">
        <v>0</v>
      </c>
      <c r="K258" s="1">
        <v>0</v>
      </c>
      <c r="L258" s="1">
        <v>0</v>
      </c>
      <c r="M258" s="1">
        <v>0</v>
      </c>
      <c r="N258" s="2">
        <v>0.65</v>
      </c>
      <c r="O258" s="1" t="s">
        <v>221</v>
      </c>
      <c r="P258" s="1" t="s">
        <v>565</v>
      </c>
      <c r="Q258" s="1" t="s">
        <v>222</v>
      </c>
      <c r="R258" s="1" t="s">
        <v>223</v>
      </c>
      <c r="S258" s="2">
        <v>0.05</v>
      </c>
      <c r="T258" s="2">
        <v>20</v>
      </c>
      <c r="U258" s="1" t="s">
        <v>224</v>
      </c>
      <c r="V258" s="1" t="s">
        <v>225</v>
      </c>
      <c r="W258" s="1" t="s">
        <v>566</v>
      </c>
      <c r="X258" s="1" t="s">
        <v>226</v>
      </c>
      <c r="Y258" s="1" t="s">
        <v>227</v>
      </c>
      <c r="Z258" s="1" t="s">
        <v>228</v>
      </c>
      <c r="AA258" s="1" t="s">
        <v>229</v>
      </c>
      <c r="AB258" s="1" t="s">
        <v>222</v>
      </c>
      <c r="AC258" s="2"/>
      <c r="AD258" s="2">
        <v>1</v>
      </c>
      <c r="AE258" s="2">
        <v>0</v>
      </c>
      <c r="AF258" s="1">
        <v>30</v>
      </c>
      <c r="AG258" s="1">
        <v>300</v>
      </c>
      <c r="AH258" s="49">
        <f>D258*10</f>
        <v>549000</v>
      </c>
      <c r="AI258" s="60"/>
      <c r="AJ258" s="60"/>
      <c r="AK258" s="54" t="e">
        <f>AI258/AJ258</f>
        <v>#DIV/0!</v>
      </c>
      <c r="AL258" s="122" t="str">
        <f t="shared" ref="AL258" si="314">IF(COUNTBLANK(AI258:AI260)=3,"",IF(COUNTBLANK(AI258:AI260)=2,IF(AI258=0,0.5/AJ258,AI258/AJ258),(AI258/AJ258+AI259/AJ259+IF(AJ260&gt;0,AI260/AJ260,0))/COUNTIF(AI258:AJ260,"&gt;0")))</f>
        <v/>
      </c>
      <c r="AM258" s="123" t="e">
        <f t="shared" ref="AM258" si="315">IF(ISNUMBER(AN258),AN258,1/AN258)</f>
        <v>#DIV/0!</v>
      </c>
      <c r="AN258" s="124" t="e">
        <f>AVERAGE(AT258:AT260,AX258:AX260,BB258:BB260)</f>
        <v>#DIV/0!</v>
      </c>
      <c r="AO258" s="125">
        <f>IF(COUNTIF(AL258:AL258,"&gt;0"),AL258,IF(ISERROR(AM258),IF(D261&gt;0,D261,0.5),AM258))</f>
        <v>48200</v>
      </c>
      <c r="AP258" s="128">
        <v>10</v>
      </c>
      <c r="AQ258" s="121"/>
      <c r="AR258" s="121"/>
      <c r="AS258" s="66"/>
      <c r="AT258" s="70" t="e">
        <f>AS258/AR258*10^AQ258*AP258</f>
        <v>#DIV/0!</v>
      </c>
      <c r="AU258" s="121"/>
      <c r="AV258" s="121"/>
      <c r="AW258" s="66"/>
      <c r="AX258" s="70" t="str">
        <f>IF(ISBLANK(AW258),"",AW258/AV258*10^AU258*AP258)</f>
        <v/>
      </c>
      <c r="AY258" s="121"/>
      <c r="AZ258" s="121"/>
      <c r="BA258" s="66"/>
      <c r="BB258" s="70" t="str">
        <f t="shared" ref="BB258" si="316">IF(ISBLANK(BA258),"",BA258/AZ258*10^AY258*AT258)</f>
        <v/>
      </c>
    </row>
    <row r="259" spans="1:54" x14ac:dyDescent="0.25">
      <c r="A259" s="1">
        <v>14.2</v>
      </c>
      <c r="B259" s="1" t="s">
        <v>564</v>
      </c>
      <c r="C259" s="2">
        <v>0</v>
      </c>
      <c r="D259" s="1">
        <v>54400</v>
      </c>
      <c r="E259" s="1">
        <v>207</v>
      </c>
      <c r="F259" s="1"/>
      <c r="G259" s="1">
        <v>0</v>
      </c>
      <c r="H259" s="1">
        <v>0</v>
      </c>
      <c r="I259" s="1">
        <v>0</v>
      </c>
      <c r="J259" s="1">
        <v>0</v>
      </c>
      <c r="K259" s="1">
        <v>0</v>
      </c>
      <c r="L259" s="1">
        <v>0</v>
      </c>
      <c r="M259" s="1">
        <v>0</v>
      </c>
      <c r="N259" s="2">
        <v>0.64</v>
      </c>
      <c r="O259" s="1" t="s">
        <v>221</v>
      </c>
      <c r="P259" s="1" t="s">
        <v>567</v>
      </c>
      <c r="Q259" s="1" t="s">
        <v>222</v>
      </c>
      <c r="R259" s="1" t="s">
        <v>223</v>
      </c>
      <c r="S259" s="2">
        <v>0.05</v>
      </c>
      <c r="T259" s="2">
        <v>20</v>
      </c>
      <c r="U259" s="1" t="s">
        <v>224</v>
      </c>
      <c r="V259" s="1" t="s">
        <v>225</v>
      </c>
      <c r="W259" s="1" t="s">
        <v>568</v>
      </c>
      <c r="X259" s="1" t="s">
        <v>226</v>
      </c>
      <c r="Y259" s="1" t="s">
        <v>227</v>
      </c>
      <c r="Z259" s="1" t="s">
        <v>228</v>
      </c>
      <c r="AA259" s="1" t="s">
        <v>229</v>
      </c>
      <c r="AB259" s="1" t="s">
        <v>222</v>
      </c>
      <c r="AC259" s="2"/>
      <c r="AD259" s="2">
        <v>1</v>
      </c>
      <c r="AE259" s="2">
        <v>0</v>
      </c>
      <c r="AF259" s="1">
        <v>30</v>
      </c>
      <c r="AG259" s="1">
        <v>300</v>
      </c>
      <c r="AH259" s="49">
        <f>D259*10</f>
        <v>544000</v>
      </c>
      <c r="AI259" s="61"/>
      <c r="AJ259" s="61"/>
      <c r="AK259" s="54" t="e">
        <f t="shared" ref="AK259:AK260" si="317">AI259/AJ259</f>
        <v>#DIV/0!</v>
      </c>
      <c r="AL259" s="122"/>
      <c r="AM259" s="123"/>
      <c r="AN259" s="124"/>
      <c r="AO259" s="126"/>
      <c r="AP259" s="129"/>
      <c r="AQ259" s="121"/>
      <c r="AR259" s="121"/>
      <c r="AS259" s="67"/>
      <c r="AT259" s="70" t="e">
        <f>AS259/AR258*10^AQ258*AP258</f>
        <v>#DIV/0!</v>
      </c>
      <c r="AU259" s="121"/>
      <c r="AV259" s="121"/>
      <c r="AW259" s="67"/>
      <c r="AX259" s="70" t="str">
        <f>IF(ISBLANK(AW258:AW260),"",AW259/AV258*10^AU258*AP258)</f>
        <v/>
      </c>
      <c r="AY259" s="121"/>
      <c r="AZ259" s="121"/>
      <c r="BA259" s="67"/>
      <c r="BB259" s="70" t="str">
        <f>IF(ISBLANK(BA259),"",BA259/AZ258*10^AY258*AP258)</f>
        <v/>
      </c>
    </row>
    <row r="260" spans="1:54" x14ac:dyDescent="0.25">
      <c r="A260" s="1">
        <v>14.3</v>
      </c>
      <c r="B260" s="1" t="s">
        <v>564</v>
      </c>
      <c r="C260" s="2">
        <v>0</v>
      </c>
      <c r="D260" s="1">
        <v>35200</v>
      </c>
      <c r="E260" s="1">
        <v>228</v>
      </c>
      <c r="F260" s="1"/>
      <c r="G260" s="1">
        <v>0</v>
      </c>
      <c r="H260" s="1">
        <v>0</v>
      </c>
      <c r="I260" s="1">
        <v>0</v>
      </c>
      <c r="J260" s="1">
        <v>0</v>
      </c>
      <c r="K260" s="1">
        <v>0</v>
      </c>
      <c r="L260" s="1">
        <v>0</v>
      </c>
      <c r="M260" s="1">
        <v>0</v>
      </c>
      <c r="N260" s="2">
        <v>0.82</v>
      </c>
      <c r="O260" s="1" t="s">
        <v>221</v>
      </c>
      <c r="P260" s="1" t="s">
        <v>569</v>
      </c>
      <c r="Q260" s="1" t="s">
        <v>222</v>
      </c>
      <c r="R260" s="1" t="s">
        <v>223</v>
      </c>
      <c r="S260" s="2">
        <v>0.05</v>
      </c>
      <c r="T260" s="2">
        <v>20</v>
      </c>
      <c r="U260" s="1" t="s">
        <v>224</v>
      </c>
      <c r="V260" s="1" t="s">
        <v>225</v>
      </c>
      <c r="W260" s="1" t="s">
        <v>570</v>
      </c>
      <c r="X260" s="1" t="s">
        <v>226</v>
      </c>
      <c r="Y260" s="1" t="s">
        <v>227</v>
      </c>
      <c r="Z260" s="1" t="s">
        <v>228</v>
      </c>
      <c r="AA260" s="1" t="s">
        <v>229</v>
      </c>
      <c r="AB260" s="1" t="s">
        <v>222</v>
      </c>
      <c r="AC260" s="2"/>
      <c r="AD260" s="2">
        <v>1</v>
      </c>
      <c r="AE260" s="2">
        <v>0</v>
      </c>
      <c r="AF260" s="1">
        <v>30</v>
      </c>
      <c r="AG260" s="1">
        <v>300</v>
      </c>
      <c r="AH260" s="49">
        <f>D260*10</f>
        <v>352000</v>
      </c>
      <c r="AI260" s="61"/>
      <c r="AJ260" s="61"/>
      <c r="AK260" s="54" t="e">
        <f t="shared" si="317"/>
        <v>#DIV/0!</v>
      </c>
      <c r="AL260" s="122"/>
      <c r="AM260" s="123"/>
      <c r="AN260" s="124"/>
      <c r="AO260" s="127"/>
      <c r="AP260" s="130"/>
      <c r="AQ260" s="121"/>
      <c r="AR260" s="121"/>
      <c r="AS260" s="67"/>
      <c r="AT260" s="70" t="e">
        <f>AS260/AR258*10^AQ258*AP258</f>
        <v>#DIV/0!</v>
      </c>
      <c r="AU260" s="121"/>
      <c r="AV260" s="121"/>
      <c r="AW260" s="67"/>
      <c r="AX260" s="70" t="str">
        <f>IF(ISBLANK(AW260),"",AW260/AV258*10^AU258*AP258)</f>
        <v/>
      </c>
      <c r="AY260" s="121"/>
      <c r="AZ260" s="121"/>
      <c r="BA260" s="67"/>
      <c r="BB260" s="70" t="str">
        <f>IF(ISBLANK(BA260),"",BA260/AZ258*10^AY258*AP258)</f>
        <v/>
      </c>
    </row>
    <row r="261" spans="1:54" x14ac:dyDescent="0.25">
      <c r="A261" s="1">
        <v>14</v>
      </c>
      <c r="B261" s="1"/>
      <c r="C261" s="2" t="s">
        <v>1</v>
      </c>
      <c r="D261" s="1">
        <v>48200</v>
      </c>
      <c r="E261" s="1" t="s">
        <v>230</v>
      </c>
      <c r="F261" s="1">
        <v>23.32</v>
      </c>
      <c r="G261" s="1"/>
      <c r="H261" s="1"/>
      <c r="I261" s="1"/>
      <c r="J261" s="1"/>
      <c r="K261" s="1"/>
      <c r="L261" s="1"/>
      <c r="M261" s="1"/>
      <c r="N261" s="2"/>
      <c r="O261" s="1"/>
      <c r="P261" s="1"/>
      <c r="Q261" s="1"/>
      <c r="R261" s="1"/>
      <c r="S261" s="2"/>
      <c r="T261" s="2"/>
      <c r="U261" s="1"/>
      <c r="V261" s="1"/>
      <c r="W261" s="1"/>
      <c r="X261" s="1"/>
      <c r="Y261" s="1"/>
      <c r="Z261" s="1"/>
      <c r="AA261" s="1"/>
      <c r="AB261" s="1"/>
      <c r="AC261" s="2"/>
      <c r="AD261" s="2"/>
      <c r="AE261" s="2"/>
      <c r="AF261" s="1"/>
      <c r="AG261" s="1"/>
      <c r="AH261" s="50">
        <f t="shared" ref="AH261" si="318">AO258*AP258</f>
        <v>482000</v>
      </c>
      <c r="AI261" s="62"/>
      <c r="AJ261" s="62"/>
      <c r="AK261" s="55"/>
    </row>
    <row r="262" spans="1:54" x14ac:dyDescent="0.25">
      <c r="A262" s="1">
        <v>15.1</v>
      </c>
      <c r="B262" s="1" t="s">
        <v>571</v>
      </c>
      <c r="C262" s="2">
        <v>0</v>
      </c>
      <c r="D262" s="1">
        <v>3900</v>
      </c>
      <c r="E262" s="1">
        <v>195</v>
      </c>
      <c r="F262" s="1" t="s">
        <v>237</v>
      </c>
      <c r="G262" s="1">
        <v>0</v>
      </c>
      <c r="H262" s="1">
        <v>0</v>
      </c>
      <c r="I262" s="1">
        <v>0</v>
      </c>
      <c r="J262" s="1">
        <v>0</v>
      </c>
      <c r="K262" s="1">
        <v>0</v>
      </c>
      <c r="L262" s="1">
        <v>0</v>
      </c>
      <c r="M262" s="1">
        <v>0</v>
      </c>
      <c r="N262" s="2">
        <v>1.0900000000000001</v>
      </c>
      <c r="O262" s="1" t="s">
        <v>221</v>
      </c>
      <c r="P262" s="1" t="s">
        <v>572</v>
      </c>
      <c r="Q262" s="1" t="s">
        <v>222</v>
      </c>
      <c r="R262" s="1" t="s">
        <v>223</v>
      </c>
      <c r="S262" s="2">
        <v>0.05</v>
      </c>
      <c r="T262" s="2">
        <v>20</v>
      </c>
      <c r="U262" s="1" t="s">
        <v>224</v>
      </c>
      <c r="V262" s="1" t="s">
        <v>225</v>
      </c>
      <c r="W262" s="1" t="s">
        <v>573</v>
      </c>
      <c r="X262" s="1" t="s">
        <v>226</v>
      </c>
      <c r="Y262" s="1" t="s">
        <v>227</v>
      </c>
      <c r="Z262" s="1" t="s">
        <v>228</v>
      </c>
      <c r="AA262" s="1" t="s">
        <v>229</v>
      </c>
      <c r="AB262" s="1" t="s">
        <v>222</v>
      </c>
      <c r="AC262" s="2"/>
      <c r="AD262" s="2">
        <v>1</v>
      </c>
      <c r="AE262" s="2">
        <v>0</v>
      </c>
      <c r="AF262" s="1">
        <v>30</v>
      </c>
      <c r="AG262" s="1">
        <v>300</v>
      </c>
      <c r="AH262" s="49">
        <f>D262*10</f>
        <v>39000</v>
      </c>
      <c r="AI262" s="60"/>
      <c r="AJ262" s="60"/>
      <c r="AK262" s="54" t="e">
        <f>AI262/AJ262</f>
        <v>#DIV/0!</v>
      </c>
      <c r="AL262" s="122" t="str">
        <f t="shared" ref="AL262" si="319">IF(COUNTBLANK(AI262:AI264)=3,"",IF(COUNTBLANK(AI262:AI264)=2,IF(AI262=0,0.5/AJ262,AI262/AJ262),(AI262/AJ262+AI263/AJ263+IF(AJ264&gt;0,AI264/AJ264,0))/COUNTIF(AI262:AJ264,"&gt;0")))</f>
        <v/>
      </c>
      <c r="AM262" s="123" t="e">
        <f t="shared" ref="AM262" si="320">IF(ISNUMBER(AN262),AN262,1/AN262)</f>
        <v>#DIV/0!</v>
      </c>
      <c r="AN262" s="124" t="e">
        <f>AVERAGE(AT262:AT264,AX262:AX264,BB262:BB264)</f>
        <v>#DIV/0!</v>
      </c>
      <c r="AO262" s="125">
        <f>IF(COUNTIF(AL262:AL262,"&gt;0"),AL262,IF(ISERROR(AM262),IF(D265&gt;0,D265,0.5),AM262))</f>
        <v>7980</v>
      </c>
      <c r="AP262" s="128">
        <v>10</v>
      </c>
      <c r="AQ262" s="121"/>
      <c r="AR262" s="121"/>
      <c r="AS262" s="66"/>
      <c r="AT262" s="70" t="e">
        <f>AS262/AR262*10^AQ262*AP262</f>
        <v>#DIV/0!</v>
      </c>
      <c r="AU262" s="121"/>
      <c r="AV262" s="121"/>
      <c r="AW262" s="66"/>
      <c r="AX262" s="70" t="str">
        <f>IF(ISBLANK(AW262),"",AW262/AV262*10^AU262*AP262)</f>
        <v/>
      </c>
      <c r="AY262" s="121"/>
      <c r="AZ262" s="121"/>
      <c r="BA262" s="66"/>
      <c r="BB262" s="70" t="str">
        <f t="shared" ref="BB262" si="321">IF(ISBLANK(BA262),"",BA262/AZ262*10^AY262*AT262)</f>
        <v/>
      </c>
    </row>
    <row r="263" spans="1:54" x14ac:dyDescent="0.25">
      <c r="A263" s="1">
        <v>15.2</v>
      </c>
      <c r="B263" s="1" t="s">
        <v>571</v>
      </c>
      <c r="C263" s="2">
        <v>0</v>
      </c>
      <c r="D263" s="1">
        <v>4040</v>
      </c>
      <c r="E263" s="1">
        <v>202</v>
      </c>
      <c r="F263" s="1" t="s">
        <v>237</v>
      </c>
      <c r="G263" s="1">
        <v>0</v>
      </c>
      <c r="H263" s="1">
        <v>0</v>
      </c>
      <c r="I263" s="1">
        <v>0</v>
      </c>
      <c r="J263" s="1">
        <v>0</v>
      </c>
      <c r="K263" s="1">
        <v>0</v>
      </c>
      <c r="L263" s="1">
        <v>0</v>
      </c>
      <c r="M263" s="1">
        <v>0</v>
      </c>
      <c r="N263" s="2">
        <v>0.97</v>
      </c>
      <c r="O263" s="1" t="s">
        <v>221</v>
      </c>
      <c r="P263" s="1" t="s">
        <v>574</v>
      </c>
      <c r="Q263" s="1" t="s">
        <v>222</v>
      </c>
      <c r="R263" s="1" t="s">
        <v>223</v>
      </c>
      <c r="S263" s="2">
        <v>0.05</v>
      </c>
      <c r="T263" s="2">
        <v>20</v>
      </c>
      <c r="U263" s="1" t="s">
        <v>224</v>
      </c>
      <c r="V263" s="1" t="s">
        <v>225</v>
      </c>
      <c r="W263" s="1" t="s">
        <v>234</v>
      </c>
      <c r="X263" s="1" t="s">
        <v>226</v>
      </c>
      <c r="Y263" s="1" t="s">
        <v>227</v>
      </c>
      <c r="Z263" s="1" t="s">
        <v>228</v>
      </c>
      <c r="AA263" s="1" t="s">
        <v>229</v>
      </c>
      <c r="AB263" s="1" t="s">
        <v>222</v>
      </c>
      <c r="AC263" s="2"/>
      <c r="AD263" s="2">
        <v>1</v>
      </c>
      <c r="AE263" s="2">
        <v>0</v>
      </c>
      <c r="AF263" s="1">
        <v>30</v>
      </c>
      <c r="AG263" s="1">
        <v>300</v>
      </c>
      <c r="AH263" s="49">
        <f>D263*10</f>
        <v>40400</v>
      </c>
      <c r="AI263" s="61"/>
      <c r="AJ263" s="61"/>
      <c r="AK263" s="54" t="e">
        <f t="shared" ref="AK263:AK264" si="322">AI263/AJ263</f>
        <v>#DIV/0!</v>
      </c>
      <c r="AL263" s="122"/>
      <c r="AM263" s="123"/>
      <c r="AN263" s="124"/>
      <c r="AO263" s="126"/>
      <c r="AP263" s="129"/>
      <c r="AQ263" s="121"/>
      <c r="AR263" s="121"/>
      <c r="AS263" s="67"/>
      <c r="AT263" s="70" t="e">
        <f>AS263/AR262*10^AQ262*AP262</f>
        <v>#DIV/0!</v>
      </c>
      <c r="AU263" s="121"/>
      <c r="AV263" s="121"/>
      <c r="AW263" s="67"/>
      <c r="AX263" s="70" t="str">
        <f>IF(ISBLANK(AW262:AW264),"",AW263/AV262*10^AU262*AP262)</f>
        <v/>
      </c>
      <c r="AY263" s="121"/>
      <c r="AZ263" s="121"/>
      <c r="BA263" s="67"/>
      <c r="BB263" s="70" t="str">
        <f>IF(ISBLANK(BA263),"",BA263/AZ262*10^AY262*AP262)</f>
        <v/>
      </c>
    </row>
    <row r="264" spans="1:54" x14ac:dyDescent="0.25">
      <c r="A264" s="1">
        <v>15.3</v>
      </c>
      <c r="B264" s="1" t="s">
        <v>571</v>
      </c>
      <c r="C264" s="2">
        <v>0</v>
      </c>
      <c r="D264" s="1">
        <v>16000</v>
      </c>
      <c r="E264" s="1">
        <v>229</v>
      </c>
      <c r="F264" s="1"/>
      <c r="G264" s="1">
        <v>0</v>
      </c>
      <c r="H264" s="1">
        <v>0</v>
      </c>
      <c r="I264" s="1">
        <v>0</v>
      </c>
      <c r="J264" s="1">
        <v>0</v>
      </c>
      <c r="K264" s="1">
        <v>0</v>
      </c>
      <c r="L264" s="1">
        <v>0</v>
      </c>
      <c r="M264" s="1">
        <v>0</v>
      </c>
      <c r="N264" s="2">
        <v>0.99</v>
      </c>
      <c r="O264" s="1" t="s">
        <v>221</v>
      </c>
      <c r="P264" s="1" t="s">
        <v>575</v>
      </c>
      <c r="Q264" s="1" t="s">
        <v>222</v>
      </c>
      <c r="R264" s="1" t="s">
        <v>223</v>
      </c>
      <c r="S264" s="2">
        <v>0.05</v>
      </c>
      <c r="T264" s="2">
        <v>20</v>
      </c>
      <c r="U264" s="1" t="s">
        <v>224</v>
      </c>
      <c r="V264" s="1" t="s">
        <v>225</v>
      </c>
      <c r="W264" s="1" t="s">
        <v>234</v>
      </c>
      <c r="X264" s="1" t="s">
        <v>226</v>
      </c>
      <c r="Y264" s="1" t="s">
        <v>227</v>
      </c>
      <c r="Z264" s="1" t="s">
        <v>228</v>
      </c>
      <c r="AA264" s="1" t="s">
        <v>229</v>
      </c>
      <c r="AB264" s="1" t="s">
        <v>222</v>
      </c>
      <c r="AC264" s="2"/>
      <c r="AD264" s="2">
        <v>1</v>
      </c>
      <c r="AE264" s="2">
        <v>0</v>
      </c>
      <c r="AF264" s="1">
        <v>30</v>
      </c>
      <c r="AG264" s="1">
        <v>300</v>
      </c>
      <c r="AH264" s="49">
        <f>D264*10</f>
        <v>160000</v>
      </c>
      <c r="AI264" s="61"/>
      <c r="AJ264" s="61"/>
      <c r="AK264" s="54" t="e">
        <f t="shared" si="322"/>
        <v>#DIV/0!</v>
      </c>
      <c r="AL264" s="122"/>
      <c r="AM264" s="123"/>
      <c r="AN264" s="124"/>
      <c r="AO264" s="127"/>
      <c r="AP264" s="130"/>
      <c r="AQ264" s="121"/>
      <c r="AR264" s="121"/>
      <c r="AS264" s="67"/>
      <c r="AT264" s="70" t="e">
        <f>AS264/AR262*10^AQ262*AP262</f>
        <v>#DIV/0!</v>
      </c>
      <c r="AU264" s="121"/>
      <c r="AV264" s="121"/>
      <c r="AW264" s="67"/>
      <c r="AX264" s="70" t="str">
        <f>IF(ISBLANK(AW264),"",AW264/AV262*10^AU262*AP262)</f>
        <v/>
      </c>
      <c r="AY264" s="121"/>
      <c r="AZ264" s="121"/>
      <c r="BA264" s="67"/>
      <c r="BB264" s="70" t="str">
        <f>IF(ISBLANK(BA264),"",BA264/AZ262*10^AY262*AP262)</f>
        <v/>
      </c>
    </row>
    <row r="265" spans="1:54" x14ac:dyDescent="0.25">
      <c r="A265" s="1">
        <v>15</v>
      </c>
      <c r="B265" s="1"/>
      <c r="C265" s="2" t="s">
        <v>1</v>
      </c>
      <c r="D265" s="1">
        <v>7980</v>
      </c>
      <c r="E265" s="1" t="s">
        <v>230</v>
      </c>
      <c r="F265" s="1">
        <v>87.040999999999997</v>
      </c>
      <c r="G265" s="1"/>
      <c r="H265" s="1"/>
      <c r="I265" s="1"/>
      <c r="J265" s="1"/>
      <c r="K265" s="1"/>
      <c r="L265" s="1"/>
      <c r="M265" s="1"/>
      <c r="N265" s="2"/>
      <c r="O265" s="1"/>
      <c r="P265" s="1"/>
      <c r="Q265" s="1"/>
      <c r="R265" s="1"/>
      <c r="S265" s="2"/>
      <c r="T265" s="2"/>
      <c r="U265" s="1"/>
      <c r="V265" s="1"/>
      <c r="W265" s="1"/>
      <c r="X265" s="1"/>
      <c r="Y265" s="1"/>
      <c r="Z265" s="1"/>
      <c r="AA265" s="1"/>
      <c r="AB265" s="1"/>
      <c r="AC265" s="2"/>
      <c r="AD265" s="2"/>
      <c r="AE265" s="2"/>
      <c r="AF265" s="1"/>
      <c r="AG265" s="1"/>
      <c r="AH265" s="50">
        <f t="shared" ref="AH265" si="323">AO262*AP262</f>
        <v>79800</v>
      </c>
      <c r="AI265" s="62"/>
      <c r="AJ265" s="62"/>
      <c r="AK265" s="55"/>
    </row>
    <row r="266" spans="1:54" x14ac:dyDescent="0.25">
      <c r="A266" s="1">
        <v>97.1</v>
      </c>
      <c r="B266" s="1" t="s">
        <v>998</v>
      </c>
      <c r="C266" s="2">
        <v>0</v>
      </c>
      <c r="D266" s="1">
        <v>20</v>
      </c>
      <c r="E266" s="1">
        <v>1</v>
      </c>
      <c r="F266" s="1" t="s">
        <v>239</v>
      </c>
      <c r="G266" s="1">
        <v>0</v>
      </c>
      <c r="H266" s="1">
        <v>0</v>
      </c>
      <c r="I266" s="1">
        <v>0</v>
      </c>
      <c r="J266" s="1">
        <v>0</v>
      </c>
      <c r="K266" s="1">
        <v>0</v>
      </c>
      <c r="L266" s="1">
        <v>0</v>
      </c>
      <c r="M266" s="1">
        <v>0</v>
      </c>
      <c r="N266" s="2">
        <v>0.69</v>
      </c>
      <c r="O266" s="1" t="s">
        <v>221</v>
      </c>
      <c r="P266" s="1" t="s">
        <v>576</v>
      </c>
      <c r="Q266" s="1" t="s">
        <v>222</v>
      </c>
      <c r="R266" s="1" t="s">
        <v>223</v>
      </c>
      <c r="S266" s="2">
        <v>0.05</v>
      </c>
      <c r="T266" s="2">
        <v>20</v>
      </c>
      <c r="U266" s="1" t="s">
        <v>224</v>
      </c>
      <c r="V266" s="1" t="s">
        <v>225</v>
      </c>
      <c r="W266" s="1" t="s">
        <v>231</v>
      </c>
      <c r="X266" s="1" t="s">
        <v>226</v>
      </c>
      <c r="Y266" s="1" t="s">
        <v>227</v>
      </c>
      <c r="Z266" s="1" t="s">
        <v>228</v>
      </c>
      <c r="AA266" s="1" t="s">
        <v>229</v>
      </c>
      <c r="AB266" s="1" t="s">
        <v>222</v>
      </c>
      <c r="AC266" s="2"/>
      <c r="AD266" s="2">
        <v>1</v>
      </c>
      <c r="AE266" s="2">
        <v>0</v>
      </c>
      <c r="AF266" s="1">
        <v>30</v>
      </c>
      <c r="AG266" s="1">
        <v>300</v>
      </c>
      <c r="AH266" s="49">
        <f>D266*10</f>
        <v>200</v>
      </c>
      <c r="AI266" s="60">
        <v>93</v>
      </c>
      <c r="AJ266" s="60">
        <v>1</v>
      </c>
      <c r="AK266" s="54">
        <f>AI266/AJ266</f>
        <v>93</v>
      </c>
      <c r="AL266" s="122">
        <f t="shared" ref="AL266" si="324">IF(COUNTBLANK(AI266:AI268)=3,"",IF(COUNTBLANK(AI266:AI268)=2,IF(AI266=0,0.5/AJ266,AI266/AJ266),(AI266/AJ266+AI267/AJ267+IF(AJ268&gt;0,AI268/AJ268,0))/COUNTIF(AI266:AJ268,"&gt;0")))</f>
        <v>93</v>
      </c>
      <c r="AM266" s="123" t="e">
        <f t="shared" ref="AM266" si="325">IF(ISNUMBER(AN266),AN266,1/AN266)</f>
        <v>#DIV/0!</v>
      </c>
      <c r="AN266" s="124" t="e">
        <f>AVERAGE(AT266:AT268,AX266:AX268,BB266:BB268)</f>
        <v>#DIV/0!</v>
      </c>
      <c r="AO266" s="125">
        <f>IF(COUNTIF(AL266:AL266,"&gt;0"),AL266,IF(ISERROR(AM266),IF(D269&gt;0,D269,0.5),AM266))</f>
        <v>93</v>
      </c>
      <c r="AP266" s="128">
        <v>10</v>
      </c>
      <c r="AQ266" s="121"/>
      <c r="AR266" s="121"/>
      <c r="AS266" s="66"/>
      <c r="AT266" s="70" t="e">
        <f>AS266/AR266*10^AQ266*AP266</f>
        <v>#DIV/0!</v>
      </c>
      <c r="AU266" s="121"/>
      <c r="AV266" s="121"/>
      <c r="AW266" s="66"/>
      <c r="AX266" s="70" t="str">
        <f>IF(ISBLANK(AW266),"",AW266/AV266*10^AU266*AP266)</f>
        <v/>
      </c>
      <c r="AY266" s="121"/>
      <c r="AZ266" s="121"/>
      <c r="BA266" s="66"/>
      <c r="BB266" s="70" t="str">
        <f t="shared" ref="BB266" si="326">IF(ISBLANK(BA266),"",BA266/AZ266*10^AY266*AT266)</f>
        <v/>
      </c>
    </row>
    <row r="267" spans="1:54" x14ac:dyDescent="0.25">
      <c r="A267" s="1">
        <v>97.2</v>
      </c>
      <c r="B267" s="1" t="s">
        <v>998</v>
      </c>
      <c r="C267" s="2">
        <v>0</v>
      </c>
      <c r="D267" s="1">
        <v>40</v>
      </c>
      <c r="E267" s="1">
        <v>2</v>
      </c>
      <c r="F267" s="1" t="s">
        <v>239</v>
      </c>
      <c r="G267" s="1">
        <v>0</v>
      </c>
      <c r="H267" s="1">
        <v>0</v>
      </c>
      <c r="I267" s="1">
        <v>0</v>
      </c>
      <c r="J267" s="1">
        <v>0</v>
      </c>
      <c r="K267" s="1">
        <v>0</v>
      </c>
      <c r="L267" s="1">
        <v>0</v>
      </c>
      <c r="M267" s="1">
        <v>0</v>
      </c>
      <c r="N267" s="2">
        <v>0.4</v>
      </c>
      <c r="O267" s="1" t="s">
        <v>221</v>
      </c>
      <c r="P267" s="1" t="s">
        <v>577</v>
      </c>
      <c r="Q267" s="1" t="s">
        <v>222</v>
      </c>
      <c r="R267" s="1" t="s">
        <v>223</v>
      </c>
      <c r="S267" s="2">
        <v>0.05</v>
      </c>
      <c r="T267" s="2">
        <v>20</v>
      </c>
      <c r="U267" s="1" t="s">
        <v>224</v>
      </c>
      <c r="V267" s="1" t="s">
        <v>225</v>
      </c>
      <c r="W267" s="1" t="s">
        <v>231</v>
      </c>
      <c r="X267" s="1" t="s">
        <v>226</v>
      </c>
      <c r="Y267" s="1" t="s">
        <v>227</v>
      </c>
      <c r="Z267" s="1" t="s">
        <v>228</v>
      </c>
      <c r="AA267" s="1" t="s">
        <v>229</v>
      </c>
      <c r="AB267" s="1" t="s">
        <v>222</v>
      </c>
      <c r="AC267" s="2"/>
      <c r="AD267" s="2">
        <v>1</v>
      </c>
      <c r="AE267" s="2">
        <v>0</v>
      </c>
      <c r="AF267" s="1">
        <v>30</v>
      </c>
      <c r="AG267" s="1">
        <v>300</v>
      </c>
      <c r="AH267" s="49">
        <f>D267*10</f>
        <v>400</v>
      </c>
      <c r="AI267" s="61"/>
      <c r="AJ267" s="61"/>
      <c r="AK267" s="54" t="e">
        <f t="shared" ref="AK267:AK268" si="327">AI267/AJ267</f>
        <v>#DIV/0!</v>
      </c>
      <c r="AL267" s="122"/>
      <c r="AM267" s="123"/>
      <c r="AN267" s="124"/>
      <c r="AO267" s="126"/>
      <c r="AP267" s="129"/>
      <c r="AQ267" s="121"/>
      <c r="AR267" s="121"/>
      <c r="AS267" s="67"/>
      <c r="AT267" s="70" t="e">
        <f>AS267/AR266*10^AQ266*AP266</f>
        <v>#DIV/0!</v>
      </c>
      <c r="AU267" s="121"/>
      <c r="AV267" s="121"/>
      <c r="AW267" s="67"/>
      <c r="AX267" s="70" t="str">
        <f>IF(ISBLANK(AW266:AW268),"",AW267/AV266*10^AU266*AP266)</f>
        <v/>
      </c>
      <c r="AY267" s="121"/>
      <c r="AZ267" s="121"/>
      <c r="BA267" s="67"/>
      <c r="BB267" s="70" t="str">
        <f>IF(ISBLANK(BA267),"",BA267/AZ266*10^AY266*AP266)</f>
        <v/>
      </c>
    </row>
    <row r="268" spans="1:54" x14ac:dyDescent="0.25">
      <c r="A268" s="1">
        <v>97.3</v>
      </c>
      <c r="B268" s="1" t="s">
        <v>998</v>
      </c>
      <c r="C268" s="2">
        <v>0</v>
      </c>
      <c r="D268" s="1">
        <v>40</v>
      </c>
      <c r="E268" s="1">
        <v>2</v>
      </c>
      <c r="F268" s="1" t="s">
        <v>239</v>
      </c>
      <c r="G268" s="1">
        <v>0</v>
      </c>
      <c r="H268" s="1">
        <v>0</v>
      </c>
      <c r="I268" s="1">
        <v>0</v>
      </c>
      <c r="J268" s="1">
        <v>0</v>
      </c>
      <c r="K268" s="1">
        <v>0</v>
      </c>
      <c r="L268" s="1">
        <v>0</v>
      </c>
      <c r="M268" s="1">
        <v>0</v>
      </c>
      <c r="N268" s="2">
        <v>0.67</v>
      </c>
      <c r="O268" s="1" t="s">
        <v>221</v>
      </c>
      <c r="P268" s="1" t="s">
        <v>578</v>
      </c>
      <c r="Q268" s="1" t="s">
        <v>222</v>
      </c>
      <c r="R268" s="1" t="s">
        <v>223</v>
      </c>
      <c r="S268" s="2">
        <v>0.05</v>
      </c>
      <c r="T268" s="2">
        <v>20</v>
      </c>
      <c r="U268" s="1" t="s">
        <v>224</v>
      </c>
      <c r="V268" s="1" t="s">
        <v>225</v>
      </c>
      <c r="W268" s="1" t="s">
        <v>231</v>
      </c>
      <c r="X268" s="1" t="s">
        <v>226</v>
      </c>
      <c r="Y268" s="1" t="s">
        <v>227</v>
      </c>
      <c r="Z268" s="1" t="s">
        <v>228</v>
      </c>
      <c r="AA268" s="1" t="s">
        <v>229</v>
      </c>
      <c r="AB268" s="1" t="s">
        <v>222</v>
      </c>
      <c r="AC268" s="2"/>
      <c r="AD268" s="2">
        <v>1</v>
      </c>
      <c r="AE268" s="2">
        <v>0</v>
      </c>
      <c r="AF268" s="1">
        <v>30</v>
      </c>
      <c r="AG268" s="1">
        <v>300</v>
      </c>
      <c r="AH268" s="49">
        <f>D268*10</f>
        <v>400</v>
      </c>
      <c r="AI268" s="61"/>
      <c r="AJ268" s="61"/>
      <c r="AK268" s="54" t="e">
        <f t="shared" si="327"/>
        <v>#DIV/0!</v>
      </c>
      <c r="AL268" s="122"/>
      <c r="AM268" s="123"/>
      <c r="AN268" s="124"/>
      <c r="AO268" s="127"/>
      <c r="AP268" s="130"/>
      <c r="AQ268" s="121"/>
      <c r="AR268" s="121"/>
      <c r="AS268" s="67"/>
      <c r="AT268" s="70" t="e">
        <f>AS268/AR266*10^AQ266*AP266</f>
        <v>#DIV/0!</v>
      </c>
      <c r="AU268" s="121"/>
      <c r="AV268" s="121"/>
      <c r="AW268" s="67"/>
      <c r="AX268" s="70" t="str">
        <f>IF(ISBLANK(AW268),"",AW268/AV266*10^AU266*AP266)</f>
        <v/>
      </c>
      <c r="AY268" s="121"/>
      <c r="AZ268" s="121"/>
      <c r="BA268" s="67"/>
      <c r="BB268" s="70" t="str">
        <f>IF(ISBLANK(BA268),"",BA268/AZ266*10^AY266*AP266)</f>
        <v/>
      </c>
    </row>
    <row r="269" spans="1:54" x14ac:dyDescent="0.25">
      <c r="A269" s="1">
        <v>97</v>
      </c>
      <c r="B269" s="1"/>
      <c r="C269" s="2" t="s">
        <v>1</v>
      </c>
      <c r="D269" s="1">
        <v>33.299999999999997</v>
      </c>
      <c r="E269" s="1" t="s">
        <v>230</v>
      </c>
      <c r="F269" s="1">
        <v>34.640999999999998</v>
      </c>
      <c r="G269" s="1"/>
      <c r="H269" s="1"/>
      <c r="I269" s="1"/>
      <c r="J269" s="1"/>
      <c r="K269" s="1"/>
      <c r="L269" s="1"/>
      <c r="M269" s="1"/>
      <c r="N269" s="2"/>
      <c r="O269" s="1"/>
      <c r="P269" s="1"/>
      <c r="Q269" s="1"/>
      <c r="R269" s="1"/>
      <c r="S269" s="2"/>
      <c r="T269" s="2"/>
      <c r="U269" s="1"/>
      <c r="V269" s="1"/>
      <c r="W269" s="1"/>
      <c r="X269" s="1"/>
      <c r="Y269" s="1"/>
      <c r="Z269" s="1"/>
      <c r="AA269" s="1"/>
      <c r="AB269" s="1"/>
      <c r="AC269" s="2"/>
      <c r="AD269" s="2"/>
      <c r="AE269" s="2"/>
      <c r="AF269" s="1"/>
      <c r="AG269" s="1"/>
      <c r="AH269" s="50">
        <f t="shared" ref="AH269" si="328">AO266*AP266</f>
        <v>930</v>
      </c>
      <c r="AI269" s="62"/>
      <c r="AJ269" s="62"/>
      <c r="AK269" s="55"/>
    </row>
    <row r="270" spans="1:54" x14ac:dyDescent="0.25">
      <c r="A270" s="1">
        <v>98.1</v>
      </c>
      <c r="B270" s="1" t="s">
        <v>999</v>
      </c>
      <c r="C270" s="2">
        <v>0</v>
      </c>
      <c r="D270" s="1">
        <v>0</v>
      </c>
      <c r="E270" s="1">
        <v>0</v>
      </c>
      <c r="F270" s="1"/>
      <c r="G270" s="1">
        <v>0</v>
      </c>
      <c r="H270" s="1">
        <v>0</v>
      </c>
      <c r="I270" s="1">
        <v>0</v>
      </c>
      <c r="J270" s="1">
        <v>0</v>
      </c>
      <c r="K270" s="1">
        <v>0</v>
      </c>
      <c r="L270" s="1">
        <v>0</v>
      </c>
      <c r="M270" s="1">
        <v>0</v>
      </c>
      <c r="N270" s="2">
        <v>0.28000000000000003</v>
      </c>
      <c r="O270" s="1" t="s">
        <v>221</v>
      </c>
      <c r="P270" s="1" t="s">
        <v>579</v>
      </c>
      <c r="Q270" s="1" t="s">
        <v>222</v>
      </c>
      <c r="R270" s="1" t="s">
        <v>223</v>
      </c>
      <c r="S270" s="2">
        <v>0.05</v>
      </c>
      <c r="T270" s="2">
        <v>20</v>
      </c>
      <c r="U270" s="1" t="s">
        <v>224</v>
      </c>
      <c r="V270" s="1" t="s">
        <v>225</v>
      </c>
      <c r="W270" s="1" t="s">
        <v>231</v>
      </c>
      <c r="X270" s="1" t="s">
        <v>226</v>
      </c>
      <c r="Y270" s="1" t="s">
        <v>227</v>
      </c>
      <c r="Z270" s="1" t="s">
        <v>228</v>
      </c>
      <c r="AA270" s="1" t="s">
        <v>229</v>
      </c>
      <c r="AB270" s="1" t="s">
        <v>222</v>
      </c>
      <c r="AC270" s="2"/>
      <c r="AD270" s="2">
        <v>1</v>
      </c>
      <c r="AE270" s="2">
        <v>0</v>
      </c>
      <c r="AF270" s="1">
        <v>30</v>
      </c>
      <c r="AG270" s="1">
        <v>300</v>
      </c>
      <c r="AH270" s="49">
        <f>D270*10</f>
        <v>0</v>
      </c>
      <c r="AI270" s="60">
        <v>46</v>
      </c>
      <c r="AJ270" s="60">
        <v>7.1</v>
      </c>
      <c r="AK270" s="54">
        <f>AI270/AJ270</f>
        <v>6.47887323943662</v>
      </c>
      <c r="AL270" s="122">
        <f t="shared" ref="AL270" si="329">IF(COUNTBLANK(AI270:AI272)=3,"",IF(COUNTBLANK(AI270:AI272)=2,IF(AI270=0,0.5/AJ270,AI270/AJ270),(AI270/AJ270+AI271/AJ271+IF(AJ272&gt;0,AI272/AJ272,0))/COUNTIF(AI270:AJ272,"&gt;0")))</f>
        <v>6.47887323943662</v>
      </c>
      <c r="AM270" s="123" t="e">
        <f t="shared" ref="AM270" si="330">IF(ISNUMBER(AN270),AN270,1/AN270)</f>
        <v>#DIV/0!</v>
      </c>
      <c r="AN270" s="124" t="e">
        <f>AVERAGE(AT270:AT272,AX270:AX272,BB270:BB272)</f>
        <v>#DIV/0!</v>
      </c>
      <c r="AO270" s="125">
        <f>IF(COUNTIF(AL270:AL270,"&gt;0"),AL270,IF(ISERROR(AM270),IF(D273&gt;0,D273,0.5),AM270))</f>
        <v>6.47887323943662</v>
      </c>
      <c r="AP270" s="128">
        <v>10</v>
      </c>
      <c r="AQ270" s="121"/>
      <c r="AR270" s="121"/>
      <c r="AS270" s="66"/>
      <c r="AT270" s="70" t="e">
        <f>AS270/AR270*10^AQ270*AP270</f>
        <v>#DIV/0!</v>
      </c>
      <c r="AU270" s="121"/>
      <c r="AV270" s="121"/>
      <c r="AW270" s="66"/>
      <c r="AX270" s="70" t="str">
        <f>IF(ISBLANK(AW270),"",AW270/AV270*10^AU270*AP270)</f>
        <v/>
      </c>
      <c r="AY270" s="121"/>
      <c r="AZ270" s="121"/>
      <c r="BA270" s="66"/>
      <c r="BB270" s="70" t="str">
        <f t="shared" ref="BB270" si="331">IF(ISBLANK(BA270),"",BA270/AZ270*10^AY270*AT270)</f>
        <v/>
      </c>
    </row>
    <row r="271" spans="1:54" x14ac:dyDescent="0.25">
      <c r="A271" s="1">
        <v>98.2</v>
      </c>
      <c r="B271" s="1" t="s">
        <v>999</v>
      </c>
      <c r="C271" s="2">
        <v>0</v>
      </c>
      <c r="D271" s="1">
        <v>0</v>
      </c>
      <c r="E271" s="1">
        <v>0</v>
      </c>
      <c r="F271" s="1"/>
      <c r="G271" s="1">
        <v>0</v>
      </c>
      <c r="H271" s="1">
        <v>0</v>
      </c>
      <c r="I271" s="1">
        <v>0</v>
      </c>
      <c r="J271" s="1">
        <v>0</v>
      </c>
      <c r="K271" s="1">
        <v>0</v>
      </c>
      <c r="L271" s="1">
        <v>0</v>
      </c>
      <c r="M271" s="1">
        <v>0</v>
      </c>
      <c r="N271" s="2">
        <v>0</v>
      </c>
      <c r="O271" s="1" t="s">
        <v>221</v>
      </c>
      <c r="P271" s="1" t="s">
        <v>580</v>
      </c>
      <c r="Q271" s="1" t="s">
        <v>222</v>
      </c>
      <c r="R271" s="1" t="s">
        <v>223</v>
      </c>
      <c r="S271" s="2">
        <v>0.05</v>
      </c>
      <c r="T271" s="2">
        <v>20</v>
      </c>
      <c r="U271" s="1" t="s">
        <v>224</v>
      </c>
      <c r="V271" s="1" t="s">
        <v>225</v>
      </c>
      <c r="W271" s="1" t="s">
        <v>231</v>
      </c>
      <c r="X271" s="1" t="s">
        <v>226</v>
      </c>
      <c r="Y271" s="1" t="s">
        <v>227</v>
      </c>
      <c r="Z271" s="1" t="s">
        <v>228</v>
      </c>
      <c r="AA271" s="1" t="s">
        <v>229</v>
      </c>
      <c r="AB271" s="1" t="s">
        <v>222</v>
      </c>
      <c r="AC271" s="2"/>
      <c r="AD271" s="2">
        <v>1</v>
      </c>
      <c r="AE271" s="2">
        <v>0</v>
      </c>
      <c r="AF271" s="1">
        <v>30</v>
      </c>
      <c r="AG271" s="1">
        <v>300</v>
      </c>
      <c r="AH271" s="49">
        <f>D271*10</f>
        <v>0</v>
      </c>
      <c r="AI271" s="61"/>
      <c r="AJ271" s="61"/>
      <c r="AK271" s="54" t="e">
        <f t="shared" ref="AK271:AK272" si="332">AI271/AJ271</f>
        <v>#DIV/0!</v>
      </c>
      <c r="AL271" s="122"/>
      <c r="AM271" s="123"/>
      <c r="AN271" s="124"/>
      <c r="AO271" s="126"/>
      <c r="AP271" s="129"/>
      <c r="AQ271" s="121"/>
      <c r="AR271" s="121"/>
      <c r="AS271" s="67"/>
      <c r="AT271" s="70" t="e">
        <f>AS271/AR270*10^AQ270*AP270</f>
        <v>#DIV/0!</v>
      </c>
      <c r="AU271" s="121"/>
      <c r="AV271" s="121"/>
      <c r="AW271" s="67"/>
      <c r="AX271" s="70" t="str">
        <f>IF(ISBLANK(AW270:AW272),"",AW271/AV270*10^AU270*AP270)</f>
        <v/>
      </c>
      <c r="AY271" s="121"/>
      <c r="AZ271" s="121"/>
      <c r="BA271" s="67"/>
      <c r="BB271" s="70" t="str">
        <f>IF(ISBLANK(BA271),"",BA271/AZ270*10^AY270*AP270)</f>
        <v/>
      </c>
    </row>
    <row r="272" spans="1:54" x14ac:dyDescent="0.25">
      <c r="A272" s="1">
        <v>98.3</v>
      </c>
      <c r="B272" s="1" t="s">
        <v>999</v>
      </c>
      <c r="C272" s="2">
        <v>0</v>
      </c>
      <c r="D272" s="1">
        <v>0</v>
      </c>
      <c r="E272" s="1">
        <v>0</v>
      </c>
      <c r="F272" s="1"/>
      <c r="G272" s="1">
        <v>0</v>
      </c>
      <c r="H272" s="1">
        <v>0</v>
      </c>
      <c r="I272" s="1">
        <v>0</v>
      </c>
      <c r="J272" s="1">
        <v>0</v>
      </c>
      <c r="K272" s="1">
        <v>0</v>
      </c>
      <c r="L272" s="1">
        <v>0</v>
      </c>
      <c r="M272" s="1">
        <v>0</v>
      </c>
      <c r="N272" s="2">
        <v>0.31</v>
      </c>
      <c r="O272" s="1" t="s">
        <v>221</v>
      </c>
      <c r="P272" s="1" t="s">
        <v>581</v>
      </c>
      <c r="Q272" s="1" t="s">
        <v>222</v>
      </c>
      <c r="R272" s="1" t="s">
        <v>223</v>
      </c>
      <c r="S272" s="2">
        <v>0.05</v>
      </c>
      <c r="T272" s="2">
        <v>20</v>
      </c>
      <c r="U272" s="1" t="s">
        <v>224</v>
      </c>
      <c r="V272" s="1" t="s">
        <v>225</v>
      </c>
      <c r="W272" s="1" t="s">
        <v>231</v>
      </c>
      <c r="X272" s="1" t="s">
        <v>226</v>
      </c>
      <c r="Y272" s="1" t="s">
        <v>227</v>
      </c>
      <c r="Z272" s="1" t="s">
        <v>228</v>
      </c>
      <c r="AA272" s="1" t="s">
        <v>229</v>
      </c>
      <c r="AB272" s="1" t="s">
        <v>222</v>
      </c>
      <c r="AC272" s="2"/>
      <c r="AD272" s="2">
        <v>1</v>
      </c>
      <c r="AE272" s="2">
        <v>0</v>
      </c>
      <c r="AF272" s="1">
        <v>30</v>
      </c>
      <c r="AG272" s="1">
        <v>300</v>
      </c>
      <c r="AH272" s="49">
        <f>D272*10</f>
        <v>0</v>
      </c>
      <c r="AI272" s="61"/>
      <c r="AJ272" s="61"/>
      <c r="AK272" s="54" t="e">
        <f t="shared" si="332"/>
        <v>#DIV/0!</v>
      </c>
      <c r="AL272" s="122"/>
      <c r="AM272" s="123"/>
      <c r="AN272" s="124"/>
      <c r="AO272" s="127"/>
      <c r="AP272" s="130"/>
      <c r="AQ272" s="121"/>
      <c r="AR272" s="121"/>
      <c r="AS272" s="67"/>
      <c r="AT272" s="70" t="e">
        <f>AS272/AR270*10^AQ270*AP270</f>
        <v>#DIV/0!</v>
      </c>
      <c r="AU272" s="121"/>
      <c r="AV272" s="121"/>
      <c r="AW272" s="67"/>
      <c r="AX272" s="70" t="str">
        <f>IF(ISBLANK(AW272),"",AW272/AV270*10^AU270*AP270)</f>
        <v/>
      </c>
      <c r="AY272" s="121"/>
      <c r="AZ272" s="121"/>
      <c r="BA272" s="67"/>
      <c r="BB272" s="70" t="str">
        <f>IF(ISBLANK(BA272),"",BA272/AZ270*10^AY270*AP270)</f>
        <v/>
      </c>
    </row>
    <row r="273" spans="1:54" x14ac:dyDescent="0.25">
      <c r="A273" s="1">
        <v>98</v>
      </c>
      <c r="B273" s="1"/>
      <c r="C273" s="2" t="s">
        <v>1</v>
      </c>
      <c r="D273" s="1">
        <v>0</v>
      </c>
      <c r="E273" s="1" t="s">
        <v>230</v>
      </c>
      <c r="F273" s="1" t="s">
        <v>277</v>
      </c>
      <c r="G273" s="1"/>
      <c r="H273" s="1"/>
      <c r="I273" s="1"/>
      <c r="J273" s="1"/>
      <c r="K273" s="1"/>
      <c r="L273" s="1"/>
      <c r="M273" s="1"/>
      <c r="N273" s="2"/>
      <c r="O273" s="1"/>
      <c r="P273" s="1"/>
      <c r="Q273" s="1"/>
      <c r="R273" s="1"/>
      <c r="S273" s="2"/>
      <c r="T273" s="2"/>
      <c r="U273" s="1"/>
      <c r="V273" s="1"/>
      <c r="W273" s="1"/>
      <c r="X273" s="1"/>
      <c r="Y273" s="1"/>
      <c r="Z273" s="1"/>
      <c r="AA273" s="1"/>
      <c r="AB273" s="1"/>
      <c r="AC273" s="2"/>
      <c r="AD273" s="2"/>
      <c r="AE273" s="2"/>
      <c r="AF273" s="1"/>
      <c r="AG273" s="1"/>
      <c r="AH273" s="50">
        <f t="shared" ref="AH273" si="333">AO270*AP270</f>
        <v>64.788732394366207</v>
      </c>
      <c r="AI273" s="62"/>
      <c r="AJ273" s="62"/>
      <c r="AK273" s="55"/>
    </row>
    <row r="274" spans="1:54" x14ac:dyDescent="0.25">
      <c r="A274" s="1">
        <v>99.1</v>
      </c>
      <c r="B274" s="1" t="s">
        <v>1000</v>
      </c>
      <c r="C274" s="2">
        <v>0</v>
      </c>
      <c r="D274" s="1">
        <v>0</v>
      </c>
      <c r="E274" s="1">
        <v>0</v>
      </c>
      <c r="F274" s="1"/>
      <c r="G274" s="1">
        <v>0</v>
      </c>
      <c r="H274" s="1">
        <v>0</v>
      </c>
      <c r="I274" s="1">
        <v>0</v>
      </c>
      <c r="J274" s="1">
        <v>0</v>
      </c>
      <c r="K274" s="1">
        <v>0</v>
      </c>
      <c r="L274" s="1">
        <v>0</v>
      </c>
      <c r="M274" s="1">
        <v>0</v>
      </c>
      <c r="N274" s="2">
        <v>0.17</v>
      </c>
      <c r="O274" s="1" t="s">
        <v>221</v>
      </c>
      <c r="P274" s="1" t="s">
        <v>582</v>
      </c>
      <c r="Q274" s="1" t="s">
        <v>222</v>
      </c>
      <c r="R274" s="1" t="s">
        <v>223</v>
      </c>
      <c r="S274" s="2">
        <v>0.05</v>
      </c>
      <c r="T274" s="2">
        <v>20</v>
      </c>
      <c r="U274" s="1" t="s">
        <v>224</v>
      </c>
      <c r="V274" s="1" t="s">
        <v>225</v>
      </c>
      <c r="W274" s="1" t="s">
        <v>231</v>
      </c>
      <c r="X274" s="1" t="s">
        <v>226</v>
      </c>
      <c r="Y274" s="1" t="s">
        <v>227</v>
      </c>
      <c r="Z274" s="1" t="s">
        <v>228</v>
      </c>
      <c r="AA274" s="1" t="s">
        <v>229</v>
      </c>
      <c r="AB274" s="1" t="s">
        <v>222</v>
      </c>
      <c r="AC274" s="2"/>
      <c r="AD274" s="2">
        <v>1</v>
      </c>
      <c r="AE274" s="2">
        <v>0</v>
      </c>
      <c r="AF274" s="1">
        <v>30</v>
      </c>
      <c r="AG274" s="1">
        <v>300</v>
      </c>
      <c r="AH274" s="49">
        <f>D274*10</f>
        <v>0</v>
      </c>
      <c r="AI274" s="60">
        <v>0</v>
      </c>
      <c r="AJ274" s="60">
        <v>6.5</v>
      </c>
      <c r="AK274" s="54">
        <f>AI274/AJ274</f>
        <v>0</v>
      </c>
      <c r="AL274" s="122">
        <f t="shared" ref="AL274" si="334">IF(COUNTBLANK(AI274:AI276)=3,"",IF(COUNTBLANK(AI274:AI276)=2,IF(AI274=0,0.5/AJ274,AI274/AJ274),(AI274/AJ274+AI275/AJ275+IF(AJ276&gt;0,AI276/AJ276,0))/COUNTIF(AI274:AJ276,"&gt;0")))</f>
        <v>7.6923076923076927E-2</v>
      </c>
      <c r="AM274" s="123" t="e">
        <f t="shared" ref="AM274" si="335">IF(ISNUMBER(AN274),AN274,1/AN274)</f>
        <v>#DIV/0!</v>
      </c>
      <c r="AN274" s="124" t="e">
        <f>AVERAGE(AT274:AT276,AX274:AX276,BB274:BB276)</f>
        <v>#DIV/0!</v>
      </c>
      <c r="AO274" s="125">
        <f>IF(COUNTIF(AL274:AL274,"&gt;0"),AL274,IF(ISERROR(AM274),IF(D277&gt;0,D277,0.5),AM274))</f>
        <v>7.6923076923076927E-2</v>
      </c>
      <c r="AP274" s="128">
        <v>10</v>
      </c>
      <c r="AQ274" s="121"/>
      <c r="AR274" s="121"/>
      <c r="AS274" s="66"/>
      <c r="AT274" s="70" t="e">
        <f>AS274/AR274*10^AQ274*AP274</f>
        <v>#DIV/0!</v>
      </c>
      <c r="AU274" s="121"/>
      <c r="AV274" s="121"/>
      <c r="AW274" s="66"/>
      <c r="AX274" s="70" t="str">
        <f>IF(ISBLANK(AW274),"",AW274/AV274*10^AU274*AP274)</f>
        <v/>
      </c>
      <c r="AY274" s="121"/>
      <c r="AZ274" s="121"/>
      <c r="BA274" s="66"/>
      <c r="BB274" s="70" t="str">
        <f t="shared" ref="BB274" si="336">IF(ISBLANK(BA274),"",BA274/AZ274*10^AY274*AT274)</f>
        <v/>
      </c>
    </row>
    <row r="275" spans="1:54" x14ac:dyDescent="0.25">
      <c r="A275" s="1">
        <v>99.2</v>
      </c>
      <c r="B275" s="1" t="s">
        <v>1000</v>
      </c>
      <c r="C275" s="2">
        <v>0</v>
      </c>
      <c r="D275" s="1">
        <v>0</v>
      </c>
      <c r="E275" s="1">
        <v>0</v>
      </c>
      <c r="F275" s="1"/>
      <c r="G275" s="1">
        <v>0</v>
      </c>
      <c r="H275" s="1">
        <v>0</v>
      </c>
      <c r="I275" s="1">
        <v>0</v>
      </c>
      <c r="J275" s="1">
        <v>0</v>
      </c>
      <c r="K275" s="1">
        <v>0</v>
      </c>
      <c r="L275" s="1">
        <v>0</v>
      </c>
      <c r="M275" s="1">
        <v>0</v>
      </c>
      <c r="N275" s="2">
        <v>0.17</v>
      </c>
      <c r="O275" s="1" t="s">
        <v>221</v>
      </c>
      <c r="P275" s="1" t="s">
        <v>583</v>
      </c>
      <c r="Q275" s="1" t="s">
        <v>222</v>
      </c>
      <c r="R275" s="1" t="s">
        <v>223</v>
      </c>
      <c r="S275" s="2">
        <v>0.05</v>
      </c>
      <c r="T275" s="2">
        <v>20</v>
      </c>
      <c r="U275" s="1" t="s">
        <v>224</v>
      </c>
      <c r="V275" s="1" t="s">
        <v>225</v>
      </c>
      <c r="W275" s="1" t="s">
        <v>231</v>
      </c>
      <c r="X275" s="1" t="s">
        <v>226</v>
      </c>
      <c r="Y275" s="1" t="s">
        <v>227</v>
      </c>
      <c r="Z275" s="1" t="s">
        <v>228</v>
      </c>
      <c r="AA275" s="1" t="s">
        <v>229</v>
      </c>
      <c r="AB275" s="1" t="s">
        <v>222</v>
      </c>
      <c r="AC275" s="2"/>
      <c r="AD275" s="2">
        <v>1</v>
      </c>
      <c r="AE275" s="2">
        <v>0</v>
      </c>
      <c r="AF275" s="1">
        <v>30</v>
      </c>
      <c r="AG275" s="1">
        <v>300</v>
      </c>
      <c r="AH275" s="49">
        <f>D275*10</f>
        <v>0</v>
      </c>
      <c r="AI275" s="61"/>
      <c r="AJ275" s="61"/>
      <c r="AK275" s="54" t="e">
        <f t="shared" ref="AK275:AK276" si="337">AI275/AJ275</f>
        <v>#DIV/0!</v>
      </c>
      <c r="AL275" s="122"/>
      <c r="AM275" s="123"/>
      <c r="AN275" s="124"/>
      <c r="AO275" s="126"/>
      <c r="AP275" s="129"/>
      <c r="AQ275" s="121"/>
      <c r="AR275" s="121"/>
      <c r="AS275" s="67"/>
      <c r="AT275" s="70" t="e">
        <f>AS275/AR274*10^AQ274*AP274</f>
        <v>#DIV/0!</v>
      </c>
      <c r="AU275" s="121"/>
      <c r="AV275" s="121"/>
      <c r="AW275" s="67"/>
      <c r="AX275" s="70" t="str">
        <f>IF(ISBLANK(AW274:AW276),"",AW275/AV274*10^AU274*AP274)</f>
        <v/>
      </c>
      <c r="AY275" s="121"/>
      <c r="AZ275" s="121"/>
      <c r="BA275" s="67"/>
      <c r="BB275" s="70" t="str">
        <f>IF(ISBLANK(BA275),"",BA275/AZ274*10^AY274*AP274)</f>
        <v/>
      </c>
    </row>
    <row r="276" spans="1:54" x14ac:dyDescent="0.25">
      <c r="A276" s="1">
        <v>99.3</v>
      </c>
      <c r="B276" s="1" t="s">
        <v>1000</v>
      </c>
      <c r="C276" s="2">
        <v>0</v>
      </c>
      <c r="D276" s="1">
        <v>0</v>
      </c>
      <c r="E276" s="1">
        <v>0</v>
      </c>
      <c r="F276" s="1"/>
      <c r="G276" s="1">
        <v>0</v>
      </c>
      <c r="H276" s="1">
        <v>0</v>
      </c>
      <c r="I276" s="1">
        <v>0</v>
      </c>
      <c r="J276" s="1">
        <v>0</v>
      </c>
      <c r="K276" s="1">
        <v>0</v>
      </c>
      <c r="L276" s="1">
        <v>0</v>
      </c>
      <c r="M276" s="1">
        <v>0</v>
      </c>
      <c r="N276" s="2">
        <v>0.17</v>
      </c>
      <c r="O276" s="1" t="s">
        <v>221</v>
      </c>
      <c r="P276" s="1" t="s">
        <v>584</v>
      </c>
      <c r="Q276" s="1" t="s">
        <v>222</v>
      </c>
      <c r="R276" s="1" t="s">
        <v>223</v>
      </c>
      <c r="S276" s="2">
        <v>0.05</v>
      </c>
      <c r="T276" s="2">
        <v>20</v>
      </c>
      <c r="U276" s="1" t="s">
        <v>224</v>
      </c>
      <c r="V276" s="1" t="s">
        <v>225</v>
      </c>
      <c r="W276" s="1" t="s">
        <v>231</v>
      </c>
      <c r="X276" s="1" t="s">
        <v>226</v>
      </c>
      <c r="Y276" s="1" t="s">
        <v>227</v>
      </c>
      <c r="Z276" s="1" t="s">
        <v>228</v>
      </c>
      <c r="AA276" s="1" t="s">
        <v>229</v>
      </c>
      <c r="AB276" s="1" t="s">
        <v>222</v>
      </c>
      <c r="AC276" s="2"/>
      <c r="AD276" s="2">
        <v>1</v>
      </c>
      <c r="AE276" s="2">
        <v>0</v>
      </c>
      <c r="AF276" s="1">
        <v>30</v>
      </c>
      <c r="AG276" s="1">
        <v>300</v>
      </c>
      <c r="AH276" s="49">
        <f>D276*10</f>
        <v>0</v>
      </c>
      <c r="AI276" s="61"/>
      <c r="AJ276" s="61"/>
      <c r="AK276" s="54" t="e">
        <f t="shared" si="337"/>
        <v>#DIV/0!</v>
      </c>
      <c r="AL276" s="122"/>
      <c r="AM276" s="123"/>
      <c r="AN276" s="124"/>
      <c r="AO276" s="127"/>
      <c r="AP276" s="130"/>
      <c r="AQ276" s="121"/>
      <c r="AR276" s="121"/>
      <c r="AS276" s="67"/>
      <c r="AT276" s="70" t="e">
        <f>AS276/AR274*10^AQ274*AP274</f>
        <v>#DIV/0!</v>
      </c>
      <c r="AU276" s="121"/>
      <c r="AV276" s="121"/>
      <c r="AW276" s="67"/>
      <c r="AX276" s="70" t="str">
        <f>IF(ISBLANK(AW276),"",AW276/AV274*10^AU274*AP274)</f>
        <v/>
      </c>
      <c r="AY276" s="121"/>
      <c r="AZ276" s="121"/>
      <c r="BA276" s="67"/>
      <c r="BB276" s="70" t="str">
        <f>IF(ISBLANK(BA276),"",BA276/AZ274*10^AY274*AP274)</f>
        <v/>
      </c>
    </row>
    <row r="277" spans="1:54" x14ac:dyDescent="0.25">
      <c r="A277" s="1">
        <v>99</v>
      </c>
      <c r="B277" s="1"/>
      <c r="C277" s="2" t="s">
        <v>1</v>
      </c>
      <c r="D277" s="1">
        <v>0</v>
      </c>
      <c r="E277" s="1" t="s">
        <v>230</v>
      </c>
      <c r="F277" s="1" t="s">
        <v>277</v>
      </c>
      <c r="G277" s="1"/>
      <c r="H277" s="1"/>
      <c r="I277" s="1"/>
      <c r="J277" s="1"/>
      <c r="K277" s="1"/>
      <c r="L277" s="1"/>
      <c r="M277" s="1"/>
      <c r="N277" s="2"/>
      <c r="O277" s="1"/>
      <c r="P277" s="1"/>
      <c r="Q277" s="1"/>
      <c r="R277" s="1"/>
      <c r="S277" s="2"/>
      <c r="T277" s="2"/>
      <c r="U277" s="1"/>
      <c r="V277" s="1"/>
      <c r="W277" s="1"/>
      <c r="X277" s="1"/>
      <c r="Y277" s="1"/>
      <c r="Z277" s="1"/>
      <c r="AA277" s="1"/>
      <c r="AB277" s="1"/>
      <c r="AC277" s="2"/>
      <c r="AD277" s="2"/>
      <c r="AE277" s="2"/>
      <c r="AF277" s="1"/>
      <c r="AG277" s="1"/>
      <c r="AH277" s="50">
        <f t="shared" ref="AH277" si="338">AO274*AP274</f>
        <v>0.76923076923076927</v>
      </c>
      <c r="AI277" s="62"/>
      <c r="AJ277" s="62"/>
      <c r="AK277" s="55"/>
    </row>
    <row r="278" spans="1:54" x14ac:dyDescent="0.25">
      <c r="A278" s="1">
        <v>100.1</v>
      </c>
      <c r="B278" s="1" t="s">
        <v>1001</v>
      </c>
      <c r="C278" s="2">
        <v>0</v>
      </c>
      <c r="D278" s="1">
        <v>0</v>
      </c>
      <c r="E278" s="1">
        <v>0</v>
      </c>
      <c r="F278" s="1"/>
      <c r="G278" s="1">
        <v>0</v>
      </c>
      <c r="H278" s="1">
        <v>0</v>
      </c>
      <c r="I278" s="1">
        <v>0</v>
      </c>
      <c r="J278" s="1">
        <v>0</v>
      </c>
      <c r="K278" s="1">
        <v>0</v>
      </c>
      <c r="L278" s="1">
        <v>0</v>
      </c>
      <c r="M278" s="1">
        <v>0</v>
      </c>
      <c r="N278" s="2">
        <v>0.21</v>
      </c>
      <c r="O278" s="1" t="s">
        <v>221</v>
      </c>
      <c r="P278" s="1" t="s">
        <v>585</v>
      </c>
      <c r="Q278" s="1" t="s">
        <v>222</v>
      </c>
      <c r="R278" s="1" t="s">
        <v>223</v>
      </c>
      <c r="S278" s="2">
        <v>0.05</v>
      </c>
      <c r="T278" s="2">
        <v>20</v>
      </c>
      <c r="U278" s="1" t="s">
        <v>224</v>
      </c>
      <c r="V278" s="1" t="s">
        <v>225</v>
      </c>
      <c r="W278" s="1" t="s">
        <v>231</v>
      </c>
      <c r="X278" s="1" t="s">
        <v>226</v>
      </c>
      <c r="Y278" s="1" t="s">
        <v>227</v>
      </c>
      <c r="Z278" s="1" t="s">
        <v>228</v>
      </c>
      <c r="AA278" s="1" t="s">
        <v>229</v>
      </c>
      <c r="AB278" s="1" t="s">
        <v>222</v>
      </c>
      <c r="AC278" s="2"/>
      <c r="AD278" s="2">
        <v>1</v>
      </c>
      <c r="AE278" s="2">
        <v>0</v>
      </c>
      <c r="AF278" s="1">
        <v>30</v>
      </c>
      <c r="AG278" s="1">
        <v>300</v>
      </c>
      <c r="AH278" s="49">
        <f>D278*10</f>
        <v>0</v>
      </c>
      <c r="AI278" s="60">
        <v>0</v>
      </c>
      <c r="AJ278" s="60">
        <v>7.5</v>
      </c>
      <c r="AK278" s="54">
        <f>AI278/AJ278</f>
        <v>0</v>
      </c>
      <c r="AL278" s="122">
        <f t="shared" ref="AL278" si="339">IF(COUNTBLANK(AI278:AI280)=3,"",IF(COUNTBLANK(AI278:AI280)=2,IF(AI278=0,0.5/AJ278,AI278/AJ278),(AI278/AJ278+AI279/AJ279+IF(AJ280&gt;0,AI280/AJ280,0))/COUNTIF(AI278:AJ280,"&gt;0")))</f>
        <v>6.6666666666666666E-2</v>
      </c>
      <c r="AM278" s="123" t="e">
        <f t="shared" ref="AM278" si="340">IF(ISNUMBER(AN278),AN278,1/AN278)</f>
        <v>#DIV/0!</v>
      </c>
      <c r="AN278" s="124" t="e">
        <f>AVERAGE(AT278:AT280,AX278:AX280,BB278:BB280)</f>
        <v>#DIV/0!</v>
      </c>
      <c r="AO278" s="125">
        <f>IF(COUNTIF(AL278:AL278,"&gt;0"),AL278,IF(ISERROR(AM278),IF(D281&gt;0,D281,0.5),AM278))</f>
        <v>6.6666666666666666E-2</v>
      </c>
      <c r="AP278" s="128">
        <v>10</v>
      </c>
      <c r="AQ278" s="121"/>
      <c r="AR278" s="121"/>
      <c r="AS278" s="66"/>
      <c r="AT278" s="70" t="e">
        <f>AS278/AR278*10^AQ278*AP278</f>
        <v>#DIV/0!</v>
      </c>
      <c r="AU278" s="121"/>
      <c r="AV278" s="121"/>
      <c r="AW278" s="66"/>
      <c r="AX278" s="70" t="str">
        <f>IF(ISBLANK(AW278),"",AW278/AV278*10^AU278*AP278)</f>
        <v/>
      </c>
      <c r="AY278" s="121"/>
      <c r="AZ278" s="121"/>
      <c r="BA278" s="66"/>
      <c r="BB278" s="70" t="str">
        <f t="shared" ref="BB278" si="341">IF(ISBLANK(BA278),"",BA278/AZ278*10^AY278*AT278)</f>
        <v/>
      </c>
    </row>
    <row r="279" spans="1:54" x14ac:dyDescent="0.25">
      <c r="A279" s="1">
        <v>100.2</v>
      </c>
      <c r="B279" s="1" t="s">
        <v>1001</v>
      </c>
      <c r="C279" s="2">
        <v>0</v>
      </c>
      <c r="D279" s="1">
        <v>0</v>
      </c>
      <c r="E279" s="1">
        <v>0</v>
      </c>
      <c r="F279" s="1"/>
      <c r="G279" s="1">
        <v>0</v>
      </c>
      <c r="H279" s="1">
        <v>0</v>
      </c>
      <c r="I279" s="1">
        <v>0</v>
      </c>
      <c r="J279" s="1">
        <v>0</v>
      </c>
      <c r="K279" s="1">
        <v>0</v>
      </c>
      <c r="L279" s="1">
        <v>0</v>
      </c>
      <c r="M279" s="1">
        <v>0</v>
      </c>
      <c r="N279" s="2">
        <v>0</v>
      </c>
      <c r="O279" s="1" t="s">
        <v>221</v>
      </c>
      <c r="P279" s="1" t="s">
        <v>586</v>
      </c>
      <c r="Q279" s="1" t="s">
        <v>222</v>
      </c>
      <c r="R279" s="1" t="s">
        <v>223</v>
      </c>
      <c r="S279" s="2">
        <v>0.05</v>
      </c>
      <c r="T279" s="2">
        <v>20</v>
      </c>
      <c r="U279" s="1" t="s">
        <v>224</v>
      </c>
      <c r="V279" s="1" t="s">
        <v>225</v>
      </c>
      <c r="W279" s="1" t="s">
        <v>231</v>
      </c>
      <c r="X279" s="1" t="s">
        <v>226</v>
      </c>
      <c r="Y279" s="1" t="s">
        <v>227</v>
      </c>
      <c r="Z279" s="1" t="s">
        <v>228</v>
      </c>
      <c r="AA279" s="1" t="s">
        <v>229</v>
      </c>
      <c r="AB279" s="1" t="s">
        <v>222</v>
      </c>
      <c r="AC279" s="2"/>
      <c r="AD279" s="2">
        <v>1</v>
      </c>
      <c r="AE279" s="2">
        <v>0</v>
      </c>
      <c r="AF279" s="1">
        <v>30</v>
      </c>
      <c r="AG279" s="1">
        <v>300</v>
      </c>
      <c r="AH279" s="49">
        <f>D279*10</f>
        <v>0</v>
      </c>
      <c r="AI279" s="61"/>
      <c r="AJ279" s="61"/>
      <c r="AK279" s="54" t="e">
        <f t="shared" ref="AK279:AK280" si="342">AI279/AJ279</f>
        <v>#DIV/0!</v>
      </c>
      <c r="AL279" s="122"/>
      <c r="AM279" s="123"/>
      <c r="AN279" s="124"/>
      <c r="AO279" s="126"/>
      <c r="AP279" s="129"/>
      <c r="AQ279" s="121"/>
      <c r="AR279" s="121"/>
      <c r="AS279" s="67"/>
      <c r="AT279" s="70" t="e">
        <f>AS279/AR278*10^AQ278*AP278</f>
        <v>#DIV/0!</v>
      </c>
      <c r="AU279" s="121"/>
      <c r="AV279" s="121"/>
      <c r="AW279" s="67"/>
      <c r="AX279" s="70" t="str">
        <f>IF(ISBLANK(AW278:AW280),"",AW279/AV278*10^AU278*AP278)</f>
        <v/>
      </c>
      <c r="AY279" s="121"/>
      <c r="AZ279" s="121"/>
      <c r="BA279" s="67"/>
      <c r="BB279" s="70" t="str">
        <f>IF(ISBLANK(BA279),"",BA279/AZ278*10^AY278*AP278)</f>
        <v/>
      </c>
    </row>
    <row r="280" spans="1:54" x14ac:dyDescent="0.25">
      <c r="A280" s="1">
        <v>100.3</v>
      </c>
      <c r="B280" s="1" t="s">
        <v>1001</v>
      </c>
      <c r="C280" s="2">
        <v>0</v>
      </c>
      <c r="D280" s="1">
        <v>0</v>
      </c>
      <c r="E280" s="1">
        <v>0</v>
      </c>
      <c r="F280" s="1"/>
      <c r="G280" s="1">
        <v>0</v>
      </c>
      <c r="H280" s="1">
        <v>0</v>
      </c>
      <c r="I280" s="1">
        <v>0</v>
      </c>
      <c r="J280" s="1">
        <v>0</v>
      </c>
      <c r="K280" s="1">
        <v>0</v>
      </c>
      <c r="L280" s="1">
        <v>0</v>
      </c>
      <c r="M280" s="1">
        <v>0</v>
      </c>
      <c r="N280" s="2">
        <v>0</v>
      </c>
      <c r="O280" s="1" t="s">
        <v>221</v>
      </c>
      <c r="P280" s="1" t="s">
        <v>587</v>
      </c>
      <c r="Q280" s="1" t="s">
        <v>222</v>
      </c>
      <c r="R280" s="1" t="s">
        <v>223</v>
      </c>
      <c r="S280" s="2">
        <v>0.05</v>
      </c>
      <c r="T280" s="2">
        <v>20</v>
      </c>
      <c r="U280" s="1" t="s">
        <v>224</v>
      </c>
      <c r="V280" s="1" t="s">
        <v>225</v>
      </c>
      <c r="W280" s="1" t="s">
        <v>231</v>
      </c>
      <c r="X280" s="1" t="s">
        <v>226</v>
      </c>
      <c r="Y280" s="1" t="s">
        <v>227</v>
      </c>
      <c r="Z280" s="1" t="s">
        <v>228</v>
      </c>
      <c r="AA280" s="1" t="s">
        <v>229</v>
      </c>
      <c r="AB280" s="1" t="s">
        <v>222</v>
      </c>
      <c r="AC280" s="2"/>
      <c r="AD280" s="2">
        <v>1</v>
      </c>
      <c r="AE280" s="2">
        <v>0</v>
      </c>
      <c r="AF280" s="1">
        <v>30</v>
      </c>
      <c r="AG280" s="1">
        <v>300</v>
      </c>
      <c r="AH280" s="49">
        <f>D280*10</f>
        <v>0</v>
      </c>
      <c r="AI280" s="61"/>
      <c r="AJ280" s="61"/>
      <c r="AK280" s="54" t="e">
        <f t="shared" si="342"/>
        <v>#DIV/0!</v>
      </c>
      <c r="AL280" s="122"/>
      <c r="AM280" s="123"/>
      <c r="AN280" s="124"/>
      <c r="AO280" s="127"/>
      <c r="AP280" s="130"/>
      <c r="AQ280" s="121"/>
      <c r="AR280" s="121"/>
      <c r="AS280" s="67"/>
      <c r="AT280" s="70" t="e">
        <f>AS280/AR278*10^AQ278*AP278</f>
        <v>#DIV/0!</v>
      </c>
      <c r="AU280" s="121"/>
      <c r="AV280" s="121"/>
      <c r="AW280" s="67"/>
      <c r="AX280" s="70" t="str">
        <f>IF(ISBLANK(AW280),"",AW280/AV278*10^AU278*AP278)</f>
        <v/>
      </c>
      <c r="AY280" s="121"/>
      <c r="AZ280" s="121"/>
      <c r="BA280" s="67"/>
      <c r="BB280" s="70" t="str">
        <f>IF(ISBLANK(BA280),"",BA280/AZ278*10^AY278*AP278)</f>
        <v/>
      </c>
    </row>
    <row r="281" spans="1:54" x14ac:dyDescent="0.25">
      <c r="A281" s="1">
        <v>100</v>
      </c>
      <c r="B281" s="1"/>
      <c r="C281" s="2" t="s">
        <v>1</v>
      </c>
      <c r="D281" s="1">
        <v>0</v>
      </c>
      <c r="E281" s="1" t="s">
        <v>230</v>
      </c>
      <c r="F281" s="1" t="s">
        <v>277</v>
      </c>
      <c r="G281" s="1"/>
      <c r="H281" s="1"/>
      <c r="I281" s="1"/>
      <c r="J281" s="1"/>
      <c r="K281" s="1"/>
      <c r="L281" s="1"/>
      <c r="M281" s="1"/>
      <c r="N281" s="2"/>
      <c r="O281" s="1"/>
      <c r="P281" s="1"/>
      <c r="Q281" s="1"/>
      <c r="R281" s="1"/>
      <c r="S281" s="2"/>
      <c r="T281" s="2"/>
      <c r="U281" s="1"/>
      <c r="V281" s="1"/>
      <c r="W281" s="1"/>
      <c r="X281" s="1"/>
      <c r="Y281" s="1"/>
      <c r="Z281" s="1"/>
      <c r="AA281" s="1"/>
      <c r="AB281" s="1"/>
      <c r="AC281" s="2"/>
      <c r="AD281" s="2"/>
      <c r="AE281" s="2"/>
      <c r="AF281" s="1"/>
      <c r="AG281" s="1"/>
      <c r="AH281" s="50">
        <f t="shared" ref="AH281" si="343">AO278*AP278</f>
        <v>0.66666666666666663</v>
      </c>
      <c r="AI281" s="62"/>
      <c r="AJ281" s="62"/>
      <c r="AK281" s="55"/>
    </row>
    <row r="282" spans="1:54" x14ac:dyDescent="0.25">
      <c r="A282" s="1">
        <v>101.1</v>
      </c>
      <c r="B282" s="1" t="s">
        <v>1002</v>
      </c>
      <c r="C282" s="2">
        <v>0</v>
      </c>
      <c r="D282" s="1">
        <v>0</v>
      </c>
      <c r="E282" s="1">
        <v>0</v>
      </c>
      <c r="F282" s="1"/>
      <c r="G282" s="1">
        <v>0</v>
      </c>
      <c r="H282" s="1">
        <v>0</v>
      </c>
      <c r="I282" s="1">
        <v>0</v>
      </c>
      <c r="J282" s="1">
        <v>0</v>
      </c>
      <c r="K282" s="1">
        <v>0</v>
      </c>
      <c r="L282" s="1">
        <v>0</v>
      </c>
      <c r="M282" s="1">
        <v>0</v>
      </c>
      <c r="N282" s="2">
        <v>0</v>
      </c>
      <c r="O282" s="1" t="s">
        <v>221</v>
      </c>
      <c r="P282" s="1" t="s">
        <v>588</v>
      </c>
      <c r="Q282" s="1" t="s">
        <v>222</v>
      </c>
      <c r="R282" s="1" t="s">
        <v>223</v>
      </c>
      <c r="S282" s="2">
        <v>0.05</v>
      </c>
      <c r="T282" s="2">
        <v>20</v>
      </c>
      <c r="U282" s="1" t="s">
        <v>224</v>
      </c>
      <c r="V282" s="1" t="s">
        <v>225</v>
      </c>
      <c r="W282" s="1" t="s">
        <v>231</v>
      </c>
      <c r="X282" s="1" t="s">
        <v>226</v>
      </c>
      <c r="Y282" s="1" t="s">
        <v>227</v>
      </c>
      <c r="Z282" s="1" t="s">
        <v>228</v>
      </c>
      <c r="AA282" s="1" t="s">
        <v>229</v>
      </c>
      <c r="AB282" s="1" t="s">
        <v>222</v>
      </c>
      <c r="AC282" s="2"/>
      <c r="AD282" s="2">
        <v>1</v>
      </c>
      <c r="AE282" s="2">
        <v>0</v>
      </c>
      <c r="AF282" s="1">
        <v>30</v>
      </c>
      <c r="AG282" s="1">
        <v>300</v>
      </c>
      <c r="AH282" s="49">
        <f>D282*10</f>
        <v>0</v>
      </c>
      <c r="AI282" s="60">
        <v>0</v>
      </c>
      <c r="AJ282" s="60">
        <v>7.6</v>
      </c>
      <c r="AK282" s="54">
        <f>AI282/AJ282</f>
        <v>0</v>
      </c>
      <c r="AL282" s="122">
        <f t="shared" ref="AL282" si="344">IF(COUNTBLANK(AI282:AI284)=3,"",IF(COUNTBLANK(AI282:AI284)=2,IF(AI282=0,0.5/AJ282,AI282/AJ282),(AI282/AJ282+AI283/AJ283+IF(AJ284&gt;0,AI284/AJ284,0))/COUNTIF(AI282:AJ284,"&gt;0")))</f>
        <v>6.5789473684210523E-2</v>
      </c>
      <c r="AM282" s="123" t="e">
        <f t="shared" ref="AM282" si="345">IF(ISNUMBER(AN282),AN282,1/AN282)</f>
        <v>#DIV/0!</v>
      </c>
      <c r="AN282" s="124" t="e">
        <f>AVERAGE(AT282:AT284,AX282:AX284,BB282:BB284)</f>
        <v>#DIV/0!</v>
      </c>
      <c r="AO282" s="125">
        <f>IF(COUNTIF(AL282:AL282,"&gt;0"),AL282,IF(ISERROR(AM282),IF(D285&gt;0,D285,0.5),AM282))</f>
        <v>6.5789473684210523E-2</v>
      </c>
      <c r="AP282" s="128">
        <v>10</v>
      </c>
      <c r="AQ282" s="121"/>
      <c r="AR282" s="121"/>
      <c r="AS282" s="66"/>
      <c r="AT282" s="70" t="e">
        <f>AS282/AR282*10^AQ282*AP282</f>
        <v>#DIV/0!</v>
      </c>
      <c r="AU282" s="121"/>
      <c r="AV282" s="121"/>
      <c r="AW282" s="66"/>
      <c r="AX282" s="70" t="str">
        <f>IF(ISBLANK(AW282),"",AW282/AV282*10^AU282*AP282)</f>
        <v/>
      </c>
      <c r="AY282" s="121"/>
      <c r="AZ282" s="121"/>
      <c r="BA282" s="66"/>
      <c r="BB282" s="70" t="str">
        <f t="shared" ref="BB282" si="346">IF(ISBLANK(BA282),"",BA282/AZ282*10^AY282*AT282)</f>
        <v/>
      </c>
    </row>
    <row r="283" spans="1:54" x14ac:dyDescent="0.25">
      <c r="A283" s="1">
        <v>101.2</v>
      </c>
      <c r="B283" s="1" t="s">
        <v>1002</v>
      </c>
      <c r="C283" s="2">
        <v>0</v>
      </c>
      <c r="D283" s="1">
        <v>0</v>
      </c>
      <c r="E283" s="1">
        <v>0</v>
      </c>
      <c r="F283" s="1"/>
      <c r="G283" s="1">
        <v>0</v>
      </c>
      <c r="H283" s="1">
        <v>0</v>
      </c>
      <c r="I283" s="1">
        <v>0</v>
      </c>
      <c r="J283" s="1">
        <v>0</v>
      </c>
      <c r="K283" s="1">
        <v>0</v>
      </c>
      <c r="L283" s="1">
        <v>0</v>
      </c>
      <c r="M283" s="1">
        <v>0</v>
      </c>
      <c r="N283" s="2">
        <v>0.12</v>
      </c>
      <c r="O283" s="1" t="s">
        <v>221</v>
      </c>
      <c r="P283" s="1" t="s">
        <v>589</v>
      </c>
      <c r="Q283" s="1" t="s">
        <v>222</v>
      </c>
      <c r="R283" s="1" t="s">
        <v>223</v>
      </c>
      <c r="S283" s="2">
        <v>0.05</v>
      </c>
      <c r="T283" s="2">
        <v>20</v>
      </c>
      <c r="U283" s="1" t="s">
        <v>224</v>
      </c>
      <c r="V283" s="1" t="s">
        <v>225</v>
      </c>
      <c r="W283" s="1" t="s">
        <v>235</v>
      </c>
      <c r="X283" s="1" t="s">
        <v>226</v>
      </c>
      <c r="Y283" s="1" t="s">
        <v>227</v>
      </c>
      <c r="Z283" s="1" t="s">
        <v>228</v>
      </c>
      <c r="AA283" s="1" t="s">
        <v>229</v>
      </c>
      <c r="AB283" s="1" t="s">
        <v>222</v>
      </c>
      <c r="AC283" s="2"/>
      <c r="AD283" s="2">
        <v>1</v>
      </c>
      <c r="AE283" s="2">
        <v>0</v>
      </c>
      <c r="AF283" s="1">
        <v>30</v>
      </c>
      <c r="AG283" s="1">
        <v>300</v>
      </c>
      <c r="AH283" s="49">
        <f>D283*10</f>
        <v>0</v>
      </c>
      <c r="AI283" s="61"/>
      <c r="AJ283" s="61"/>
      <c r="AK283" s="54" t="e">
        <f t="shared" ref="AK283:AK284" si="347">AI283/AJ283</f>
        <v>#DIV/0!</v>
      </c>
      <c r="AL283" s="122"/>
      <c r="AM283" s="123"/>
      <c r="AN283" s="124"/>
      <c r="AO283" s="126"/>
      <c r="AP283" s="129"/>
      <c r="AQ283" s="121"/>
      <c r="AR283" s="121"/>
      <c r="AS283" s="67"/>
      <c r="AT283" s="70" t="e">
        <f>AS283/AR282*10^AQ282*AP282</f>
        <v>#DIV/0!</v>
      </c>
      <c r="AU283" s="121"/>
      <c r="AV283" s="121"/>
      <c r="AW283" s="67"/>
      <c r="AX283" s="70" t="str">
        <f>IF(ISBLANK(AW282:AW284),"",AW283/AV282*10^AU282*AP282)</f>
        <v/>
      </c>
      <c r="AY283" s="121"/>
      <c r="AZ283" s="121"/>
      <c r="BA283" s="67"/>
      <c r="BB283" s="70" t="str">
        <f>IF(ISBLANK(BA283),"",BA283/AZ282*10^AY282*AP282)</f>
        <v/>
      </c>
    </row>
    <row r="284" spans="1:54" x14ac:dyDescent="0.25">
      <c r="A284" s="1">
        <v>101.3</v>
      </c>
      <c r="B284" s="1" t="s">
        <v>1002</v>
      </c>
      <c r="C284" s="2">
        <v>0</v>
      </c>
      <c r="D284" s="1">
        <v>0</v>
      </c>
      <c r="E284" s="1">
        <v>0</v>
      </c>
      <c r="F284" s="1"/>
      <c r="G284" s="1">
        <v>0</v>
      </c>
      <c r="H284" s="1">
        <v>0</v>
      </c>
      <c r="I284" s="1">
        <v>0</v>
      </c>
      <c r="J284" s="1">
        <v>0</v>
      </c>
      <c r="K284" s="1">
        <v>0</v>
      </c>
      <c r="L284" s="1">
        <v>0</v>
      </c>
      <c r="M284" s="1">
        <v>0</v>
      </c>
      <c r="N284" s="2">
        <v>0</v>
      </c>
      <c r="O284" s="1" t="s">
        <v>221</v>
      </c>
      <c r="P284" s="1" t="s">
        <v>590</v>
      </c>
      <c r="Q284" s="1" t="s">
        <v>222</v>
      </c>
      <c r="R284" s="1" t="s">
        <v>223</v>
      </c>
      <c r="S284" s="2">
        <v>0.05</v>
      </c>
      <c r="T284" s="2">
        <v>20</v>
      </c>
      <c r="U284" s="1" t="s">
        <v>224</v>
      </c>
      <c r="V284" s="1" t="s">
        <v>225</v>
      </c>
      <c r="W284" s="1" t="s">
        <v>235</v>
      </c>
      <c r="X284" s="1" t="s">
        <v>226</v>
      </c>
      <c r="Y284" s="1" t="s">
        <v>227</v>
      </c>
      <c r="Z284" s="1" t="s">
        <v>228</v>
      </c>
      <c r="AA284" s="1" t="s">
        <v>229</v>
      </c>
      <c r="AB284" s="1" t="s">
        <v>222</v>
      </c>
      <c r="AC284" s="2"/>
      <c r="AD284" s="2">
        <v>1</v>
      </c>
      <c r="AE284" s="2">
        <v>0</v>
      </c>
      <c r="AF284" s="1">
        <v>30</v>
      </c>
      <c r="AG284" s="1">
        <v>300</v>
      </c>
      <c r="AH284" s="49">
        <f>D284*10</f>
        <v>0</v>
      </c>
      <c r="AI284" s="61"/>
      <c r="AJ284" s="61"/>
      <c r="AK284" s="54" t="e">
        <f t="shared" si="347"/>
        <v>#DIV/0!</v>
      </c>
      <c r="AL284" s="122"/>
      <c r="AM284" s="123"/>
      <c r="AN284" s="124"/>
      <c r="AO284" s="127"/>
      <c r="AP284" s="130"/>
      <c r="AQ284" s="121"/>
      <c r="AR284" s="121"/>
      <c r="AS284" s="67"/>
      <c r="AT284" s="70" t="e">
        <f>AS284/AR282*10^AQ282*AP282</f>
        <v>#DIV/0!</v>
      </c>
      <c r="AU284" s="121"/>
      <c r="AV284" s="121"/>
      <c r="AW284" s="67"/>
      <c r="AX284" s="70" t="str">
        <f>IF(ISBLANK(AW284),"",AW284/AV282*10^AU282*AP282)</f>
        <v/>
      </c>
      <c r="AY284" s="121"/>
      <c r="AZ284" s="121"/>
      <c r="BA284" s="67"/>
      <c r="BB284" s="70" t="str">
        <f>IF(ISBLANK(BA284),"",BA284/AZ282*10^AY282*AP282)</f>
        <v/>
      </c>
    </row>
    <row r="285" spans="1:54" x14ac:dyDescent="0.25">
      <c r="A285" s="1">
        <v>101</v>
      </c>
      <c r="B285" s="1"/>
      <c r="C285" s="2" t="s">
        <v>1</v>
      </c>
      <c r="D285" s="1">
        <v>0</v>
      </c>
      <c r="E285" s="1" t="s">
        <v>230</v>
      </c>
      <c r="F285" s="1" t="s">
        <v>277</v>
      </c>
      <c r="G285" s="1"/>
      <c r="H285" s="1"/>
      <c r="I285" s="1"/>
      <c r="J285" s="1"/>
      <c r="K285" s="1"/>
      <c r="L285" s="1"/>
      <c r="M285" s="1"/>
      <c r="N285" s="2"/>
      <c r="O285" s="1"/>
      <c r="P285" s="1"/>
      <c r="Q285" s="1"/>
      <c r="R285" s="1"/>
      <c r="S285" s="2"/>
      <c r="T285" s="2"/>
      <c r="U285" s="1"/>
      <c r="V285" s="1"/>
      <c r="W285" s="1"/>
      <c r="X285" s="1"/>
      <c r="Y285" s="1"/>
      <c r="Z285" s="1"/>
      <c r="AA285" s="1"/>
      <c r="AB285" s="1"/>
      <c r="AC285" s="2"/>
      <c r="AD285" s="2"/>
      <c r="AE285" s="2"/>
      <c r="AF285" s="1"/>
      <c r="AG285" s="1"/>
      <c r="AH285" s="50">
        <f t="shared" ref="AH285" si="348">AO282*AP282</f>
        <v>0.6578947368421052</v>
      </c>
      <c r="AI285" s="62"/>
      <c r="AJ285" s="62"/>
      <c r="AK285" s="55"/>
    </row>
    <row r="286" spans="1:54" x14ac:dyDescent="0.25">
      <c r="A286" s="1">
        <v>102.1</v>
      </c>
      <c r="B286" s="1" t="s">
        <v>1003</v>
      </c>
      <c r="C286" s="2">
        <v>0</v>
      </c>
      <c r="D286" s="1">
        <v>0</v>
      </c>
      <c r="E286" s="1">
        <v>0</v>
      </c>
      <c r="F286" s="1"/>
      <c r="G286" s="1">
        <v>0</v>
      </c>
      <c r="H286" s="1">
        <v>0</v>
      </c>
      <c r="I286" s="1">
        <v>0</v>
      </c>
      <c r="J286" s="1">
        <v>0</v>
      </c>
      <c r="K286" s="1">
        <v>0</v>
      </c>
      <c r="L286" s="1">
        <v>0</v>
      </c>
      <c r="M286" s="1">
        <v>0</v>
      </c>
      <c r="N286" s="2">
        <v>0</v>
      </c>
      <c r="O286" s="1" t="s">
        <v>221</v>
      </c>
      <c r="P286" s="1" t="s">
        <v>591</v>
      </c>
      <c r="Q286" s="1" t="s">
        <v>222</v>
      </c>
      <c r="R286" s="1" t="s">
        <v>223</v>
      </c>
      <c r="S286" s="2">
        <v>0.05</v>
      </c>
      <c r="T286" s="2">
        <v>20</v>
      </c>
      <c r="U286" s="1" t="s">
        <v>224</v>
      </c>
      <c r="V286" s="1" t="s">
        <v>225</v>
      </c>
      <c r="W286" s="1" t="s">
        <v>235</v>
      </c>
      <c r="X286" s="1" t="s">
        <v>226</v>
      </c>
      <c r="Y286" s="1" t="s">
        <v>227</v>
      </c>
      <c r="Z286" s="1" t="s">
        <v>228</v>
      </c>
      <c r="AA286" s="1" t="s">
        <v>229</v>
      </c>
      <c r="AB286" s="1" t="s">
        <v>222</v>
      </c>
      <c r="AC286" s="2"/>
      <c r="AD286" s="2">
        <v>1</v>
      </c>
      <c r="AE286" s="2">
        <v>0</v>
      </c>
      <c r="AF286" s="1">
        <v>30</v>
      </c>
      <c r="AG286" s="1">
        <v>300</v>
      </c>
      <c r="AH286" s="49">
        <f>D286*10</f>
        <v>0</v>
      </c>
      <c r="AI286" s="60">
        <v>0</v>
      </c>
      <c r="AJ286" s="60">
        <v>7.6</v>
      </c>
      <c r="AK286" s="54">
        <f>AI286/AJ286</f>
        <v>0</v>
      </c>
      <c r="AL286" s="122">
        <f t="shared" ref="AL286" si="349">IF(COUNTBLANK(AI286:AI288)=3,"",IF(COUNTBLANK(AI286:AI288)=2,IF(AI286=0,0.5/AJ286,AI286/AJ286),(AI286/AJ286+AI287/AJ287+IF(AJ288&gt;0,AI288/AJ288,0))/COUNTIF(AI286:AJ288,"&gt;0")))</f>
        <v>6.5789473684210523E-2</v>
      </c>
      <c r="AM286" s="123" t="e">
        <f t="shared" ref="AM286" si="350">IF(ISNUMBER(AN286),AN286,1/AN286)</f>
        <v>#DIV/0!</v>
      </c>
      <c r="AN286" s="124" t="e">
        <f>AVERAGE(AT286:AT288,AX286:AX288,BB286:BB288)</f>
        <v>#DIV/0!</v>
      </c>
      <c r="AO286" s="125">
        <f>IF(COUNTIF(AL286:AL286,"&gt;0"),AL286,IF(ISERROR(AM286),IF(D289&gt;0,D289,0.5),AM286))</f>
        <v>6.5789473684210523E-2</v>
      </c>
      <c r="AP286" s="128">
        <v>10</v>
      </c>
      <c r="AQ286" s="121"/>
      <c r="AR286" s="121"/>
      <c r="AS286" s="66"/>
      <c r="AT286" s="70" t="e">
        <f>AS286/AR286*10^AQ286*AP286</f>
        <v>#DIV/0!</v>
      </c>
      <c r="AU286" s="121"/>
      <c r="AV286" s="121"/>
      <c r="AW286" s="66"/>
      <c r="AX286" s="70" t="str">
        <f>IF(ISBLANK(AW286),"",AW286/AV286*10^AU286*AP286)</f>
        <v/>
      </c>
      <c r="AY286" s="121"/>
      <c r="AZ286" s="121"/>
      <c r="BA286" s="66"/>
      <c r="BB286" s="70" t="str">
        <f t="shared" ref="BB286" si="351">IF(ISBLANK(BA286),"",BA286/AZ286*10^AY286*AT286)</f>
        <v/>
      </c>
    </row>
    <row r="287" spans="1:54" x14ac:dyDescent="0.25">
      <c r="A287" s="1">
        <v>102.2</v>
      </c>
      <c r="B287" s="1" t="s">
        <v>1003</v>
      </c>
      <c r="C287" s="2">
        <v>0</v>
      </c>
      <c r="D287" s="1">
        <v>0</v>
      </c>
      <c r="E287" s="1">
        <v>0</v>
      </c>
      <c r="F287" s="1"/>
      <c r="G287" s="1">
        <v>0</v>
      </c>
      <c r="H287" s="1">
        <v>0</v>
      </c>
      <c r="I287" s="1">
        <v>0</v>
      </c>
      <c r="J287" s="1">
        <v>0</v>
      </c>
      <c r="K287" s="1">
        <v>0</v>
      </c>
      <c r="L287" s="1">
        <v>0</v>
      </c>
      <c r="M287" s="1">
        <v>0</v>
      </c>
      <c r="N287" s="2">
        <v>0</v>
      </c>
      <c r="O287" s="1" t="s">
        <v>221</v>
      </c>
      <c r="P287" s="1" t="s">
        <v>592</v>
      </c>
      <c r="Q287" s="1" t="s">
        <v>222</v>
      </c>
      <c r="R287" s="1" t="s">
        <v>223</v>
      </c>
      <c r="S287" s="2">
        <v>0.05</v>
      </c>
      <c r="T287" s="2">
        <v>20</v>
      </c>
      <c r="U287" s="1" t="s">
        <v>224</v>
      </c>
      <c r="V287" s="1" t="s">
        <v>225</v>
      </c>
      <c r="W287" s="1" t="s">
        <v>235</v>
      </c>
      <c r="X287" s="1" t="s">
        <v>226</v>
      </c>
      <c r="Y287" s="1" t="s">
        <v>227</v>
      </c>
      <c r="Z287" s="1" t="s">
        <v>228</v>
      </c>
      <c r="AA287" s="1" t="s">
        <v>229</v>
      </c>
      <c r="AB287" s="1" t="s">
        <v>222</v>
      </c>
      <c r="AC287" s="2"/>
      <c r="AD287" s="2">
        <v>1</v>
      </c>
      <c r="AE287" s="2">
        <v>0</v>
      </c>
      <c r="AF287" s="1">
        <v>30</v>
      </c>
      <c r="AG287" s="1">
        <v>300</v>
      </c>
      <c r="AH287" s="49">
        <f>D287*10</f>
        <v>0</v>
      </c>
      <c r="AI287" s="61"/>
      <c r="AJ287" s="61"/>
      <c r="AK287" s="54" t="e">
        <f t="shared" ref="AK287:AK288" si="352">AI287/AJ287</f>
        <v>#DIV/0!</v>
      </c>
      <c r="AL287" s="122"/>
      <c r="AM287" s="123"/>
      <c r="AN287" s="124"/>
      <c r="AO287" s="126"/>
      <c r="AP287" s="129"/>
      <c r="AQ287" s="121"/>
      <c r="AR287" s="121"/>
      <c r="AS287" s="67"/>
      <c r="AT287" s="70" t="e">
        <f>AS287/AR286*10^AQ286*AP286</f>
        <v>#DIV/0!</v>
      </c>
      <c r="AU287" s="121"/>
      <c r="AV287" s="121"/>
      <c r="AW287" s="67"/>
      <c r="AX287" s="70" t="str">
        <f>IF(ISBLANK(AW286:AW288),"",AW287/AV286*10^AU286*AP286)</f>
        <v/>
      </c>
      <c r="AY287" s="121"/>
      <c r="AZ287" s="121"/>
      <c r="BA287" s="67"/>
      <c r="BB287" s="70" t="str">
        <f>IF(ISBLANK(BA287),"",BA287/AZ286*10^AY286*AP286)</f>
        <v/>
      </c>
    </row>
    <row r="288" spans="1:54" x14ac:dyDescent="0.25">
      <c r="A288" s="1">
        <v>102.3</v>
      </c>
      <c r="B288" s="1" t="s">
        <v>1003</v>
      </c>
      <c r="C288" s="2">
        <v>0</v>
      </c>
      <c r="D288" s="1">
        <v>0</v>
      </c>
      <c r="E288" s="1">
        <v>0</v>
      </c>
      <c r="F288" s="1"/>
      <c r="G288" s="1">
        <v>0</v>
      </c>
      <c r="H288" s="1">
        <v>0</v>
      </c>
      <c r="I288" s="1">
        <v>0</v>
      </c>
      <c r="J288" s="1">
        <v>0</v>
      </c>
      <c r="K288" s="1">
        <v>0</v>
      </c>
      <c r="L288" s="1">
        <v>0</v>
      </c>
      <c r="M288" s="1">
        <v>0</v>
      </c>
      <c r="N288" s="2">
        <v>0</v>
      </c>
      <c r="O288" s="1" t="s">
        <v>221</v>
      </c>
      <c r="P288" s="1" t="s">
        <v>593</v>
      </c>
      <c r="Q288" s="1" t="s">
        <v>222</v>
      </c>
      <c r="R288" s="1" t="s">
        <v>223</v>
      </c>
      <c r="S288" s="2">
        <v>0.05</v>
      </c>
      <c r="T288" s="2">
        <v>20</v>
      </c>
      <c r="U288" s="1" t="s">
        <v>224</v>
      </c>
      <c r="V288" s="1" t="s">
        <v>225</v>
      </c>
      <c r="W288" s="1" t="s">
        <v>235</v>
      </c>
      <c r="X288" s="1" t="s">
        <v>226</v>
      </c>
      <c r="Y288" s="1" t="s">
        <v>227</v>
      </c>
      <c r="Z288" s="1" t="s">
        <v>228</v>
      </c>
      <c r="AA288" s="1" t="s">
        <v>229</v>
      </c>
      <c r="AB288" s="1" t="s">
        <v>222</v>
      </c>
      <c r="AC288" s="2"/>
      <c r="AD288" s="2">
        <v>1</v>
      </c>
      <c r="AE288" s="2">
        <v>0</v>
      </c>
      <c r="AF288" s="1">
        <v>30</v>
      </c>
      <c r="AG288" s="1">
        <v>300</v>
      </c>
      <c r="AH288" s="49">
        <f>D288*10</f>
        <v>0</v>
      </c>
      <c r="AI288" s="61"/>
      <c r="AJ288" s="61"/>
      <c r="AK288" s="54" t="e">
        <f t="shared" si="352"/>
        <v>#DIV/0!</v>
      </c>
      <c r="AL288" s="122"/>
      <c r="AM288" s="123"/>
      <c r="AN288" s="124"/>
      <c r="AO288" s="127"/>
      <c r="AP288" s="130"/>
      <c r="AQ288" s="121"/>
      <c r="AR288" s="121"/>
      <c r="AS288" s="67"/>
      <c r="AT288" s="70" t="e">
        <f>AS288/AR286*10^AQ286*AP286</f>
        <v>#DIV/0!</v>
      </c>
      <c r="AU288" s="121"/>
      <c r="AV288" s="121"/>
      <c r="AW288" s="67"/>
      <c r="AX288" s="70" t="str">
        <f>IF(ISBLANK(AW288),"",AW288/AV286*10^AU286*AP286)</f>
        <v/>
      </c>
      <c r="AY288" s="121"/>
      <c r="AZ288" s="121"/>
      <c r="BA288" s="67"/>
      <c r="BB288" s="70" t="str">
        <f>IF(ISBLANK(BA288),"",BA288/AZ286*10^AY286*AP286)</f>
        <v/>
      </c>
    </row>
    <row r="289" spans="1:54" x14ac:dyDescent="0.25">
      <c r="A289" s="1">
        <v>102</v>
      </c>
      <c r="B289" s="1"/>
      <c r="C289" s="2" t="s">
        <v>1</v>
      </c>
      <c r="D289" s="1">
        <v>0</v>
      </c>
      <c r="E289" s="1" t="s">
        <v>230</v>
      </c>
      <c r="F289" s="1" t="s">
        <v>277</v>
      </c>
      <c r="G289" s="1"/>
      <c r="H289" s="1"/>
      <c r="I289" s="1"/>
      <c r="J289" s="1"/>
      <c r="K289" s="1"/>
      <c r="L289" s="1"/>
      <c r="M289" s="1"/>
      <c r="N289" s="2"/>
      <c r="O289" s="1"/>
      <c r="P289" s="1"/>
      <c r="Q289" s="1"/>
      <c r="R289" s="1"/>
      <c r="S289" s="2"/>
      <c r="T289" s="2"/>
      <c r="U289" s="1"/>
      <c r="V289" s="1"/>
      <c r="W289" s="1"/>
      <c r="X289" s="1"/>
      <c r="Y289" s="1"/>
      <c r="Z289" s="1"/>
      <c r="AA289" s="1"/>
      <c r="AB289" s="1"/>
      <c r="AC289" s="2"/>
      <c r="AD289" s="2"/>
      <c r="AE289" s="2"/>
      <c r="AF289" s="1"/>
      <c r="AG289" s="1"/>
      <c r="AH289" s="50">
        <f t="shared" ref="AH289" si="353">AO286*AP286</f>
        <v>0.6578947368421052</v>
      </c>
      <c r="AI289" s="62"/>
      <c r="AJ289" s="62"/>
      <c r="AK289" s="55"/>
    </row>
    <row r="290" spans="1:54" x14ac:dyDescent="0.25">
      <c r="A290" s="1">
        <v>103.1</v>
      </c>
      <c r="B290" s="1" t="s">
        <v>1004</v>
      </c>
      <c r="C290" s="2">
        <v>0</v>
      </c>
      <c r="D290" s="1">
        <v>0</v>
      </c>
      <c r="E290" s="1">
        <v>0</v>
      </c>
      <c r="F290" s="1"/>
      <c r="G290" s="1">
        <v>0</v>
      </c>
      <c r="H290" s="1">
        <v>0</v>
      </c>
      <c r="I290" s="1">
        <v>0</v>
      </c>
      <c r="J290" s="1">
        <v>0</v>
      </c>
      <c r="K290" s="1">
        <v>0</v>
      </c>
      <c r="L290" s="1">
        <v>0</v>
      </c>
      <c r="M290" s="1">
        <v>0</v>
      </c>
      <c r="N290" s="2">
        <v>0.08</v>
      </c>
      <c r="O290" s="1" t="s">
        <v>221</v>
      </c>
      <c r="P290" s="1" t="s">
        <v>594</v>
      </c>
      <c r="Q290" s="1" t="s">
        <v>222</v>
      </c>
      <c r="R290" s="1" t="s">
        <v>223</v>
      </c>
      <c r="S290" s="2">
        <v>0.05</v>
      </c>
      <c r="T290" s="2">
        <v>20</v>
      </c>
      <c r="U290" s="1" t="s">
        <v>224</v>
      </c>
      <c r="V290" s="1" t="s">
        <v>225</v>
      </c>
      <c r="W290" s="1" t="s">
        <v>235</v>
      </c>
      <c r="X290" s="1" t="s">
        <v>226</v>
      </c>
      <c r="Y290" s="1" t="s">
        <v>227</v>
      </c>
      <c r="Z290" s="1" t="s">
        <v>228</v>
      </c>
      <c r="AA290" s="1" t="s">
        <v>229</v>
      </c>
      <c r="AB290" s="1" t="s">
        <v>222</v>
      </c>
      <c r="AC290" s="2"/>
      <c r="AD290" s="2">
        <v>1</v>
      </c>
      <c r="AE290" s="2">
        <v>0</v>
      </c>
      <c r="AF290" s="1">
        <v>30</v>
      </c>
      <c r="AG290" s="1">
        <v>300</v>
      </c>
      <c r="AH290" s="49">
        <f>D290*10</f>
        <v>0</v>
      </c>
      <c r="AI290" s="60">
        <v>0</v>
      </c>
      <c r="AJ290" s="60">
        <v>7.8</v>
      </c>
      <c r="AK290" s="54">
        <f>AI290/AJ290</f>
        <v>0</v>
      </c>
      <c r="AL290" s="122">
        <f t="shared" ref="AL290" si="354">IF(COUNTBLANK(AI290:AI292)=3,"",IF(COUNTBLANK(AI290:AI292)=2,IF(AI290=0,0.5/AJ290,AI290/AJ290),(AI290/AJ290+AI291/AJ291+IF(AJ292&gt;0,AI292/AJ292,0))/COUNTIF(AI290:AJ292,"&gt;0")))</f>
        <v>6.4102564102564111E-2</v>
      </c>
      <c r="AM290" s="123" t="e">
        <f t="shared" ref="AM290" si="355">IF(ISNUMBER(AN290),AN290,1/AN290)</f>
        <v>#DIV/0!</v>
      </c>
      <c r="AN290" s="124" t="e">
        <f>AVERAGE(AT290:AT292,AX290:AX292,BB290:BB292)</f>
        <v>#DIV/0!</v>
      </c>
      <c r="AO290" s="125">
        <f>IF(COUNTIF(AL290:AL290,"&gt;0"),AL290,IF(ISERROR(AM290),IF(D293&gt;0,D293,0.5),AM290))</f>
        <v>6.4102564102564111E-2</v>
      </c>
      <c r="AP290" s="128">
        <v>10</v>
      </c>
      <c r="AQ290" s="121"/>
      <c r="AR290" s="121"/>
      <c r="AS290" s="66"/>
      <c r="AT290" s="70" t="e">
        <f>AS290/AR290*10^AQ290*AP290</f>
        <v>#DIV/0!</v>
      </c>
      <c r="AU290" s="121"/>
      <c r="AV290" s="121"/>
      <c r="AW290" s="66"/>
      <c r="AX290" s="70" t="str">
        <f>IF(ISBLANK(AW290),"",AW290/AV290*10^AU290*AP290)</f>
        <v/>
      </c>
      <c r="AY290" s="121"/>
      <c r="AZ290" s="121"/>
      <c r="BA290" s="66"/>
      <c r="BB290" s="70" t="str">
        <f t="shared" ref="BB290" si="356">IF(ISBLANK(BA290),"",BA290/AZ290*10^AY290*AT290)</f>
        <v/>
      </c>
    </row>
    <row r="291" spans="1:54" x14ac:dyDescent="0.25">
      <c r="A291" s="1">
        <v>103.2</v>
      </c>
      <c r="B291" s="1" t="s">
        <v>1004</v>
      </c>
      <c r="C291" s="2">
        <v>0</v>
      </c>
      <c r="D291" s="1">
        <v>0</v>
      </c>
      <c r="E291" s="1">
        <v>0</v>
      </c>
      <c r="F291" s="1"/>
      <c r="G291" s="1">
        <v>0</v>
      </c>
      <c r="H291" s="1">
        <v>0</v>
      </c>
      <c r="I291" s="1">
        <v>0</v>
      </c>
      <c r="J291" s="1">
        <v>0</v>
      </c>
      <c r="K291" s="1">
        <v>0</v>
      </c>
      <c r="L291" s="1">
        <v>0</v>
      </c>
      <c r="M291" s="1">
        <v>0</v>
      </c>
      <c r="N291" s="2">
        <v>0</v>
      </c>
      <c r="O291" s="1" t="s">
        <v>221</v>
      </c>
      <c r="P291" s="1" t="s">
        <v>595</v>
      </c>
      <c r="Q291" s="1" t="s">
        <v>222</v>
      </c>
      <c r="R291" s="1" t="s">
        <v>223</v>
      </c>
      <c r="S291" s="2">
        <v>0.05</v>
      </c>
      <c r="T291" s="2">
        <v>20</v>
      </c>
      <c r="U291" s="1" t="s">
        <v>224</v>
      </c>
      <c r="V291" s="1" t="s">
        <v>225</v>
      </c>
      <c r="W291" s="1" t="s">
        <v>236</v>
      </c>
      <c r="X291" s="1" t="s">
        <v>226</v>
      </c>
      <c r="Y291" s="1" t="s">
        <v>227</v>
      </c>
      <c r="Z291" s="1" t="s">
        <v>228</v>
      </c>
      <c r="AA291" s="1" t="s">
        <v>229</v>
      </c>
      <c r="AB291" s="1" t="s">
        <v>222</v>
      </c>
      <c r="AC291" s="2"/>
      <c r="AD291" s="2">
        <v>1</v>
      </c>
      <c r="AE291" s="2">
        <v>0</v>
      </c>
      <c r="AF291" s="1">
        <v>30</v>
      </c>
      <c r="AG291" s="1">
        <v>300</v>
      </c>
      <c r="AH291" s="49">
        <f>D291*10</f>
        <v>0</v>
      </c>
      <c r="AI291" s="61"/>
      <c r="AJ291" s="61"/>
      <c r="AK291" s="54" t="e">
        <f t="shared" ref="AK291:AK292" si="357">AI291/AJ291</f>
        <v>#DIV/0!</v>
      </c>
      <c r="AL291" s="122"/>
      <c r="AM291" s="123"/>
      <c r="AN291" s="124"/>
      <c r="AO291" s="126"/>
      <c r="AP291" s="129"/>
      <c r="AQ291" s="121"/>
      <c r="AR291" s="121"/>
      <c r="AS291" s="67"/>
      <c r="AT291" s="70" t="e">
        <f>AS291/AR290*10^AQ290*AP290</f>
        <v>#DIV/0!</v>
      </c>
      <c r="AU291" s="121"/>
      <c r="AV291" s="121"/>
      <c r="AW291" s="67"/>
      <c r="AX291" s="70" t="str">
        <f>IF(ISBLANK(AW290:AW292),"",AW291/AV290*10^AU290*AP290)</f>
        <v/>
      </c>
      <c r="AY291" s="121"/>
      <c r="AZ291" s="121"/>
      <c r="BA291" s="67"/>
      <c r="BB291" s="70" t="str">
        <f>IF(ISBLANK(BA291),"",BA291/AZ290*10^AY290*AP290)</f>
        <v/>
      </c>
    </row>
    <row r="292" spans="1:54" x14ac:dyDescent="0.25">
      <c r="A292" s="1">
        <v>103.3</v>
      </c>
      <c r="B292" s="1" t="s">
        <v>1004</v>
      </c>
      <c r="C292" s="2">
        <v>0</v>
      </c>
      <c r="D292" s="1">
        <v>0</v>
      </c>
      <c r="E292" s="1">
        <v>0</v>
      </c>
      <c r="F292" s="1"/>
      <c r="G292" s="1">
        <v>0</v>
      </c>
      <c r="H292" s="1">
        <v>0</v>
      </c>
      <c r="I292" s="1">
        <v>0</v>
      </c>
      <c r="J292" s="1">
        <v>0</v>
      </c>
      <c r="K292" s="1">
        <v>0</v>
      </c>
      <c r="L292" s="1">
        <v>0</v>
      </c>
      <c r="M292" s="1">
        <v>0</v>
      </c>
      <c r="N292" s="2">
        <v>0.14000000000000001</v>
      </c>
      <c r="O292" s="1" t="s">
        <v>221</v>
      </c>
      <c r="P292" s="1" t="s">
        <v>596</v>
      </c>
      <c r="Q292" s="1" t="s">
        <v>222</v>
      </c>
      <c r="R292" s="1" t="s">
        <v>223</v>
      </c>
      <c r="S292" s="2">
        <v>0.05</v>
      </c>
      <c r="T292" s="2">
        <v>20</v>
      </c>
      <c r="U292" s="1" t="s">
        <v>224</v>
      </c>
      <c r="V292" s="1" t="s">
        <v>225</v>
      </c>
      <c r="W292" s="1" t="s">
        <v>236</v>
      </c>
      <c r="X292" s="1" t="s">
        <v>226</v>
      </c>
      <c r="Y292" s="1" t="s">
        <v>227</v>
      </c>
      <c r="Z292" s="1" t="s">
        <v>228</v>
      </c>
      <c r="AA292" s="1" t="s">
        <v>229</v>
      </c>
      <c r="AB292" s="1" t="s">
        <v>222</v>
      </c>
      <c r="AC292" s="2"/>
      <c r="AD292" s="2">
        <v>1</v>
      </c>
      <c r="AE292" s="2">
        <v>0</v>
      </c>
      <c r="AF292" s="1">
        <v>30</v>
      </c>
      <c r="AG292" s="1">
        <v>300</v>
      </c>
      <c r="AH292" s="49">
        <f>D292*10</f>
        <v>0</v>
      </c>
      <c r="AI292" s="61"/>
      <c r="AJ292" s="61"/>
      <c r="AK292" s="54" t="e">
        <f t="shared" si="357"/>
        <v>#DIV/0!</v>
      </c>
      <c r="AL292" s="122"/>
      <c r="AM292" s="123"/>
      <c r="AN292" s="124"/>
      <c r="AO292" s="127"/>
      <c r="AP292" s="130"/>
      <c r="AQ292" s="121"/>
      <c r="AR292" s="121"/>
      <c r="AS292" s="67"/>
      <c r="AT292" s="70" t="e">
        <f>AS292/AR290*10^AQ290*AP290</f>
        <v>#DIV/0!</v>
      </c>
      <c r="AU292" s="121"/>
      <c r="AV292" s="121"/>
      <c r="AW292" s="67"/>
      <c r="AX292" s="70" t="str">
        <f>IF(ISBLANK(AW292),"",AW292/AV290*10^AU290*AP290)</f>
        <v/>
      </c>
      <c r="AY292" s="121"/>
      <c r="AZ292" s="121"/>
      <c r="BA292" s="67"/>
      <c r="BB292" s="70" t="str">
        <f>IF(ISBLANK(BA292),"",BA292/AZ290*10^AY290*AP290)</f>
        <v/>
      </c>
    </row>
    <row r="293" spans="1:54" x14ac:dyDescent="0.25">
      <c r="A293" s="1">
        <v>103</v>
      </c>
      <c r="B293" s="1"/>
      <c r="C293" s="2" t="s">
        <v>1</v>
      </c>
      <c r="D293" s="1">
        <v>0</v>
      </c>
      <c r="E293" s="1" t="s">
        <v>230</v>
      </c>
      <c r="F293" s="1" t="s">
        <v>277</v>
      </c>
      <c r="G293" s="1"/>
      <c r="H293" s="1"/>
      <c r="I293" s="1"/>
      <c r="J293" s="1"/>
      <c r="K293" s="1"/>
      <c r="L293" s="1"/>
      <c r="M293" s="1"/>
      <c r="N293" s="2"/>
      <c r="O293" s="1"/>
      <c r="P293" s="1"/>
      <c r="Q293" s="1"/>
      <c r="R293" s="1"/>
      <c r="S293" s="2"/>
      <c r="T293" s="2"/>
      <c r="U293" s="1"/>
      <c r="V293" s="1"/>
      <c r="W293" s="1"/>
      <c r="X293" s="1"/>
      <c r="Y293" s="1"/>
      <c r="Z293" s="1"/>
      <c r="AA293" s="1"/>
      <c r="AB293" s="1"/>
      <c r="AC293" s="2"/>
      <c r="AD293" s="2"/>
      <c r="AE293" s="2"/>
      <c r="AF293" s="1"/>
      <c r="AG293" s="1"/>
      <c r="AH293" s="50">
        <f t="shared" ref="AH293" si="358">AO290*AP290</f>
        <v>0.64102564102564108</v>
      </c>
      <c r="AI293" s="62"/>
      <c r="AJ293" s="62"/>
      <c r="AK293" s="55"/>
    </row>
    <row r="294" spans="1:54" x14ac:dyDescent="0.25">
      <c r="A294" s="1">
        <v>104.1</v>
      </c>
      <c r="B294" s="1" t="s">
        <v>1005</v>
      </c>
      <c r="C294" s="2">
        <v>0</v>
      </c>
      <c r="D294" s="1">
        <v>0</v>
      </c>
      <c r="E294" s="1">
        <v>0</v>
      </c>
      <c r="F294" s="1"/>
      <c r="G294" s="1">
        <v>0</v>
      </c>
      <c r="H294" s="1">
        <v>0</v>
      </c>
      <c r="I294" s="1">
        <v>0</v>
      </c>
      <c r="J294" s="1">
        <v>0</v>
      </c>
      <c r="K294" s="1">
        <v>0</v>
      </c>
      <c r="L294" s="1">
        <v>0</v>
      </c>
      <c r="M294" s="1">
        <v>0</v>
      </c>
      <c r="N294" s="2">
        <v>0.15</v>
      </c>
      <c r="O294" s="1" t="s">
        <v>221</v>
      </c>
      <c r="P294" s="1" t="s">
        <v>597</v>
      </c>
      <c r="Q294" s="1" t="s">
        <v>222</v>
      </c>
      <c r="R294" s="1" t="s">
        <v>223</v>
      </c>
      <c r="S294" s="2">
        <v>0.05</v>
      </c>
      <c r="T294" s="2">
        <v>20</v>
      </c>
      <c r="U294" s="1" t="s">
        <v>224</v>
      </c>
      <c r="V294" s="1" t="s">
        <v>225</v>
      </c>
      <c r="W294" s="1" t="s">
        <v>236</v>
      </c>
      <c r="X294" s="1" t="s">
        <v>226</v>
      </c>
      <c r="Y294" s="1" t="s">
        <v>227</v>
      </c>
      <c r="Z294" s="1" t="s">
        <v>228</v>
      </c>
      <c r="AA294" s="1" t="s">
        <v>229</v>
      </c>
      <c r="AB294" s="1" t="s">
        <v>222</v>
      </c>
      <c r="AC294" s="2"/>
      <c r="AD294" s="2">
        <v>1</v>
      </c>
      <c r="AE294" s="2">
        <v>0</v>
      </c>
      <c r="AF294" s="1">
        <v>30</v>
      </c>
      <c r="AG294" s="1">
        <v>300</v>
      </c>
      <c r="AH294" s="49">
        <f>D294*10</f>
        <v>0</v>
      </c>
      <c r="AI294" s="60">
        <v>0</v>
      </c>
      <c r="AJ294" s="60">
        <v>6.6</v>
      </c>
      <c r="AK294" s="54">
        <f>AI294/AJ294</f>
        <v>0</v>
      </c>
      <c r="AL294" s="122">
        <f t="shared" ref="AL294" si="359">IF(COUNTBLANK(AI294:AI296)=3,"",IF(COUNTBLANK(AI294:AI296)=2,IF(AI294=0,0.5/AJ294,AI294/AJ294),(AI294/AJ294+AI295/AJ295+IF(AJ296&gt;0,AI296/AJ296,0))/COUNTIF(AI294:AJ296,"&gt;0")))</f>
        <v>7.575757575757576E-2</v>
      </c>
      <c r="AM294" s="123" t="e">
        <f t="shared" ref="AM294" si="360">IF(ISNUMBER(AN294),AN294,1/AN294)</f>
        <v>#DIV/0!</v>
      </c>
      <c r="AN294" s="124" t="e">
        <f>AVERAGE(AT294:AT296,AX294:AX296,BB294:BB296)</f>
        <v>#DIV/0!</v>
      </c>
      <c r="AO294" s="125">
        <f>IF(COUNTIF(AL294:AL294,"&gt;0"),AL294,IF(ISERROR(AM294),IF(D297&gt;0,D297,0.5),AM294))</f>
        <v>7.575757575757576E-2</v>
      </c>
      <c r="AP294" s="128">
        <v>10</v>
      </c>
      <c r="AQ294" s="121"/>
      <c r="AR294" s="121"/>
      <c r="AS294" s="66"/>
      <c r="AT294" s="70" t="e">
        <f>AS294/AR294*10^AQ294*AP294</f>
        <v>#DIV/0!</v>
      </c>
      <c r="AU294" s="121"/>
      <c r="AV294" s="121"/>
      <c r="AW294" s="66"/>
      <c r="AX294" s="70" t="str">
        <f>IF(ISBLANK(AW294),"",AW294/AV294*10^AU294*AP294)</f>
        <v/>
      </c>
      <c r="AY294" s="121"/>
      <c r="AZ294" s="121"/>
      <c r="BA294" s="66"/>
      <c r="BB294" s="70" t="str">
        <f t="shared" ref="BB294" si="361">IF(ISBLANK(BA294),"",BA294/AZ294*10^AY294*AT294)</f>
        <v/>
      </c>
    </row>
    <row r="295" spans="1:54" x14ac:dyDescent="0.25">
      <c r="A295" s="1">
        <v>104.2</v>
      </c>
      <c r="B295" s="1" t="s">
        <v>1005</v>
      </c>
      <c r="C295" s="2">
        <v>0</v>
      </c>
      <c r="D295" s="1">
        <v>0</v>
      </c>
      <c r="E295" s="1">
        <v>0</v>
      </c>
      <c r="F295" s="1"/>
      <c r="G295" s="1">
        <v>0</v>
      </c>
      <c r="H295" s="1">
        <v>0</v>
      </c>
      <c r="I295" s="1">
        <v>0</v>
      </c>
      <c r="J295" s="1">
        <v>0</v>
      </c>
      <c r="K295" s="1">
        <v>0</v>
      </c>
      <c r="L295" s="1">
        <v>0</v>
      </c>
      <c r="M295" s="1">
        <v>0</v>
      </c>
      <c r="N295" s="2">
        <v>0.15</v>
      </c>
      <c r="O295" s="1" t="s">
        <v>221</v>
      </c>
      <c r="P295" s="1" t="s">
        <v>598</v>
      </c>
      <c r="Q295" s="1" t="s">
        <v>222</v>
      </c>
      <c r="R295" s="1" t="s">
        <v>223</v>
      </c>
      <c r="S295" s="2">
        <v>0.05</v>
      </c>
      <c r="T295" s="2">
        <v>20</v>
      </c>
      <c r="U295" s="1" t="s">
        <v>224</v>
      </c>
      <c r="V295" s="1" t="s">
        <v>225</v>
      </c>
      <c r="W295" s="1" t="s">
        <v>236</v>
      </c>
      <c r="X295" s="1" t="s">
        <v>226</v>
      </c>
      <c r="Y295" s="1" t="s">
        <v>227</v>
      </c>
      <c r="Z295" s="1" t="s">
        <v>228</v>
      </c>
      <c r="AA295" s="1" t="s">
        <v>229</v>
      </c>
      <c r="AB295" s="1" t="s">
        <v>222</v>
      </c>
      <c r="AC295" s="2"/>
      <c r="AD295" s="2">
        <v>1</v>
      </c>
      <c r="AE295" s="2">
        <v>0</v>
      </c>
      <c r="AF295" s="1">
        <v>30</v>
      </c>
      <c r="AG295" s="1">
        <v>300</v>
      </c>
      <c r="AH295" s="49">
        <f>D295*10</f>
        <v>0</v>
      </c>
      <c r="AI295" s="61"/>
      <c r="AJ295" s="61"/>
      <c r="AK295" s="54" t="e">
        <f t="shared" ref="AK295:AK296" si="362">AI295/AJ295</f>
        <v>#DIV/0!</v>
      </c>
      <c r="AL295" s="122"/>
      <c r="AM295" s="123"/>
      <c r="AN295" s="124"/>
      <c r="AO295" s="126"/>
      <c r="AP295" s="129"/>
      <c r="AQ295" s="121"/>
      <c r="AR295" s="121"/>
      <c r="AS295" s="67"/>
      <c r="AT295" s="70" t="e">
        <f>AS295/AR294*10^AQ294*AP294</f>
        <v>#DIV/0!</v>
      </c>
      <c r="AU295" s="121"/>
      <c r="AV295" s="121"/>
      <c r="AW295" s="67"/>
      <c r="AX295" s="70" t="str">
        <f>IF(ISBLANK(AW294:AW296),"",AW295/AV294*10^AU294*AP294)</f>
        <v/>
      </c>
      <c r="AY295" s="121"/>
      <c r="AZ295" s="121"/>
      <c r="BA295" s="67"/>
      <c r="BB295" s="70" t="str">
        <f>IF(ISBLANK(BA295),"",BA295/AZ294*10^AY294*AP294)</f>
        <v/>
      </c>
    </row>
    <row r="296" spans="1:54" x14ac:dyDescent="0.25">
      <c r="A296" s="1">
        <v>104.3</v>
      </c>
      <c r="B296" s="1" t="s">
        <v>1005</v>
      </c>
      <c r="C296" s="2">
        <v>0</v>
      </c>
      <c r="D296" s="1">
        <v>0</v>
      </c>
      <c r="E296" s="1">
        <v>0</v>
      </c>
      <c r="F296" s="1"/>
      <c r="G296" s="1">
        <v>0</v>
      </c>
      <c r="H296" s="1">
        <v>0</v>
      </c>
      <c r="I296" s="1">
        <v>0</v>
      </c>
      <c r="J296" s="1">
        <v>0</v>
      </c>
      <c r="K296" s="1">
        <v>0</v>
      </c>
      <c r="L296" s="1">
        <v>0</v>
      </c>
      <c r="M296" s="1">
        <v>0</v>
      </c>
      <c r="N296" s="2">
        <v>0</v>
      </c>
      <c r="O296" s="1" t="s">
        <v>221</v>
      </c>
      <c r="P296" s="1" t="s">
        <v>599</v>
      </c>
      <c r="Q296" s="1" t="s">
        <v>222</v>
      </c>
      <c r="R296" s="1" t="s">
        <v>223</v>
      </c>
      <c r="S296" s="2">
        <v>0.05</v>
      </c>
      <c r="T296" s="2">
        <v>20</v>
      </c>
      <c r="U296" s="1" t="s">
        <v>224</v>
      </c>
      <c r="V296" s="1" t="s">
        <v>225</v>
      </c>
      <c r="W296" s="1" t="s">
        <v>236</v>
      </c>
      <c r="X296" s="1" t="s">
        <v>226</v>
      </c>
      <c r="Y296" s="1" t="s">
        <v>227</v>
      </c>
      <c r="Z296" s="1" t="s">
        <v>228</v>
      </c>
      <c r="AA296" s="1" t="s">
        <v>229</v>
      </c>
      <c r="AB296" s="1" t="s">
        <v>222</v>
      </c>
      <c r="AC296" s="2"/>
      <c r="AD296" s="2">
        <v>1</v>
      </c>
      <c r="AE296" s="2">
        <v>0</v>
      </c>
      <c r="AF296" s="1">
        <v>30</v>
      </c>
      <c r="AG296" s="1">
        <v>300</v>
      </c>
      <c r="AH296" s="49">
        <f>D296*10</f>
        <v>0</v>
      </c>
      <c r="AI296" s="61"/>
      <c r="AJ296" s="61"/>
      <c r="AK296" s="54" t="e">
        <f t="shared" si="362"/>
        <v>#DIV/0!</v>
      </c>
      <c r="AL296" s="122"/>
      <c r="AM296" s="123"/>
      <c r="AN296" s="124"/>
      <c r="AO296" s="127"/>
      <c r="AP296" s="130"/>
      <c r="AQ296" s="121"/>
      <c r="AR296" s="121"/>
      <c r="AS296" s="67"/>
      <c r="AT296" s="70" t="e">
        <f>AS296/AR294*10^AQ294*AP294</f>
        <v>#DIV/0!</v>
      </c>
      <c r="AU296" s="121"/>
      <c r="AV296" s="121"/>
      <c r="AW296" s="67"/>
      <c r="AX296" s="70" t="str">
        <f>IF(ISBLANK(AW296),"",AW296/AV294*10^AU294*AP294)</f>
        <v/>
      </c>
      <c r="AY296" s="121"/>
      <c r="AZ296" s="121"/>
      <c r="BA296" s="67"/>
      <c r="BB296" s="70" t="str">
        <f>IF(ISBLANK(BA296),"",BA296/AZ294*10^AY294*AP294)</f>
        <v/>
      </c>
    </row>
    <row r="297" spans="1:54" x14ac:dyDescent="0.25">
      <c r="A297" s="1">
        <v>104</v>
      </c>
      <c r="B297" s="1"/>
      <c r="C297" s="2" t="s">
        <v>1</v>
      </c>
      <c r="D297" s="1">
        <v>0</v>
      </c>
      <c r="E297" s="1" t="s">
        <v>230</v>
      </c>
      <c r="F297" s="1" t="s">
        <v>277</v>
      </c>
      <c r="G297" s="1"/>
      <c r="H297" s="1"/>
      <c r="I297" s="1"/>
      <c r="J297" s="1"/>
      <c r="K297" s="1"/>
      <c r="L297" s="1"/>
      <c r="M297" s="1"/>
      <c r="N297" s="2"/>
      <c r="O297" s="1"/>
      <c r="P297" s="1"/>
      <c r="Q297" s="1"/>
      <c r="R297" s="1"/>
      <c r="S297" s="2"/>
      <c r="T297" s="2"/>
      <c r="U297" s="1"/>
      <c r="V297" s="1"/>
      <c r="W297" s="1"/>
      <c r="X297" s="1"/>
      <c r="Y297" s="1"/>
      <c r="Z297" s="1"/>
      <c r="AA297" s="1"/>
      <c r="AB297" s="1"/>
      <c r="AC297" s="2"/>
      <c r="AD297" s="2"/>
      <c r="AE297" s="2"/>
      <c r="AF297" s="1"/>
      <c r="AG297" s="1"/>
      <c r="AH297" s="50">
        <f t="shared" ref="AH297" si="363">AO294*AP294</f>
        <v>0.75757575757575757</v>
      </c>
      <c r="AI297" s="62"/>
      <c r="AJ297" s="62"/>
      <c r="AK297" s="55"/>
    </row>
    <row r="298" spans="1:54" x14ac:dyDescent="0.25">
      <c r="A298" s="1">
        <v>105.1</v>
      </c>
      <c r="B298" s="1" t="s">
        <v>1006</v>
      </c>
      <c r="C298" s="2">
        <v>0</v>
      </c>
      <c r="D298" s="1">
        <v>0</v>
      </c>
      <c r="E298" s="1">
        <v>0</v>
      </c>
      <c r="F298" s="1"/>
      <c r="G298" s="1">
        <v>0</v>
      </c>
      <c r="H298" s="1">
        <v>0</v>
      </c>
      <c r="I298" s="1">
        <v>0</v>
      </c>
      <c r="J298" s="1">
        <v>0</v>
      </c>
      <c r="K298" s="1">
        <v>0</v>
      </c>
      <c r="L298" s="1">
        <v>0</v>
      </c>
      <c r="M298" s="1">
        <v>0</v>
      </c>
      <c r="N298" s="2">
        <v>0</v>
      </c>
      <c r="O298" s="1" t="s">
        <v>221</v>
      </c>
      <c r="P298" s="1" t="s">
        <v>600</v>
      </c>
      <c r="Q298" s="1" t="s">
        <v>222</v>
      </c>
      <c r="R298" s="1" t="s">
        <v>223</v>
      </c>
      <c r="S298" s="2">
        <v>0.05</v>
      </c>
      <c r="T298" s="2">
        <v>20</v>
      </c>
      <c r="U298" s="1" t="s">
        <v>224</v>
      </c>
      <c r="V298" s="1" t="s">
        <v>225</v>
      </c>
      <c r="W298" s="1" t="s">
        <v>236</v>
      </c>
      <c r="X298" s="1" t="s">
        <v>226</v>
      </c>
      <c r="Y298" s="1" t="s">
        <v>227</v>
      </c>
      <c r="Z298" s="1" t="s">
        <v>228</v>
      </c>
      <c r="AA298" s="1" t="s">
        <v>229</v>
      </c>
      <c r="AB298" s="1" t="s">
        <v>222</v>
      </c>
      <c r="AC298" s="2"/>
      <c r="AD298" s="2">
        <v>1</v>
      </c>
      <c r="AE298" s="2">
        <v>0</v>
      </c>
      <c r="AF298" s="1">
        <v>30</v>
      </c>
      <c r="AG298" s="1">
        <v>300</v>
      </c>
      <c r="AH298" s="49">
        <f>D298*10</f>
        <v>0</v>
      </c>
      <c r="AI298" s="60">
        <v>0</v>
      </c>
      <c r="AJ298" s="60">
        <v>7.3</v>
      </c>
      <c r="AK298" s="54">
        <f>AI298/AJ298</f>
        <v>0</v>
      </c>
      <c r="AL298" s="122">
        <f t="shared" ref="AL298" si="364">IF(COUNTBLANK(AI298:AI300)=3,"",IF(COUNTBLANK(AI298:AI300)=2,IF(AI298=0,0.5/AJ298,AI298/AJ298),(AI298/AJ298+AI299/AJ299+IF(AJ300&gt;0,AI300/AJ300,0))/COUNTIF(AI298:AJ300,"&gt;0")))</f>
        <v>6.8493150684931503E-2</v>
      </c>
      <c r="AM298" s="123" t="e">
        <f t="shared" ref="AM298" si="365">IF(ISNUMBER(AN298),AN298,1/AN298)</f>
        <v>#DIV/0!</v>
      </c>
      <c r="AN298" s="124" t="e">
        <f>AVERAGE(AT298:AT300,AX298:AX300,BB298:BB300)</f>
        <v>#DIV/0!</v>
      </c>
      <c r="AO298" s="125">
        <f>IF(COUNTIF(AL298:AL298,"&gt;0"),AL298,IF(ISERROR(AM298),IF(D301&gt;0,D301,0.5),AM298))</f>
        <v>6.8493150684931503E-2</v>
      </c>
      <c r="AP298" s="128">
        <v>10</v>
      </c>
      <c r="AQ298" s="121"/>
      <c r="AR298" s="121"/>
      <c r="AS298" s="66"/>
      <c r="AT298" s="70" t="e">
        <f>AS298/AR298*10^AQ298*AP298</f>
        <v>#DIV/0!</v>
      </c>
      <c r="AU298" s="121"/>
      <c r="AV298" s="121"/>
      <c r="AW298" s="66"/>
      <c r="AX298" s="70" t="str">
        <f>IF(ISBLANK(AW298),"",AW298/AV298*10^AU298*AP298)</f>
        <v/>
      </c>
      <c r="AY298" s="121"/>
      <c r="AZ298" s="121"/>
      <c r="BA298" s="66"/>
      <c r="BB298" s="70" t="str">
        <f t="shared" ref="BB298" si="366">IF(ISBLANK(BA298),"",BA298/AZ298*10^AY298*AT298)</f>
        <v/>
      </c>
    </row>
    <row r="299" spans="1:54" x14ac:dyDescent="0.25">
      <c r="A299" s="1">
        <v>105.2</v>
      </c>
      <c r="B299" s="1" t="s">
        <v>1006</v>
      </c>
      <c r="C299" s="2">
        <v>0</v>
      </c>
      <c r="D299" s="1">
        <v>0</v>
      </c>
      <c r="E299" s="1">
        <v>0</v>
      </c>
      <c r="F299" s="1"/>
      <c r="G299" s="1">
        <v>0</v>
      </c>
      <c r="H299" s="1">
        <v>0</v>
      </c>
      <c r="I299" s="1">
        <v>0</v>
      </c>
      <c r="J299" s="1">
        <v>0</v>
      </c>
      <c r="K299" s="1">
        <v>0</v>
      </c>
      <c r="L299" s="1">
        <v>0</v>
      </c>
      <c r="M299" s="1">
        <v>0</v>
      </c>
      <c r="N299" s="2">
        <v>0</v>
      </c>
      <c r="O299" s="1" t="s">
        <v>221</v>
      </c>
      <c r="P299" s="1" t="s">
        <v>601</v>
      </c>
      <c r="Q299" s="1" t="s">
        <v>222</v>
      </c>
      <c r="R299" s="1" t="s">
        <v>223</v>
      </c>
      <c r="S299" s="2">
        <v>0.05</v>
      </c>
      <c r="T299" s="2">
        <v>20</v>
      </c>
      <c r="U299" s="1" t="s">
        <v>224</v>
      </c>
      <c r="V299" s="1" t="s">
        <v>225</v>
      </c>
      <c r="W299" s="1" t="s">
        <v>236</v>
      </c>
      <c r="X299" s="1" t="s">
        <v>226</v>
      </c>
      <c r="Y299" s="1" t="s">
        <v>227</v>
      </c>
      <c r="Z299" s="1" t="s">
        <v>228</v>
      </c>
      <c r="AA299" s="1" t="s">
        <v>229</v>
      </c>
      <c r="AB299" s="1" t="s">
        <v>222</v>
      </c>
      <c r="AC299" s="2"/>
      <c r="AD299" s="2">
        <v>1</v>
      </c>
      <c r="AE299" s="2">
        <v>0</v>
      </c>
      <c r="AF299" s="1">
        <v>30</v>
      </c>
      <c r="AG299" s="1">
        <v>300</v>
      </c>
      <c r="AH299" s="49">
        <f>D299*10</f>
        <v>0</v>
      </c>
      <c r="AI299" s="61"/>
      <c r="AJ299" s="61"/>
      <c r="AK299" s="54" t="e">
        <f t="shared" ref="AK299:AK300" si="367">AI299/AJ299</f>
        <v>#DIV/0!</v>
      </c>
      <c r="AL299" s="122"/>
      <c r="AM299" s="123"/>
      <c r="AN299" s="124"/>
      <c r="AO299" s="126"/>
      <c r="AP299" s="129"/>
      <c r="AQ299" s="121"/>
      <c r="AR299" s="121"/>
      <c r="AS299" s="67"/>
      <c r="AT299" s="70" t="e">
        <f>AS299/AR298*10^AQ298*AP298</f>
        <v>#DIV/0!</v>
      </c>
      <c r="AU299" s="121"/>
      <c r="AV299" s="121"/>
      <c r="AW299" s="67"/>
      <c r="AX299" s="70" t="str">
        <f>IF(ISBLANK(AW298:AW300),"",AW299/AV298*10^AU298*AP298)</f>
        <v/>
      </c>
      <c r="AY299" s="121"/>
      <c r="AZ299" s="121"/>
      <c r="BA299" s="67"/>
      <c r="BB299" s="70" t="str">
        <f>IF(ISBLANK(BA299),"",BA299/AZ298*10^AY298*AP298)</f>
        <v/>
      </c>
    </row>
    <row r="300" spans="1:54" x14ac:dyDescent="0.25">
      <c r="A300" s="1">
        <v>105.3</v>
      </c>
      <c r="B300" s="1" t="s">
        <v>1006</v>
      </c>
      <c r="C300" s="2">
        <v>0</v>
      </c>
      <c r="D300" s="1">
        <v>0</v>
      </c>
      <c r="E300" s="1">
        <v>0</v>
      </c>
      <c r="F300" s="1"/>
      <c r="G300" s="1">
        <v>0</v>
      </c>
      <c r="H300" s="1">
        <v>0</v>
      </c>
      <c r="I300" s="1">
        <v>0</v>
      </c>
      <c r="J300" s="1">
        <v>0</v>
      </c>
      <c r="K300" s="1">
        <v>0</v>
      </c>
      <c r="L300" s="1">
        <v>0</v>
      </c>
      <c r="M300" s="1">
        <v>0</v>
      </c>
      <c r="N300" s="2">
        <v>0</v>
      </c>
      <c r="O300" s="1" t="s">
        <v>221</v>
      </c>
      <c r="P300" s="1" t="s">
        <v>602</v>
      </c>
      <c r="Q300" s="1" t="s">
        <v>222</v>
      </c>
      <c r="R300" s="1" t="s">
        <v>223</v>
      </c>
      <c r="S300" s="2">
        <v>0.05</v>
      </c>
      <c r="T300" s="2">
        <v>20</v>
      </c>
      <c r="U300" s="1" t="s">
        <v>224</v>
      </c>
      <c r="V300" s="1" t="s">
        <v>225</v>
      </c>
      <c r="W300" s="1" t="s">
        <v>236</v>
      </c>
      <c r="X300" s="1" t="s">
        <v>226</v>
      </c>
      <c r="Y300" s="1" t="s">
        <v>227</v>
      </c>
      <c r="Z300" s="1" t="s">
        <v>228</v>
      </c>
      <c r="AA300" s="1" t="s">
        <v>229</v>
      </c>
      <c r="AB300" s="1" t="s">
        <v>222</v>
      </c>
      <c r="AC300" s="2"/>
      <c r="AD300" s="2">
        <v>1</v>
      </c>
      <c r="AE300" s="2">
        <v>0</v>
      </c>
      <c r="AF300" s="1">
        <v>30</v>
      </c>
      <c r="AG300" s="1">
        <v>300</v>
      </c>
      <c r="AH300" s="49">
        <f>D300*10</f>
        <v>0</v>
      </c>
      <c r="AI300" s="61"/>
      <c r="AJ300" s="61"/>
      <c r="AK300" s="54" t="e">
        <f t="shared" si="367"/>
        <v>#DIV/0!</v>
      </c>
      <c r="AL300" s="122"/>
      <c r="AM300" s="123"/>
      <c r="AN300" s="124"/>
      <c r="AO300" s="127"/>
      <c r="AP300" s="130"/>
      <c r="AQ300" s="121"/>
      <c r="AR300" s="121"/>
      <c r="AS300" s="67"/>
      <c r="AT300" s="70" t="e">
        <f>AS300/AR298*10^AQ298*AP298</f>
        <v>#DIV/0!</v>
      </c>
      <c r="AU300" s="121"/>
      <c r="AV300" s="121"/>
      <c r="AW300" s="67"/>
      <c r="AX300" s="70" t="str">
        <f>IF(ISBLANK(AW300),"",AW300/AV298*10^AU298*AP298)</f>
        <v/>
      </c>
      <c r="AY300" s="121"/>
      <c r="AZ300" s="121"/>
      <c r="BA300" s="67"/>
      <c r="BB300" s="70" t="str">
        <f>IF(ISBLANK(BA300),"",BA300/AZ298*10^AY298*AP298)</f>
        <v/>
      </c>
    </row>
    <row r="301" spans="1:54" x14ac:dyDescent="0.25">
      <c r="A301" s="1">
        <v>105</v>
      </c>
      <c r="B301" s="1"/>
      <c r="C301" s="2" t="s">
        <v>1</v>
      </c>
      <c r="D301" s="1">
        <v>0</v>
      </c>
      <c r="E301" s="1" t="s">
        <v>230</v>
      </c>
      <c r="F301" s="1" t="s">
        <v>277</v>
      </c>
      <c r="G301" s="1"/>
      <c r="H301" s="1"/>
      <c r="I301" s="1"/>
      <c r="J301" s="1"/>
      <c r="K301" s="1"/>
      <c r="L301" s="1"/>
      <c r="M301" s="1"/>
      <c r="N301" s="2"/>
      <c r="O301" s="1"/>
      <c r="P301" s="1"/>
      <c r="Q301" s="1"/>
      <c r="R301" s="1"/>
      <c r="S301" s="2"/>
      <c r="T301" s="2"/>
      <c r="U301" s="1"/>
      <c r="V301" s="1"/>
      <c r="W301" s="1"/>
      <c r="X301" s="1"/>
      <c r="Y301" s="1"/>
      <c r="Z301" s="1"/>
      <c r="AA301" s="1"/>
      <c r="AB301" s="1"/>
      <c r="AC301" s="2"/>
      <c r="AD301" s="2"/>
      <c r="AE301" s="2"/>
      <c r="AF301" s="1"/>
      <c r="AG301" s="1"/>
      <c r="AH301" s="50">
        <f t="shared" ref="AH301" si="368">AO298*AP298</f>
        <v>0.68493150684931503</v>
      </c>
      <c r="AI301" s="62"/>
      <c r="AJ301" s="62"/>
      <c r="AK301" s="55"/>
    </row>
    <row r="302" spans="1:54" x14ac:dyDescent="0.25">
      <c r="A302" s="1">
        <v>106.1</v>
      </c>
      <c r="B302" s="1" t="s">
        <v>1007</v>
      </c>
      <c r="C302" s="2">
        <v>0</v>
      </c>
      <c r="D302" s="1">
        <v>0</v>
      </c>
      <c r="E302" s="1">
        <v>0</v>
      </c>
      <c r="F302" s="1"/>
      <c r="G302" s="1">
        <v>0</v>
      </c>
      <c r="H302" s="1">
        <v>0</v>
      </c>
      <c r="I302" s="1">
        <v>0</v>
      </c>
      <c r="J302" s="1">
        <v>0</v>
      </c>
      <c r="K302" s="1">
        <v>0</v>
      </c>
      <c r="L302" s="1">
        <v>0</v>
      </c>
      <c r="M302" s="1">
        <v>0</v>
      </c>
      <c r="N302" s="2">
        <v>0</v>
      </c>
      <c r="O302" s="1" t="s">
        <v>221</v>
      </c>
      <c r="P302" s="1" t="s">
        <v>603</v>
      </c>
      <c r="Q302" s="1" t="s">
        <v>222</v>
      </c>
      <c r="R302" s="1" t="s">
        <v>223</v>
      </c>
      <c r="S302" s="2">
        <v>0.05</v>
      </c>
      <c r="T302" s="2">
        <v>20</v>
      </c>
      <c r="U302" s="1" t="s">
        <v>224</v>
      </c>
      <c r="V302" s="1" t="s">
        <v>225</v>
      </c>
      <c r="W302" s="1" t="s">
        <v>236</v>
      </c>
      <c r="X302" s="1" t="s">
        <v>226</v>
      </c>
      <c r="Y302" s="1" t="s">
        <v>227</v>
      </c>
      <c r="Z302" s="1" t="s">
        <v>228</v>
      </c>
      <c r="AA302" s="1" t="s">
        <v>229</v>
      </c>
      <c r="AB302" s="1" t="s">
        <v>222</v>
      </c>
      <c r="AC302" s="2"/>
      <c r="AD302" s="2">
        <v>1</v>
      </c>
      <c r="AE302" s="2">
        <v>0</v>
      </c>
      <c r="AF302" s="1">
        <v>30</v>
      </c>
      <c r="AG302" s="1">
        <v>300</v>
      </c>
      <c r="AH302" s="49">
        <f>D302*10</f>
        <v>0</v>
      </c>
      <c r="AI302" s="60">
        <v>0</v>
      </c>
      <c r="AJ302" s="60">
        <v>7.2</v>
      </c>
      <c r="AK302" s="54">
        <f>AI302/AJ302</f>
        <v>0</v>
      </c>
      <c r="AL302" s="122">
        <f t="shared" ref="AL302" si="369">IF(COUNTBLANK(AI302:AI304)=3,"",IF(COUNTBLANK(AI302:AI304)=2,IF(AI302=0,0.5/AJ302,AI302/AJ302),(AI302/AJ302+AI303/AJ303+IF(AJ304&gt;0,AI304/AJ304,0))/COUNTIF(AI302:AJ304,"&gt;0")))</f>
        <v>6.9444444444444448E-2</v>
      </c>
      <c r="AM302" s="123" t="e">
        <f t="shared" ref="AM302" si="370">IF(ISNUMBER(AN302),AN302,1/AN302)</f>
        <v>#DIV/0!</v>
      </c>
      <c r="AN302" s="124" t="e">
        <f>AVERAGE(AT302:AT304,AX302:AX304,BB302:BB304)</f>
        <v>#DIV/0!</v>
      </c>
      <c r="AO302" s="125">
        <f>IF(COUNTIF(AL302:AL302,"&gt;0"),AL302,IF(ISERROR(AM302),IF(D305&gt;0,D305,0.5),AM302))</f>
        <v>6.9444444444444448E-2</v>
      </c>
      <c r="AP302" s="128">
        <v>10</v>
      </c>
      <c r="AQ302" s="121"/>
      <c r="AR302" s="121"/>
      <c r="AS302" s="66"/>
      <c r="AT302" s="70" t="e">
        <f>AS302/AR302*10^AQ302*AP302</f>
        <v>#DIV/0!</v>
      </c>
      <c r="AU302" s="121"/>
      <c r="AV302" s="121"/>
      <c r="AW302" s="66"/>
      <c r="AX302" s="70" t="str">
        <f>IF(ISBLANK(AW302),"",AW302/AV302*10^AU302*AP302)</f>
        <v/>
      </c>
      <c r="AY302" s="121"/>
      <c r="AZ302" s="121"/>
      <c r="BA302" s="66"/>
      <c r="BB302" s="70" t="str">
        <f>IF(ISBLANK(BA302),"",BA302/AZ302*10^AY302*AP302)</f>
        <v/>
      </c>
    </row>
    <row r="303" spans="1:54" x14ac:dyDescent="0.25">
      <c r="A303" s="1">
        <v>106.2</v>
      </c>
      <c r="B303" s="1" t="s">
        <v>1007</v>
      </c>
      <c r="C303" s="2">
        <v>0</v>
      </c>
      <c r="D303" s="1">
        <v>260</v>
      </c>
      <c r="E303" s="1">
        <v>13</v>
      </c>
      <c r="F303" s="1" t="s">
        <v>239</v>
      </c>
      <c r="G303" s="1">
        <v>0</v>
      </c>
      <c r="H303" s="1">
        <v>0</v>
      </c>
      <c r="I303" s="1">
        <v>0</v>
      </c>
      <c r="J303" s="1">
        <v>0</v>
      </c>
      <c r="K303" s="1">
        <v>0</v>
      </c>
      <c r="L303" s="1">
        <v>0</v>
      </c>
      <c r="M303" s="1">
        <v>0</v>
      </c>
      <c r="N303" s="2">
        <v>0.34</v>
      </c>
      <c r="O303" s="1" t="s">
        <v>221</v>
      </c>
      <c r="P303" s="1" t="s">
        <v>604</v>
      </c>
      <c r="Q303" s="1" t="s">
        <v>222</v>
      </c>
      <c r="R303" s="1" t="s">
        <v>223</v>
      </c>
      <c r="S303" s="2">
        <v>0.05</v>
      </c>
      <c r="T303" s="2">
        <v>20</v>
      </c>
      <c r="U303" s="1" t="s">
        <v>224</v>
      </c>
      <c r="V303" s="1" t="s">
        <v>225</v>
      </c>
      <c r="W303" s="1" t="s">
        <v>236</v>
      </c>
      <c r="X303" s="1" t="s">
        <v>226</v>
      </c>
      <c r="Y303" s="1" t="s">
        <v>227</v>
      </c>
      <c r="Z303" s="1" t="s">
        <v>228</v>
      </c>
      <c r="AA303" s="1" t="s">
        <v>229</v>
      </c>
      <c r="AB303" s="1" t="s">
        <v>222</v>
      </c>
      <c r="AC303" s="2"/>
      <c r="AD303" s="2">
        <v>1</v>
      </c>
      <c r="AE303" s="2">
        <v>0</v>
      </c>
      <c r="AF303" s="1">
        <v>30</v>
      </c>
      <c r="AG303" s="1">
        <v>300</v>
      </c>
      <c r="AH303" s="49">
        <f>D303*10</f>
        <v>2600</v>
      </c>
      <c r="AI303" s="61"/>
      <c r="AJ303" s="61"/>
      <c r="AK303" s="54" t="e">
        <f t="shared" ref="AK303:AK304" si="371">AI303/AJ303</f>
        <v>#DIV/0!</v>
      </c>
      <c r="AL303" s="122"/>
      <c r="AM303" s="123"/>
      <c r="AN303" s="124"/>
      <c r="AO303" s="126"/>
      <c r="AP303" s="129"/>
      <c r="AQ303" s="121"/>
      <c r="AR303" s="121"/>
      <c r="AS303" s="67"/>
      <c r="AT303" s="70" t="e">
        <f>AS303/AR302*10^AQ302*AP302</f>
        <v>#DIV/0!</v>
      </c>
      <c r="AU303" s="121"/>
      <c r="AV303" s="121"/>
      <c r="AW303" s="67"/>
      <c r="AX303" s="70" t="str">
        <f>IF(ISBLANK(AW302:AW304),"",AW303/AV302*10^AU302*AP302)</f>
        <v/>
      </c>
      <c r="AY303" s="121"/>
      <c r="AZ303" s="121"/>
      <c r="BA303" s="67"/>
      <c r="BB303" s="70" t="str">
        <f>IF(ISBLANK(BA303),"",BA303/AZ302*10^AY302*AP302)</f>
        <v/>
      </c>
    </row>
    <row r="304" spans="1:54" x14ac:dyDescent="0.25">
      <c r="A304" s="1">
        <v>106.3</v>
      </c>
      <c r="B304" s="1" t="s">
        <v>1007</v>
      </c>
      <c r="C304" s="2">
        <v>0</v>
      </c>
      <c r="D304" s="1">
        <v>0</v>
      </c>
      <c r="E304" s="1">
        <v>0</v>
      </c>
      <c r="F304" s="1"/>
      <c r="G304" s="1">
        <v>0</v>
      </c>
      <c r="H304" s="1">
        <v>0</v>
      </c>
      <c r="I304" s="1">
        <v>0</v>
      </c>
      <c r="J304" s="1">
        <v>0</v>
      </c>
      <c r="K304" s="1">
        <v>0</v>
      </c>
      <c r="L304" s="1">
        <v>0</v>
      </c>
      <c r="M304" s="1">
        <v>0</v>
      </c>
      <c r="N304" s="2">
        <v>0</v>
      </c>
      <c r="O304" s="1" t="s">
        <v>221</v>
      </c>
      <c r="P304" s="1" t="s">
        <v>605</v>
      </c>
      <c r="Q304" s="1" t="s">
        <v>222</v>
      </c>
      <c r="R304" s="1" t="s">
        <v>223</v>
      </c>
      <c r="S304" s="2">
        <v>0.05</v>
      </c>
      <c r="T304" s="2">
        <v>20</v>
      </c>
      <c r="U304" s="1" t="s">
        <v>224</v>
      </c>
      <c r="V304" s="1" t="s">
        <v>225</v>
      </c>
      <c r="W304" s="1" t="s">
        <v>236</v>
      </c>
      <c r="X304" s="1" t="s">
        <v>226</v>
      </c>
      <c r="Y304" s="1" t="s">
        <v>227</v>
      </c>
      <c r="Z304" s="1" t="s">
        <v>228</v>
      </c>
      <c r="AA304" s="1" t="s">
        <v>229</v>
      </c>
      <c r="AB304" s="1" t="s">
        <v>222</v>
      </c>
      <c r="AC304" s="2"/>
      <c r="AD304" s="2">
        <v>1</v>
      </c>
      <c r="AE304" s="2">
        <v>0</v>
      </c>
      <c r="AF304" s="1">
        <v>30</v>
      </c>
      <c r="AG304" s="1">
        <v>300</v>
      </c>
      <c r="AH304" s="49">
        <f>D304*10</f>
        <v>0</v>
      </c>
      <c r="AI304" s="61"/>
      <c r="AJ304" s="61"/>
      <c r="AK304" s="54" t="e">
        <f t="shared" si="371"/>
        <v>#DIV/0!</v>
      </c>
      <c r="AL304" s="122"/>
      <c r="AM304" s="123"/>
      <c r="AN304" s="124"/>
      <c r="AO304" s="127"/>
      <c r="AP304" s="130"/>
      <c r="AQ304" s="121"/>
      <c r="AR304" s="121"/>
      <c r="AS304" s="67"/>
      <c r="AT304" s="70" t="e">
        <f>AS304/AR302*10^AQ302*AP302</f>
        <v>#DIV/0!</v>
      </c>
      <c r="AU304" s="121"/>
      <c r="AV304" s="121"/>
      <c r="AW304" s="67"/>
      <c r="AX304" s="70" t="str">
        <f>IF(ISBLANK(AW304),"",AW304/AV302*10^AU302*AP302)</f>
        <v/>
      </c>
      <c r="AY304" s="121"/>
      <c r="AZ304" s="121"/>
      <c r="BA304" s="67"/>
      <c r="BB304" s="70" t="str">
        <f>IF(ISBLANK(BA304),"",BA304/AZ302*10^AY302*AP302)</f>
        <v/>
      </c>
    </row>
    <row r="305" spans="1:54" x14ac:dyDescent="0.25">
      <c r="A305" s="1">
        <v>106</v>
      </c>
      <c r="B305" s="1"/>
      <c r="C305" s="2" t="s">
        <v>1</v>
      </c>
      <c r="D305" s="1">
        <v>86.7</v>
      </c>
      <c r="E305" s="1" t="s">
        <v>230</v>
      </c>
      <c r="F305" s="1">
        <v>173.20500000000001</v>
      </c>
      <c r="G305" s="1"/>
      <c r="H305" s="1"/>
      <c r="I305" s="1"/>
      <c r="J305" s="1"/>
      <c r="K305" s="1"/>
      <c r="L305" s="1"/>
      <c r="M305" s="1"/>
      <c r="N305" s="2"/>
      <c r="O305" s="1"/>
      <c r="P305" s="1"/>
      <c r="Q305" s="1"/>
      <c r="R305" s="1"/>
      <c r="S305" s="2"/>
      <c r="T305" s="2"/>
      <c r="U305" s="1"/>
      <c r="V305" s="1"/>
      <c r="W305" s="1"/>
      <c r="X305" s="1"/>
      <c r="Y305" s="1"/>
      <c r="Z305" s="1"/>
      <c r="AA305" s="1"/>
      <c r="AB305" s="1"/>
      <c r="AC305" s="2"/>
      <c r="AD305" s="2"/>
      <c r="AE305" s="2"/>
      <c r="AF305" s="1"/>
      <c r="AG305" s="1"/>
      <c r="AH305" s="50">
        <f t="shared" ref="AH305" si="372">AO302*AP302</f>
        <v>0.69444444444444442</v>
      </c>
      <c r="AI305" s="62"/>
      <c r="AJ305" s="62"/>
      <c r="AK305" s="55"/>
    </row>
    <row r="306" spans="1:54" x14ac:dyDescent="0.25">
      <c r="A306" s="1">
        <v>107.1</v>
      </c>
      <c r="B306" s="1" t="s">
        <v>1008</v>
      </c>
      <c r="C306" s="2">
        <v>0</v>
      </c>
      <c r="D306" s="1">
        <v>0</v>
      </c>
      <c r="E306" s="1">
        <v>0</v>
      </c>
      <c r="F306" s="1"/>
      <c r="G306" s="1">
        <v>0</v>
      </c>
      <c r="H306" s="1">
        <v>0</v>
      </c>
      <c r="I306" s="1">
        <v>0</v>
      </c>
      <c r="J306" s="1">
        <v>0</v>
      </c>
      <c r="K306" s="1">
        <v>0</v>
      </c>
      <c r="L306" s="1">
        <v>0</v>
      </c>
      <c r="M306" s="1">
        <v>0</v>
      </c>
      <c r="N306" s="2">
        <v>0</v>
      </c>
      <c r="O306" s="1" t="s">
        <v>221</v>
      </c>
      <c r="P306" s="1" t="s">
        <v>606</v>
      </c>
      <c r="Q306" s="1" t="s">
        <v>222</v>
      </c>
      <c r="R306" s="1" t="s">
        <v>223</v>
      </c>
      <c r="S306" s="2">
        <v>0.05</v>
      </c>
      <c r="T306" s="2">
        <v>20</v>
      </c>
      <c r="U306" s="1" t="s">
        <v>224</v>
      </c>
      <c r="V306" s="1" t="s">
        <v>225</v>
      </c>
      <c r="W306" s="1" t="s">
        <v>236</v>
      </c>
      <c r="X306" s="1" t="s">
        <v>226</v>
      </c>
      <c r="Y306" s="1" t="s">
        <v>227</v>
      </c>
      <c r="Z306" s="1" t="s">
        <v>228</v>
      </c>
      <c r="AA306" s="1" t="s">
        <v>229</v>
      </c>
      <c r="AB306" s="1" t="s">
        <v>222</v>
      </c>
      <c r="AC306" s="2"/>
      <c r="AD306" s="2">
        <v>1</v>
      </c>
      <c r="AE306" s="2">
        <v>0</v>
      </c>
      <c r="AF306" s="1">
        <v>30</v>
      </c>
      <c r="AG306" s="1">
        <v>300</v>
      </c>
      <c r="AH306" s="49">
        <f>D306*10</f>
        <v>0</v>
      </c>
      <c r="AI306" s="60">
        <v>0</v>
      </c>
      <c r="AJ306" s="60">
        <v>7.8</v>
      </c>
      <c r="AK306" s="54">
        <f>AI306/AJ306</f>
        <v>0</v>
      </c>
      <c r="AL306" s="122">
        <f t="shared" ref="AL306" si="373">IF(COUNTBLANK(AI306:AI308)=3,"",IF(COUNTBLANK(AI306:AI308)=2,IF(AI306=0,0.5/AJ306,AI306/AJ306),(AI306/AJ306+AI307/AJ307+IF(AJ308&gt;0,AI308/AJ308,0))/COUNTIF(AI306:AJ308,"&gt;0")))</f>
        <v>6.4102564102564111E-2</v>
      </c>
      <c r="AM306" s="123" t="e">
        <f t="shared" ref="AM306" si="374">IF(ISNUMBER(AN306),AN306,1/AN306)</f>
        <v>#DIV/0!</v>
      </c>
      <c r="AN306" s="124" t="e">
        <f>AVERAGE(AT306:AT308,AX306:AX308,BB306:BB308)</f>
        <v>#DIV/0!</v>
      </c>
      <c r="AO306" s="125">
        <f>IF(COUNTIF(AL306:AL306,"&gt;0"),AL306,IF(ISERROR(AM306),IF(D309&gt;0,D309,0.5),AM306))</f>
        <v>6.4102564102564111E-2</v>
      </c>
      <c r="AP306" s="128">
        <v>10</v>
      </c>
      <c r="AQ306" s="121"/>
      <c r="AR306" s="121"/>
      <c r="AS306" s="66"/>
      <c r="AT306" s="70" t="e">
        <f>AS306/AR306*10^AQ306*AP306</f>
        <v>#DIV/0!</v>
      </c>
      <c r="AU306" s="121"/>
      <c r="AV306" s="121"/>
      <c r="AW306" s="66"/>
      <c r="AX306" s="70" t="str">
        <f>IF(ISBLANK(AW306),"",AW306/AV306*10^AU306*AP306)</f>
        <v/>
      </c>
      <c r="AY306" s="121"/>
      <c r="AZ306" s="121"/>
      <c r="BA306" s="66"/>
      <c r="BB306" s="70" t="str">
        <f>IF(ISBLANK(BA306),"",BA306/AZ306*10^AY306*AP306)</f>
        <v/>
      </c>
    </row>
    <row r="307" spans="1:54" x14ac:dyDescent="0.25">
      <c r="A307" s="1">
        <v>107.2</v>
      </c>
      <c r="B307" s="1" t="s">
        <v>1008</v>
      </c>
      <c r="C307" s="2">
        <v>0</v>
      </c>
      <c r="D307" s="1">
        <v>0</v>
      </c>
      <c r="E307" s="1">
        <v>0</v>
      </c>
      <c r="F307" s="1"/>
      <c r="G307" s="1">
        <v>0</v>
      </c>
      <c r="H307" s="1">
        <v>0</v>
      </c>
      <c r="I307" s="1">
        <v>0</v>
      </c>
      <c r="J307" s="1">
        <v>0</v>
      </c>
      <c r="K307" s="1">
        <v>0</v>
      </c>
      <c r="L307" s="1">
        <v>0</v>
      </c>
      <c r="M307" s="1">
        <v>0</v>
      </c>
      <c r="N307" s="2">
        <v>0</v>
      </c>
      <c r="O307" s="1" t="s">
        <v>221</v>
      </c>
      <c r="P307" s="1" t="s">
        <v>607</v>
      </c>
      <c r="Q307" s="1" t="s">
        <v>222</v>
      </c>
      <c r="R307" s="1" t="s">
        <v>223</v>
      </c>
      <c r="S307" s="2">
        <v>0.05</v>
      </c>
      <c r="T307" s="2">
        <v>20</v>
      </c>
      <c r="U307" s="1" t="s">
        <v>224</v>
      </c>
      <c r="V307" s="1" t="s">
        <v>225</v>
      </c>
      <c r="W307" s="1" t="s">
        <v>236</v>
      </c>
      <c r="X307" s="1" t="s">
        <v>226</v>
      </c>
      <c r="Y307" s="1" t="s">
        <v>227</v>
      </c>
      <c r="Z307" s="1" t="s">
        <v>228</v>
      </c>
      <c r="AA307" s="1" t="s">
        <v>229</v>
      </c>
      <c r="AB307" s="1" t="s">
        <v>222</v>
      </c>
      <c r="AC307" s="2"/>
      <c r="AD307" s="2">
        <v>1</v>
      </c>
      <c r="AE307" s="2">
        <v>0</v>
      </c>
      <c r="AF307" s="1">
        <v>30</v>
      </c>
      <c r="AG307" s="1">
        <v>300</v>
      </c>
      <c r="AH307" s="49">
        <f>D307*10</f>
        <v>0</v>
      </c>
      <c r="AI307" s="61"/>
      <c r="AJ307" s="61"/>
      <c r="AK307" s="54" t="e">
        <f t="shared" ref="AK307:AK308" si="375">AI307/AJ307</f>
        <v>#DIV/0!</v>
      </c>
      <c r="AL307" s="122"/>
      <c r="AM307" s="123"/>
      <c r="AN307" s="124"/>
      <c r="AO307" s="126"/>
      <c r="AP307" s="129"/>
      <c r="AQ307" s="121"/>
      <c r="AR307" s="121"/>
      <c r="AS307" s="67"/>
      <c r="AT307" s="70" t="e">
        <f>AS307/AR306*10^AQ306*AP306</f>
        <v>#DIV/0!</v>
      </c>
      <c r="AU307" s="121"/>
      <c r="AV307" s="121"/>
      <c r="AW307" s="67"/>
      <c r="AX307" s="70" t="str">
        <f>IF(ISBLANK(AW306:AW308),"",AW307/AV306*10^AU306*AP306)</f>
        <v/>
      </c>
      <c r="AY307" s="121"/>
      <c r="AZ307" s="121"/>
      <c r="BA307" s="67"/>
      <c r="BB307" s="70" t="str">
        <f>IF(ISBLANK(BA307),"",BA307/AZ306*10^AY306*AP306)</f>
        <v/>
      </c>
    </row>
    <row r="308" spans="1:54" x14ac:dyDescent="0.25">
      <c r="A308" s="1">
        <v>107.3</v>
      </c>
      <c r="B308" s="1" t="s">
        <v>1008</v>
      </c>
      <c r="C308" s="2">
        <v>0</v>
      </c>
      <c r="D308" s="1">
        <v>0</v>
      </c>
      <c r="E308" s="1">
        <v>0</v>
      </c>
      <c r="F308" s="1"/>
      <c r="G308" s="1">
        <v>0</v>
      </c>
      <c r="H308" s="1">
        <v>0</v>
      </c>
      <c r="I308" s="1">
        <v>0</v>
      </c>
      <c r="J308" s="1">
        <v>0</v>
      </c>
      <c r="K308" s="1">
        <v>0</v>
      </c>
      <c r="L308" s="1">
        <v>0</v>
      </c>
      <c r="M308" s="1">
        <v>0</v>
      </c>
      <c r="N308" s="2">
        <v>0</v>
      </c>
      <c r="O308" s="1" t="s">
        <v>221</v>
      </c>
      <c r="P308" s="1" t="s">
        <v>608</v>
      </c>
      <c r="Q308" s="1" t="s">
        <v>222</v>
      </c>
      <c r="R308" s="1" t="s">
        <v>223</v>
      </c>
      <c r="S308" s="2">
        <v>0.05</v>
      </c>
      <c r="T308" s="2">
        <v>20</v>
      </c>
      <c r="U308" s="1" t="s">
        <v>224</v>
      </c>
      <c r="V308" s="1" t="s">
        <v>225</v>
      </c>
      <c r="W308" s="1" t="s">
        <v>235</v>
      </c>
      <c r="X308" s="1" t="s">
        <v>226</v>
      </c>
      <c r="Y308" s="1" t="s">
        <v>227</v>
      </c>
      <c r="Z308" s="1" t="s">
        <v>228</v>
      </c>
      <c r="AA308" s="1" t="s">
        <v>229</v>
      </c>
      <c r="AB308" s="1" t="s">
        <v>222</v>
      </c>
      <c r="AC308" s="2"/>
      <c r="AD308" s="2">
        <v>1</v>
      </c>
      <c r="AE308" s="2">
        <v>0</v>
      </c>
      <c r="AF308" s="1">
        <v>30</v>
      </c>
      <c r="AG308" s="1">
        <v>300</v>
      </c>
      <c r="AH308" s="49">
        <f>D308*10</f>
        <v>0</v>
      </c>
      <c r="AI308" s="61"/>
      <c r="AJ308" s="61"/>
      <c r="AK308" s="54" t="e">
        <f t="shared" si="375"/>
        <v>#DIV/0!</v>
      </c>
      <c r="AL308" s="122"/>
      <c r="AM308" s="123"/>
      <c r="AN308" s="124"/>
      <c r="AO308" s="127"/>
      <c r="AP308" s="130"/>
      <c r="AQ308" s="121"/>
      <c r="AR308" s="121"/>
      <c r="AS308" s="67"/>
      <c r="AT308" s="70" t="e">
        <f>AS308/AR306*10^AQ306*AP306</f>
        <v>#DIV/0!</v>
      </c>
      <c r="AU308" s="121"/>
      <c r="AV308" s="121"/>
      <c r="AW308" s="67"/>
      <c r="AX308" s="70" t="str">
        <f>IF(ISBLANK(AW308),"",AW308/AV306*10^AU306*AP306)</f>
        <v/>
      </c>
      <c r="AY308" s="121"/>
      <c r="AZ308" s="121"/>
      <c r="BA308" s="67"/>
      <c r="BB308" s="70" t="str">
        <f>IF(ISBLANK(BA308),"",BA308/AZ306*10^AY306*AP306)</f>
        <v/>
      </c>
    </row>
    <row r="309" spans="1:54" x14ac:dyDescent="0.25">
      <c r="A309" s="1">
        <v>107</v>
      </c>
      <c r="B309" s="1"/>
      <c r="C309" s="2" t="s">
        <v>1</v>
      </c>
      <c r="D309" s="1">
        <v>0</v>
      </c>
      <c r="E309" s="1" t="s">
        <v>230</v>
      </c>
      <c r="F309" s="1" t="s">
        <v>277</v>
      </c>
      <c r="G309" s="1"/>
      <c r="H309" s="1"/>
      <c r="I309" s="1"/>
      <c r="J309" s="1"/>
      <c r="K309" s="1"/>
      <c r="L309" s="1"/>
      <c r="M309" s="1"/>
      <c r="N309" s="2"/>
      <c r="O309" s="1"/>
      <c r="P309" s="1"/>
      <c r="Q309" s="1"/>
      <c r="R309" s="1"/>
      <c r="S309" s="2"/>
      <c r="T309" s="2"/>
      <c r="U309" s="1"/>
      <c r="V309" s="1"/>
      <c r="W309" s="1"/>
      <c r="X309" s="1"/>
      <c r="Y309" s="1"/>
      <c r="Z309" s="1"/>
      <c r="AA309" s="1"/>
      <c r="AB309" s="1"/>
      <c r="AC309" s="2"/>
      <c r="AD309" s="2"/>
      <c r="AE309" s="2"/>
      <c r="AF309" s="1"/>
      <c r="AG309" s="1"/>
      <c r="AH309" s="50">
        <f t="shared" ref="AH309" si="376">AO306*AP306</f>
        <v>0.64102564102564108</v>
      </c>
      <c r="AI309" s="62"/>
      <c r="AJ309" s="62"/>
      <c r="AK309" s="55"/>
    </row>
    <row r="310" spans="1:54" x14ac:dyDescent="0.25">
      <c r="A310" s="1">
        <v>108.1</v>
      </c>
      <c r="B310" s="1" t="s">
        <v>1009</v>
      </c>
      <c r="C310" s="2">
        <v>0</v>
      </c>
      <c r="D310" s="1">
        <v>99.9</v>
      </c>
      <c r="E310" s="1">
        <v>5</v>
      </c>
      <c r="F310" s="1" t="s">
        <v>239</v>
      </c>
      <c r="G310" s="1">
        <v>0</v>
      </c>
      <c r="H310" s="1">
        <v>0</v>
      </c>
      <c r="I310" s="1">
        <v>0</v>
      </c>
      <c r="J310" s="1">
        <v>0</v>
      </c>
      <c r="K310" s="1">
        <v>0</v>
      </c>
      <c r="L310" s="1">
        <v>0</v>
      </c>
      <c r="M310" s="1">
        <v>0</v>
      </c>
      <c r="N310" s="2">
        <v>0.19</v>
      </c>
      <c r="O310" s="1" t="s">
        <v>221</v>
      </c>
      <c r="P310" s="1" t="s">
        <v>609</v>
      </c>
      <c r="Q310" s="1" t="s">
        <v>222</v>
      </c>
      <c r="R310" s="1" t="s">
        <v>223</v>
      </c>
      <c r="S310" s="2">
        <v>0.05</v>
      </c>
      <c r="T310" s="2">
        <v>20</v>
      </c>
      <c r="U310" s="1" t="s">
        <v>224</v>
      </c>
      <c r="V310" s="1" t="s">
        <v>225</v>
      </c>
      <c r="W310" s="1" t="s">
        <v>235</v>
      </c>
      <c r="X310" s="1" t="s">
        <v>226</v>
      </c>
      <c r="Y310" s="1" t="s">
        <v>227</v>
      </c>
      <c r="Z310" s="1" t="s">
        <v>228</v>
      </c>
      <c r="AA310" s="1" t="s">
        <v>229</v>
      </c>
      <c r="AB310" s="1" t="s">
        <v>222</v>
      </c>
      <c r="AC310" s="2"/>
      <c r="AD310" s="2">
        <v>1</v>
      </c>
      <c r="AE310" s="2">
        <v>0</v>
      </c>
      <c r="AF310" s="1">
        <v>30</v>
      </c>
      <c r="AG310" s="1">
        <v>300</v>
      </c>
      <c r="AH310" s="49">
        <f>D310*10</f>
        <v>999</v>
      </c>
      <c r="AI310" s="60">
        <v>0</v>
      </c>
      <c r="AJ310" s="60">
        <v>6</v>
      </c>
      <c r="AK310" s="54">
        <f>AI310/AJ310</f>
        <v>0</v>
      </c>
      <c r="AL310" s="122">
        <f t="shared" ref="AL310" si="377">IF(COUNTBLANK(AI310:AI312)=3,"",IF(COUNTBLANK(AI310:AI312)=2,IF(AI310=0,0.5/AJ310,AI310/AJ310),(AI310/AJ310+AI311/AJ311+IF(AJ312&gt;0,AI312/AJ312,0))/COUNTIF(AI310:AJ312,"&gt;0")))</f>
        <v>8.3333333333333329E-2</v>
      </c>
      <c r="AM310" s="123" t="e">
        <f t="shared" ref="AM310" si="378">IF(ISNUMBER(AN310),AN310,1/AN310)</f>
        <v>#DIV/0!</v>
      </c>
      <c r="AN310" s="124" t="e">
        <f>AVERAGE(AT310:AT312,AX310:AX312,BB310:BB312)</f>
        <v>#DIV/0!</v>
      </c>
      <c r="AO310" s="125">
        <f>IF(COUNTIF(AL310:AL310,"&gt;0"),AL310,IF(ISERROR(AM310),IF(D313&gt;0,D313,0.5),AM310))</f>
        <v>8.3333333333333329E-2</v>
      </c>
      <c r="AP310" s="128">
        <v>10</v>
      </c>
      <c r="AQ310" s="121"/>
      <c r="AR310" s="121"/>
      <c r="AS310" s="66"/>
      <c r="AT310" s="70" t="e">
        <f>AS310/AR310*10^AQ310*AP310</f>
        <v>#DIV/0!</v>
      </c>
      <c r="AU310" s="121"/>
      <c r="AV310" s="121"/>
      <c r="AW310" s="66"/>
      <c r="AX310" s="70" t="str">
        <f>IF(ISBLANK(AW310),"",AW310/AV310*10^AU310*AP310)</f>
        <v/>
      </c>
      <c r="AY310" s="121"/>
      <c r="AZ310" s="121"/>
      <c r="BA310" s="66"/>
      <c r="BB310" s="70" t="str">
        <f>IF(ISBLANK(BA310),"",BA310/AZ310*10^AY310*AP310)</f>
        <v/>
      </c>
    </row>
    <row r="311" spans="1:54" x14ac:dyDescent="0.25">
      <c r="A311" s="1">
        <v>108.2</v>
      </c>
      <c r="B311" s="1" t="s">
        <v>1009</v>
      </c>
      <c r="C311" s="2">
        <v>0</v>
      </c>
      <c r="D311" s="1">
        <v>0</v>
      </c>
      <c r="E311" s="1">
        <v>0</v>
      </c>
      <c r="F311" s="1"/>
      <c r="G311" s="1">
        <v>0</v>
      </c>
      <c r="H311" s="1">
        <v>0</v>
      </c>
      <c r="I311" s="1">
        <v>0</v>
      </c>
      <c r="J311" s="1">
        <v>0</v>
      </c>
      <c r="K311" s="1">
        <v>0</v>
      </c>
      <c r="L311" s="1">
        <v>0</v>
      </c>
      <c r="M311" s="1">
        <v>0</v>
      </c>
      <c r="N311" s="2">
        <v>0.24</v>
      </c>
      <c r="O311" s="1" t="s">
        <v>221</v>
      </c>
      <c r="P311" s="1" t="s">
        <v>610</v>
      </c>
      <c r="Q311" s="1" t="s">
        <v>222</v>
      </c>
      <c r="R311" s="1" t="s">
        <v>223</v>
      </c>
      <c r="S311" s="2">
        <v>0.05</v>
      </c>
      <c r="T311" s="2">
        <v>20</v>
      </c>
      <c r="U311" s="1" t="s">
        <v>224</v>
      </c>
      <c r="V311" s="1" t="s">
        <v>225</v>
      </c>
      <c r="W311" s="1" t="s">
        <v>235</v>
      </c>
      <c r="X311" s="1" t="s">
        <v>226</v>
      </c>
      <c r="Y311" s="1" t="s">
        <v>227</v>
      </c>
      <c r="Z311" s="1" t="s">
        <v>228</v>
      </c>
      <c r="AA311" s="1" t="s">
        <v>229</v>
      </c>
      <c r="AB311" s="1" t="s">
        <v>222</v>
      </c>
      <c r="AC311" s="2"/>
      <c r="AD311" s="2">
        <v>1</v>
      </c>
      <c r="AE311" s="2">
        <v>0</v>
      </c>
      <c r="AF311" s="1">
        <v>30</v>
      </c>
      <c r="AG311" s="1">
        <v>300</v>
      </c>
      <c r="AH311" s="49">
        <f>D311*10</f>
        <v>0</v>
      </c>
      <c r="AI311" s="61"/>
      <c r="AJ311" s="61"/>
      <c r="AK311" s="54" t="e">
        <f t="shared" ref="AK311:AK312" si="379">AI311/AJ311</f>
        <v>#DIV/0!</v>
      </c>
      <c r="AL311" s="122"/>
      <c r="AM311" s="123"/>
      <c r="AN311" s="124"/>
      <c r="AO311" s="126"/>
      <c r="AP311" s="129"/>
      <c r="AQ311" s="121"/>
      <c r="AR311" s="121"/>
      <c r="AS311" s="67"/>
      <c r="AT311" s="70" t="e">
        <f>AS311/AR310*10^AQ310*AP310</f>
        <v>#DIV/0!</v>
      </c>
      <c r="AU311" s="121"/>
      <c r="AV311" s="121"/>
      <c r="AW311" s="67"/>
      <c r="AX311" s="70" t="str">
        <f>IF(ISBLANK(AW310:AW312),"",AW311/AV310*10^AU310*AP310)</f>
        <v/>
      </c>
      <c r="AY311" s="121"/>
      <c r="AZ311" s="121"/>
      <c r="BA311" s="67"/>
      <c r="BB311" s="70" t="str">
        <f>IF(ISBLANK(BA311),"",BA311/AZ310*10^AY310*AP310)</f>
        <v/>
      </c>
    </row>
    <row r="312" spans="1:54" x14ac:dyDescent="0.25">
      <c r="A312" s="1">
        <v>108.3</v>
      </c>
      <c r="B312" s="1" t="s">
        <v>1009</v>
      </c>
      <c r="C312" s="2">
        <v>0</v>
      </c>
      <c r="D312" s="1">
        <v>0</v>
      </c>
      <c r="E312" s="1">
        <v>0</v>
      </c>
      <c r="F312" s="1"/>
      <c r="G312" s="1">
        <v>0</v>
      </c>
      <c r="H312" s="1">
        <v>0</v>
      </c>
      <c r="I312" s="1">
        <v>0</v>
      </c>
      <c r="J312" s="1">
        <v>0</v>
      </c>
      <c r="K312" s="1">
        <v>0</v>
      </c>
      <c r="L312" s="1">
        <v>0</v>
      </c>
      <c r="M312" s="1">
        <v>0</v>
      </c>
      <c r="N312" s="2">
        <v>0.44</v>
      </c>
      <c r="O312" s="1" t="s">
        <v>221</v>
      </c>
      <c r="P312" s="1" t="s">
        <v>611</v>
      </c>
      <c r="Q312" s="1" t="s">
        <v>222</v>
      </c>
      <c r="R312" s="1" t="s">
        <v>223</v>
      </c>
      <c r="S312" s="2">
        <v>0.05</v>
      </c>
      <c r="T312" s="2">
        <v>20</v>
      </c>
      <c r="U312" s="1" t="s">
        <v>224</v>
      </c>
      <c r="V312" s="1" t="s">
        <v>225</v>
      </c>
      <c r="W312" s="1" t="s">
        <v>235</v>
      </c>
      <c r="X312" s="1" t="s">
        <v>226</v>
      </c>
      <c r="Y312" s="1" t="s">
        <v>227</v>
      </c>
      <c r="Z312" s="1" t="s">
        <v>228</v>
      </c>
      <c r="AA312" s="1" t="s">
        <v>229</v>
      </c>
      <c r="AB312" s="1" t="s">
        <v>222</v>
      </c>
      <c r="AC312" s="2"/>
      <c r="AD312" s="2">
        <v>1</v>
      </c>
      <c r="AE312" s="2">
        <v>0</v>
      </c>
      <c r="AF312" s="1">
        <v>30</v>
      </c>
      <c r="AG312" s="1">
        <v>300</v>
      </c>
      <c r="AH312" s="49">
        <f>D312*10</f>
        <v>0</v>
      </c>
      <c r="AI312" s="61"/>
      <c r="AJ312" s="61"/>
      <c r="AK312" s="54" t="e">
        <f t="shared" si="379"/>
        <v>#DIV/0!</v>
      </c>
      <c r="AL312" s="122"/>
      <c r="AM312" s="123"/>
      <c r="AN312" s="124"/>
      <c r="AO312" s="127"/>
      <c r="AP312" s="130"/>
      <c r="AQ312" s="121"/>
      <c r="AR312" s="121"/>
      <c r="AS312" s="67"/>
      <c r="AT312" s="70" t="e">
        <f>AS312/AR310*10^AQ310*AP310</f>
        <v>#DIV/0!</v>
      </c>
      <c r="AU312" s="121"/>
      <c r="AV312" s="121"/>
      <c r="AW312" s="67"/>
      <c r="AX312" s="70" t="str">
        <f>IF(ISBLANK(AW312),"",AW312/AV310*10^AU310*AP310)</f>
        <v/>
      </c>
      <c r="AY312" s="121"/>
      <c r="AZ312" s="121"/>
      <c r="BA312" s="67"/>
      <c r="BB312" s="70" t="str">
        <f>IF(ISBLANK(BA312),"",BA312/AZ310*10^AY310*AP310)</f>
        <v/>
      </c>
    </row>
    <row r="313" spans="1:54" x14ac:dyDescent="0.25">
      <c r="A313" s="1">
        <v>108</v>
      </c>
      <c r="B313" s="1"/>
      <c r="C313" s="2" t="s">
        <v>1</v>
      </c>
      <c r="D313" s="1">
        <v>33.299999999999997</v>
      </c>
      <c r="E313" s="1" t="s">
        <v>230</v>
      </c>
      <c r="F313" s="1">
        <v>173.20500000000001</v>
      </c>
      <c r="G313" s="1"/>
      <c r="H313" s="1"/>
      <c r="I313" s="1"/>
      <c r="J313" s="1"/>
      <c r="K313" s="1"/>
      <c r="L313" s="1"/>
      <c r="M313" s="1"/>
      <c r="N313" s="2"/>
      <c r="O313" s="1"/>
      <c r="P313" s="1"/>
      <c r="Q313" s="1"/>
      <c r="R313" s="1"/>
      <c r="S313" s="2"/>
      <c r="T313" s="2"/>
      <c r="U313" s="1"/>
      <c r="V313" s="1"/>
      <c r="W313" s="1"/>
      <c r="X313" s="1"/>
      <c r="Y313" s="1"/>
      <c r="Z313" s="1"/>
      <c r="AA313" s="1"/>
      <c r="AB313" s="1"/>
      <c r="AC313" s="2"/>
      <c r="AD313" s="2"/>
      <c r="AE313" s="2"/>
      <c r="AF313" s="1"/>
      <c r="AG313" s="1"/>
      <c r="AH313" s="50">
        <f t="shared" ref="AH313" si="380">AO310*AP310</f>
        <v>0.83333333333333326</v>
      </c>
      <c r="AI313" s="62"/>
      <c r="AJ313" s="62"/>
      <c r="AK313" s="55"/>
    </row>
    <row r="314" spans="1:54" x14ac:dyDescent="0.25">
      <c r="A314" s="1">
        <v>109.1</v>
      </c>
      <c r="B314" s="1" t="s">
        <v>1010</v>
      </c>
      <c r="C314" s="2">
        <v>0</v>
      </c>
      <c r="D314" s="1">
        <v>40</v>
      </c>
      <c r="E314" s="1">
        <v>2</v>
      </c>
      <c r="F314" s="1" t="s">
        <v>239</v>
      </c>
      <c r="G314" s="1">
        <v>0</v>
      </c>
      <c r="H314" s="1">
        <v>0</v>
      </c>
      <c r="I314" s="1">
        <v>0</v>
      </c>
      <c r="J314" s="1">
        <v>0</v>
      </c>
      <c r="K314" s="1">
        <v>0</v>
      </c>
      <c r="L314" s="1">
        <v>0</v>
      </c>
      <c r="M314" s="1">
        <v>0</v>
      </c>
      <c r="N314" s="2">
        <v>0.13</v>
      </c>
      <c r="O314" s="1" t="s">
        <v>221</v>
      </c>
      <c r="P314" s="1" t="s">
        <v>612</v>
      </c>
      <c r="Q314" s="1" t="s">
        <v>222</v>
      </c>
      <c r="R314" s="1" t="s">
        <v>223</v>
      </c>
      <c r="S314" s="2">
        <v>0.05</v>
      </c>
      <c r="T314" s="2">
        <v>20</v>
      </c>
      <c r="U314" s="1" t="s">
        <v>224</v>
      </c>
      <c r="V314" s="1" t="s">
        <v>225</v>
      </c>
      <c r="W314" s="1" t="s">
        <v>235</v>
      </c>
      <c r="X314" s="1" t="s">
        <v>226</v>
      </c>
      <c r="Y314" s="1" t="s">
        <v>227</v>
      </c>
      <c r="Z314" s="1" t="s">
        <v>228</v>
      </c>
      <c r="AA314" s="1" t="s">
        <v>229</v>
      </c>
      <c r="AB314" s="1" t="s">
        <v>222</v>
      </c>
      <c r="AC314" s="2"/>
      <c r="AD314" s="2">
        <v>1</v>
      </c>
      <c r="AE314" s="2">
        <v>0</v>
      </c>
      <c r="AF314" s="1">
        <v>30</v>
      </c>
      <c r="AG314" s="1">
        <v>300</v>
      </c>
      <c r="AH314" s="49">
        <f>D314*10</f>
        <v>400</v>
      </c>
      <c r="AI314" s="60">
        <v>0</v>
      </c>
      <c r="AJ314" s="60">
        <v>7.6</v>
      </c>
      <c r="AK314" s="54">
        <f>AI314/AJ314</f>
        <v>0</v>
      </c>
      <c r="AL314" s="122">
        <f t="shared" ref="AL314" si="381">IF(COUNTBLANK(AI314:AI316)=3,"",IF(COUNTBLANK(AI314:AI316)=2,IF(AI314=0,0.5/AJ314,AI314/AJ314),(AI314/AJ314+AI315/AJ315+IF(AJ316&gt;0,AI316/AJ316,0))/COUNTIF(AI314:AJ316,"&gt;0")))</f>
        <v>6.5789473684210523E-2</v>
      </c>
      <c r="AM314" s="123" t="e">
        <f t="shared" ref="AM314" si="382">IF(ISNUMBER(AN314),AN314,1/AN314)</f>
        <v>#DIV/0!</v>
      </c>
      <c r="AN314" s="124" t="e">
        <f>AVERAGE(AT314:AT316,AX314:AX316,BB314:BB316)</f>
        <v>#DIV/0!</v>
      </c>
      <c r="AO314" s="125">
        <f>IF(COUNTIF(AL314:AL314,"&gt;0"),AL314,IF(ISERROR(AM314),IF(D317&gt;0,D317,0.5),AM314))</f>
        <v>6.5789473684210523E-2</v>
      </c>
      <c r="AP314" s="128">
        <v>10</v>
      </c>
      <c r="AQ314" s="121"/>
      <c r="AR314" s="121"/>
      <c r="AS314" s="66"/>
      <c r="AT314" s="70" t="e">
        <f>AS314/AR314*10^AQ314*AP314</f>
        <v>#DIV/0!</v>
      </c>
      <c r="AU314" s="121"/>
      <c r="AV314" s="121"/>
      <c r="AW314" s="66"/>
      <c r="AX314" s="70" t="str">
        <f>IF(ISBLANK(AW314),"",AW314/AV314*10^AU314*AP314)</f>
        <v/>
      </c>
      <c r="AY314" s="121"/>
      <c r="AZ314" s="121"/>
      <c r="BA314" s="66"/>
      <c r="BB314" s="70" t="str">
        <f t="shared" ref="BB314" si="383">IF(ISBLANK(BA314),"",BA314/AZ314*10^AY314*AT314)</f>
        <v/>
      </c>
    </row>
    <row r="315" spans="1:54" x14ac:dyDescent="0.25">
      <c r="A315" s="1">
        <v>109.2</v>
      </c>
      <c r="B315" s="1" t="s">
        <v>1010</v>
      </c>
      <c r="C315" s="2">
        <v>0</v>
      </c>
      <c r="D315" s="1">
        <v>0</v>
      </c>
      <c r="E315" s="1">
        <v>0</v>
      </c>
      <c r="F315" s="1"/>
      <c r="G315" s="1">
        <v>0</v>
      </c>
      <c r="H315" s="1">
        <v>0</v>
      </c>
      <c r="I315" s="1">
        <v>0</v>
      </c>
      <c r="J315" s="1">
        <v>0</v>
      </c>
      <c r="K315" s="1">
        <v>0</v>
      </c>
      <c r="L315" s="1">
        <v>0</v>
      </c>
      <c r="M315" s="1">
        <v>0</v>
      </c>
      <c r="N315" s="2">
        <v>0.21</v>
      </c>
      <c r="O315" s="1" t="s">
        <v>221</v>
      </c>
      <c r="P315" s="1" t="s">
        <v>613</v>
      </c>
      <c r="Q315" s="1" t="s">
        <v>222</v>
      </c>
      <c r="R315" s="1" t="s">
        <v>223</v>
      </c>
      <c r="S315" s="2">
        <v>0.05</v>
      </c>
      <c r="T315" s="2">
        <v>20</v>
      </c>
      <c r="U315" s="1" t="s">
        <v>224</v>
      </c>
      <c r="V315" s="1" t="s">
        <v>225</v>
      </c>
      <c r="W315" s="1" t="s">
        <v>235</v>
      </c>
      <c r="X315" s="1" t="s">
        <v>226</v>
      </c>
      <c r="Y315" s="1" t="s">
        <v>227</v>
      </c>
      <c r="Z315" s="1" t="s">
        <v>228</v>
      </c>
      <c r="AA315" s="1" t="s">
        <v>229</v>
      </c>
      <c r="AB315" s="1" t="s">
        <v>222</v>
      </c>
      <c r="AC315" s="2"/>
      <c r="AD315" s="2">
        <v>1</v>
      </c>
      <c r="AE315" s="2">
        <v>0</v>
      </c>
      <c r="AF315" s="1">
        <v>30</v>
      </c>
      <c r="AG315" s="1">
        <v>300</v>
      </c>
      <c r="AH315" s="49">
        <f>D315*10</f>
        <v>0</v>
      </c>
      <c r="AI315" s="61"/>
      <c r="AJ315" s="61"/>
      <c r="AK315" s="54" t="e">
        <f t="shared" ref="AK315:AK316" si="384">AI315/AJ315</f>
        <v>#DIV/0!</v>
      </c>
      <c r="AL315" s="122"/>
      <c r="AM315" s="123"/>
      <c r="AN315" s="124"/>
      <c r="AO315" s="126"/>
      <c r="AP315" s="129"/>
      <c r="AQ315" s="121"/>
      <c r="AR315" s="121"/>
      <c r="AS315" s="67"/>
      <c r="AT315" s="70" t="e">
        <f>AS315/AR314*10^AQ314*AP314</f>
        <v>#DIV/0!</v>
      </c>
      <c r="AU315" s="121"/>
      <c r="AV315" s="121"/>
      <c r="AW315" s="67"/>
      <c r="AX315" s="70" t="str">
        <f>IF(ISBLANK(AW314:AW316),"",AW315/AV314*10^AU314*AP314)</f>
        <v/>
      </c>
      <c r="AY315" s="121"/>
      <c r="AZ315" s="121"/>
      <c r="BA315" s="67"/>
      <c r="BB315" s="70" t="str">
        <f>IF(ISBLANK(BA315),"",BA315/AZ314*10^AY314*AP314)</f>
        <v/>
      </c>
    </row>
    <row r="316" spans="1:54" x14ac:dyDescent="0.25">
      <c r="A316" s="1">
        <v>109.3</v>
      </c>
      <c r="B316" s="1" t="s">
        <v>1010</v>
      </c>
      <c r="C316" s="2">
        <v>0</v>
      </c>
      <c r="D316" s="1">
        <v>0</v>
      </c>
      <c r="E316" s="1">
        <v>0</v>
      </c>
      <c r="F316" s="1"/>
      <c r="G316" s="1">
        <v>0</v>
      </c>
      <c r="H316" s="1">
        <v>0</v>
      </c>
      <c r="I316" s="1">
        <v>0</v>
      </c>
      <c r="J316" s="1">
        <v>0</v>
      </c>
      <c r="K316" s="1">
        <v>0</v>
      </c>
      <c r="L316" s="1">
        <v>0</v>
      </c>
      <c r="M316" s="1">
        <v>0</v>
      </c>
      <c r="N316" s="2">
        <v>0</v>
      </c>
      <c r="O316" s="1" t="s">
        <v>221</v>
      </c>
      <c r="P316" s="1" t="s">
        <v>614</v>
      </c>
      <c r="Q316" s="1" t="s">
        <v>222</v>
      </c>
      <c r="R316" s="1" t="s">
        <v>223</v>
      </c>
      <c r="S316" s="2">
        <v>0.05</v>
      </c>
      <c r="T316" s="2">
        <v>20</v>
      </c>
      <c r="U316" s="1" t="s">
        <v>224</v>
      </c>
      <c r="V316" s="1" t="s">
        <v>225</v>
      </c>
      <c r="W316" s="1" t="s">
        <v>235</v>
      </c>
      <c r="X316" s="1" t="s">
        <v>226</v>
      </c>
      <c r="Y316" s="1" t="s">
        <v>227</v>
      </c>
      <c r="Z316" s="1" t="s">
        <v>228</v>
      </c>
      <c r="AA316" s="1" t="s">
        <v>229</v>
      </c>
      <c r="AB316" s="1" t="s">
        <v>222</v>
      </c>
      <c r="AC316" s="2"/>
      <c r="AD316" s="2">
        <v>1</v>
      </c>
      <c r="AE316" s="2">
        <v>0</v>
      </c>
      <c r="AF316" s="1">
        <v>30</v>
      </c>
      <c r="AG316" s="1">
        <v>300</v>
      </c>
      <c r="AH316" s="49">
        <f>D316*10</f>
        <v>0</v>
      </c>
      <c r="AI316" s="61"/>
      <c r="AJ316" s="61"/>
      <c r="AK316" s="54" t="e">
        <f t="shared" si="384"/>
        <v>#DIV/0!</v>
      </c>
      <c r="AL316" s="122"/>
      <c r="AM316" s="123"/>
      <c r="AN316" s="124"/>
      <c r="AO316" s="127"/>
      <c r="AP316" s="130"/>
      <c r="AQ316" s="121"/>
      <c r="AR316" s="121"/>
      <c r="AS316" s="67"/>
      <c r="AT316" s="70" t="e">
        <f>AS316/AR314*10^AQ314*AP314</f>
        <v>#DIV/0!</v>
      </c>
      <c r="AU316" s="121"/>
      <c r="AV316" s="121"/>
      <c r="AW316" s="67"/>
      <c r="AX316" s="70" t="str">
        <f>IF(ISBLANK(AW316),"",AW316/AV314*10^AU314*AP314)</f>
        <v/>
      </c>
      <c r="AY316" s="121"/>
      <c r="AZ316" s="121"/>
      <c r="BA316" s="67"/>
      <c r="BB316" s="70" t="str">
        <f>IF(ISBLANK(BA316),"",BA316/AZ314*10^AY314*AP314)</f>
        <v/>
      </c>
    </row>
    <row r="317" spans="1:54" x14ac:dyDescent="0.25">
      <c r="A317" s="1">
        <v>109</v>
      </c>
      <c r="B317" s="1"/>
      <c r="C317" s="2" t="s">
        <v>1</v>
      </c>
      <c r="D317" s="1">
        <v>13.3</v>
      </c>
      <c r="E317" s="1" t="s">
        <v>230</v>
      </c>
      <c r="F317" s="1">
        <v>173.20500000000001</v>
      </c>
      <c r="G317" s="1"/>
      <c r="H317" s="1"/>
      <c r="I317" s="1"/>
      <c r="J317" s="1"/>
      <c r="K317" s="1"/>
      <c r="L317" s="1"/>
      <c r="M317" s="1"/>
      <c r="N317" s="2"/>
      <c r="O317" s="1"/>
      <c r="P317" s="1"/>
      <c r="Q317" s="1"/>
      <c r="R317" s="1"/>
      <c r="S317" s="2"/>
      <c r="T317" s="2"/>
      <c r="U317" s="1"/>
      <c r="V317" s="1"/>
      <c r="W317" s="1"/>
      <c r="X317" s="1"/>
      <c r="Y317" s="1"/>
      <c r="Z317" s="1"/>
      <c r="AA317" s="1"/>
      <c r="AB317" s="1"/>
      <c r="AC317" s="2"/>
      <c r="AD317" s="2"/>
      <c r="AE317" s="2"/>
      <c r="AF317" s="1"/>
      <c r="AG317" s="1"/>
      <c r="AH317" s="50">
        <f t="shared" ref="AH317" si="385">AO314*AP314</f>
        <v>0.6578947368421052</v>
      </c>
      <c r="AI317" s="62"/>
      <c r="AJ317" s="62"/>
      <c r="AK317" s="55"/>
    </row>
    <row r="318" spans="1:54" x14ac:dyDescent="0.25">
      <c r="A318" s="1">
        <v>110.1</v>
      </c>
      <c r="B318" s="1" t="s">
        <v>1011</v>
      </c>
      <c r="C318" s="2">
        <v>0</v>
      </c>
      <c r="D318" s="1">
        <v>0</v>
      </c>
      <c r="E318" s="1">
        <v>0</v>
      </c>
      <c r="F318" s="1"/>
      <c r="G318" s="1">
        <v>0</v>
      </c>
      <c r="H318" s="1">
        <v>0</v>
      </c>
      <c r="I318" s="1">
        <v>0</v>
      </c>
      <c r="J318" s="1">
        <v>0</v>
      </c>
      <c r="K318" s="1">
        <v>0</v>
      </c>
      <c r="L318" s="1">
        <v>0</v>
      </c>
      <c r="M318" s="1">
        <v>0</v>
      </c>
      <c r="N318" s="2">
        <v>0</v>
      </c>
      <c r="O318" s="1" t="s">
        <v>221</v>
      </c>
      <c r="P318" s="1" t="s">
        <v>615</v>
      </c>
      <c r="Q318" s="1" t="s">
        <v>222</v>
      </c>
      <c r="R318" s="1" t="s">
        <v>223</v>
      </c>
      <c r="S318" s="2">
        <v>0.05</v>
      </c>
      <c r="T318" s="2">
        <v>20</v>
      </c>
      <c r="U318" s="1" t="s">
        <v>224</v>
      </c>
      <c r="V318" s="1" t="s">
        <v>225</v>
      </c>
      <c r="W318" s="1" t="s">
        <v>235</v>
      </c>
      <c r="X318" s="1" t="s">
        <v>226</v>
      </c>
      <c r="Y318" s="1" t="s">
        <v>227</v>
      </c>
      <c r="Z318" s="1" t="s">
        <v>228</v>
      </c>
      <c r="AA318" s="1" t="s">
        <v>229</v>
      </c>
      <c r="AB318" s="1" t="s">
        <v>222</v>
      </c>
      <c r="AC318" s="2"/>
      <c r="AD318" s="2">
        <v>1</v>
      </c>
      <c r="AE318" s="2">
        <v>0</v>
      </c>
      <c r="AF318" s="1">
        <v>30</v>
      </c>
      <c r="AG318" s="1">
        <v>300</v>
      </c>
      <c r="AH318" s="49">
        <f>D318*10</f>
        <v>0</v>
      </c>
      <c r="AI318" s="60">
        <v>0</v>
      </c>
      <c r="AJ318" s="60">
        <v>7</v>
      </c>
      <c r="AK318" s="54">
        <f>AI318/AJ318</f>
        <v>0</v>
      </c>
      <c r="AL318" s="122">
        <f t="shared" ref="AL318" si="386">IF(COUNTBLANK(AI318:AI320)=3,"",IF(COUNTBLANK(AI318:AI320)=2,IF(AI318=0,0.5/AJ318,AI318/AJ318),(AI318/AJ318+AI319/AJ319+IF(AJ320&gt;0,AI320/AJ320,0))/COUNTIF(AI318:AJ320,"&gt;0")))</f>
        <v>7.1428571428571425E-2</v>
      </c>
      <c r="AM318" s="123" t="e">
        <f t="shared" ref="AM318" si="387">IF(ISNUMBER(AN318),AN318,1/AN318)</f>
        <v>#DIV/0!</v>
      </c>
      <c r="AN318" s="124" t="e">
        <f>AVERAGE(AT318:AT320,AX318:AX320,BB318:BB320)</f>
        <v>#DIV/0!</v>
      </c>
      <c r="AO318" s="125">
        <f>IF(COUNTIF(AL318:AL318,"&gt;0"),AL318,IF(ISERROR(AM318),IF(D321&gt;0,D321,0.5),AM318))</f>
        <v>7.1428571428571425E-2</v>
      </c>
      <c r="AP318" s="128">
        <v>10</v>
      </c>
      <c r="AQ318" s="121"/>
      <c r="AR318" s="121"/>
      <c r="AS318" s="66"/>
      <c r="AT318" s="70" t="e">
        <f>AS318/AR318*10^AQ318*AP318</f>
        <v>#DIV/0!</v>
      </c>
      <c r="AU318" s="121"/>
      <c r="AV318" s="121"/>
      <c r="AW318" s="66"/>
      <c r="AX318" s="70" t="str">
        <f>IF(ISBLANK(AW318),"",AW318/AV318*10^AU318*AP318)</f>
        <v/>
      </c>
      <c r="AY318" s="121"/>
      <c r="AZ318" s="121"/>
      <c r="BA318" s="66"/>
      <c r="BB318" s="70" t="str">
        <f>IF(ISBLANK(BA318),"",BA318/AZ318*10^AY318*AP318)</f>
        <v/>
      </c>
    </row>
    <row r="319" spans="1:54" x14ac:dyDescent="0.25">
      <c r="A319" s="1">
        <v>110.2</v>
      </c>
      <c r="B319" s="1" t="s">
        <v>1011</v>
      </c>
      <c r="C319" s="2">
        <v>0</v>
      </c>
      <c r="D319" s="1">
        <v>0</v>
      </c>
      <c r="E319" s="1">
        <v>0</v>
      </c>
      <c r="F319" s="1"/>
      <c r="G319" s="1">
        <v>0</v>
      </c>
      <c r="H319" s="1">
        <v>0</v>
      </c>
      <c r="I319" s="1">
        <v>0</v>
      </c>
      <c r="J319" s="1">
        <v>0</v>
      </c>
      <c r="K319" s="1">
        <v>0</v>
      </c>
      <c r="L319" s="1">
        <v>0</v>
      </c>
      <c r="M319" s="1">
        <v>0</v>
      </c>
      <c r="N319" s="2">
        <v>0</v>
      </c>
      <c r="O319" s="1" t="s">
        <v>221</v>
      </c>
      <c r="P319" s="1" t="s">
        <v>616</v>
      </c>
      <c r="Q319" s="1" t="s">
        <v>222</v>
      </c>
      <c r="R319" s="1" t="s">
        <v>223</v>
      </c>
      <c r="S319" s="2">
        <v>0.05</v>
      </c>
      <c r="T319" s="2">
        <v>20</v>
      </c>
      <c r="U319" s="1" t="s">
        <v>224</v>
      </c>
      <c r="V319" s="1" t="s">
        <v>225</v>
      </c>
      <c r="W319" s="1" t="s">
        <v>235</v>
      </c>
      <c r="X319" s="1" t="s">
        <v>226</v>
      </c>
      <c r="Y319" s="1" t="s">
        <v>227</v>
      </c>
      <c r="Z319" s="1" t="s">
        <v>228</v>
      </c>
      <c r="AA319" s="1" t="s">
        <v>229</v>
      </c>
      <c r="AB319" s="1" t="s">
        <v>222</v>
      </c>
      <c r="AC319" s="2"/>
      <c r="AD319" s="2">
        <v>1</v>
      </c>
      <c r="AE319" s="2">
        <v>0</v>
      </c>
      <c r="AF319" s="1">
        <v>30</v>
      </c>
      <c r="AG319" s="1">
        <v>300</v>
      </c>
      <c r="AH319" s="49">
        <f>D319*10</f>
        <v>0</v>
      </c>
      <c r="AI319" s="61"/>
      <c r="AJ319" s="61"/>
      <c r="AK319" s="54" t="e">
        <f t="shared" ref="AK319:AK320" si="388">AI319/AJ319</f>
        <v>#DIV/0!</v>
      </c>
      <c r="AL319" s="122"/>
      <c r="AM319" s="123"/>
      <c r="AN319" s="124"/>
      <c r="AO319" s="126"/>
      <c r="AP319" s="129"/>
      <c r="AQ319" s="121"/>
      <c r="AR319" s="121"/>
      <c r="AS319" s="67"/>
      <c r="AT319" s="70" t="e">
        <f>AS319/AR318*10^AQ318*AP318</f>
        <v>#DIV/0!</v>
      </c>
      <c r="AU319" s="121"/>
      <c r="AV319" s="121"/>
      <c r="AW319" s="67"/>
      <c r="AX319" s="70" t="str">
        <f>IF(ISBLANK(AW318:AW320),"",AW319/AV318*10^AU318*AP318)</f>
        <v/>
      </c>
      <c r="AY319" s="121"/>
      <c r="AZ319" s="121"/>
      <c r="BA319" s="67"/>
      <c r="BB319" s="70" t="str">
        <f>IF(ISBLANK(BA319),"",BA319/AZ318*10^AY318*AP318)</f>
        <v/>
      </c>
    </row>
    <row r="320" spans="1:54" x14ac:dyDescent="0.25">
      <c r="A320" s="1">
        <v>110.3</v>
      </c>
      <c r="B320" s="1" t="s">
        <v>1011</v>
      </c>
      <c r="C320" s="2">
        <v>0</v>
      </c>
      <c r="D320" s="1">
        <v>0</v>
      </c>
      <c r="E320" s="1">
        <v>0</v>
      </c>
      <c r="F320" s="1"/>
      <c r="G320" s="1">
        <v>0</v>
      </c>
      <c r="H320" s="1">
        <v>0</v>
      </c>
      <c r="I320" s="1">
        <v>0</v>
      </c>
      <c r="J320" s="1">
        <v>0</v>
      </c>
      <c r="K320" s="1">
        <v>0</v>
      </c>
      <c r="L320" s="1">
        <v>0</v>
      </c>
      <c r="M320" s="1">
        <v>0</v>
      </c>
      <c r="N320" s="2">
        <v>0.27</v>
      </c>
      <c r="O320" s="1" t="s">
        <v>221</v>
      </c>
      <c r="P320" s="1" t="s">
        <v>617</v>
      </c>
      <c r="Q320" s="1" t="s">
        <v>222</v>
      </c>
      <c r="R320" s="1" t="s">
        <v>223</v>
      </c>
      <c r="S320" s="2">
        <v>0.05</v>
      </c>
      <c r="T320" s="2">
        <v>20</v>
      </c>
      <c r="U320" s="1" t="s">
        <v>224</v>
      </c>
      <c r="V320" s="1" t="s">
        <v>225</v>
      </c>
      <c r="W320" s="1" t="s">
        <v>235</v>
      </c>
      <c r="X320" s="1" t="s">
        <v>226</v>
      </c>
      <c r="Y320" s="1" t="s">
        <v>227</v>
      </c>
      <c r="Z320" s="1" t="s">
        <v>228</v>
      </c>
      <c r="AA320" s="1" t="s">
        <v>229</v>
      </c>
      <c r="AB320" s="1" t="s">
        <v>222</v>
      </c>
      <c r="AC320" s="2"/>
      <c r="AD320" s="2">
        <v>1</v>
      </c>
      <c r="AE320" s="2">
        <v>0</v>
      </c>
      <c r="AF320" s="1">
        <v>30</v>
      </c>
      <c r="AG320" s="1">
        <v>300</v>
      </c>
      <c r="AH320" s="49">
        <f>D320*10</f>
        <v>0</v>
      </c>
      <c r="AI320" s="61"/>
      <c r="AJ320" s="61"/>
      <c r="AK320" s="54" t="e">
        <f t="shared" si="388"/>
        <v>#DIV/0!</v>
      </c>
      <c r="AL320" s="122"/>
      <c r="AM320" s="123"/>
      <c r="AN320" s="124"/>
      <c r="AO320" s="127"/>
      <c r="AP320" s="130"/>
      <c r="AQ320" s="121"/>
      <c r="AR320" s="121"/>
      <c r="AS320" s="67"/>
      <c r="AT320" s="70" t="e">
        <f>AS320/AR318*10^AQ318*AP318</f>
        <v>#DIV/0!</v>
      </c>
      <c r="AU320" s="121"/>
      <c r="AV320" s="121"/>
      <c r="AW320" s="67"/>
      <c r="AX320" s="70" t="str">
        <f>IF(ISBLANK(AW320),"",AW320/AV318*10^AU318*AP318)</f>
        <v/>
      </c>
      <c r="AY320" s="121"/>
      <c r="AZ320" s="121"/>
      <c r="BA320" s="67"/>
      <c r="BB320" s="70" t="str">
        <f>IF(ISBLANK(BA320),"",BA320/AZ318*10^AY318*AP318)</f>
        <v/>
      </c>
    </row>
    <row r="321" spans="1:54" x14ac:dyDescent="0.25">
      <c r="A321" s="1">
        <v>110</v>
      </c>
      <c r="B321" s="1"/>
      <c r="C321" s="2" t="s">
        <v>1</v>
      </c>
      <c r="D321" s="1">
        <v>0</v>
      </c>
      <c r="E321" s="1" t="s">
        <v>230</v>
      </c>
      <c r="F321" s="1" t="s">
        <v>277</v>
      </c>
      <c r="G321" s="1"/>
      <c r="H321" s="1"/>
      <c r="I321" s="1"/>
      <c r="J321" s="1"/>
      <c r="K321" s="1"/>
      <c r="L321" s="1"/>
      <c r="M321" s="1"/>
      <c r="N321" s="2"/>
      <c r="O321" s="1"/>
      <c r="P321" s="1"/>
      <c r="Q321" s="1"/>
      <c r="R321" s="1"/>
      <c r="S321" s="2"/>
      <c r="T321" s="2"/>
      <c r="U321" s="1"/>
      <c r="V321" s="1"/>
      <c r="W321" s="1"/>
      <c r="X321" s="1"/>
      <c r="Y321" s="1"/>
      <c r="Z321" s="1"/>
      <c r="AA321" s="1"/>
      <c r="AB321" s="1"/>
      <c r="AC321" s="2"/>
      <c r="AD321" s="2"/>
      <c r="AE321" s="2"/>
      <c r="AF321" s="1"/>
      <c r="AG321" s="1"/>
      <c r="AH321" s="50">
        <f t="shared" ref="AH321" si="389">AO318*AP318</f>
        <v>0.71428571428571419</v>
      </c>
      <c r="AI321" s="62"/>
      <c r="AJ321" s="62"/>
      <c r="AK321" s="55"/>
    </row>
    <row r="322" spans="1:54" x14ac:dyDescent="0.25">
      <c r="A322" s="1">
        <v>111.1</v>
      </c>
      <c r="B322" s="1" t="s">
        <v>1012</v>
      </c>
      <c r="C322" s="2">
        <v>0</v>
      </c>
      <c r="D322" s="1">
        <v>0</v>
      </c>
      <c r="E322" s="1">
        <v>0</v>
      </c>
      <c r="F322" s="1"/>
      <c r="G322" s="1">
        <v>0</v>
      </c>
      <c r="H322" s="1">
        <v>0</v>
      </c>
      <c r="I322" s="1">
        <v>0</v>
      </c>
      <c r="J322" s="1">
        <v>0</v>
      </c>
      <c r="K322" s="1">
        <v>0</v>
      </c>
      <c r="L322" s="1">
        <v>0</v>
      </c>
      <c r="M322" s="1">
        <v>0</v>
      </c>
      <c r="N322" s="2">
        <v>0</v>
      </c>
      <c r="O322" s="1" t="s">
        <v>221</v>
      </c>
      <c r="P322" s="1" t="s">
        <v>618</v>
      </c>
      <c r="Q322" s="1" t="s">
        <v>222</v>
      </c>
      <c r="R322" s="1" t="s">
        <v>223</v>
      </c>
      <c r="S322" s="2">
        <v>0.05</v>
      </c>
      <c r="T322" s="2">
        <v>20</v>
      </c>
      <c r="U322" s="1" t="s">
        <v>224</v>
      </c>
      <c r="V322" s="1" t="s">
        <v>225</v>
      </c>
      <c r="W322" s="1" t="s">
        <v>235</v>
      </c>
      <c r="X322" s="1" t="s">
        <v>226</v>
      </c>
      <c r="Y322" s="1" t="s">
        <v>227</v>
      </c>
      <c r="Z322" s="1" t="s">
        <v>228</v>
      </c>
      <c r="AA322" s="1" t="s">
        <v>229</v>
      </c>
      <c r="AB322" s="1" t="s">
        <v>222</v>
      </c>
      <c r="AC322" s="2"/>
      <c r="AD322" s="2">
        <v>1</v>
      </c>
      <c r="AE322" s="2">
        <v>0</v>
      </c>
      <c r="AF322" s="1">
        <v>30</v>
      </c>
      <c r="AG322" s="1">
        <v>300</v>
      </c>
      <c r="AH322" s="49">
        <f>D322*10</f>
        <v>0</v>
      </c>
      <c r="AI322" s="60">
        <v>0</v>
      </c>
      <c r="AJ322" s="60">
        <v>7</v>
      </c>
      <c r="AK322" s="54">
        <f>AI322/AJ322</f>
        <v>0</v>
      </c>
      <c r="AL322" s="122">
        <f t="shared" ref="AL322" si="390">IF(COUNTBLANK(AI322:AI324)=3,"",IF(COUNTBLANK(AI322:AI324)=2,IF(AI322=0,0.5/AJ322,AI322/AJ322),(AI322/AJ322+AI323/AJ323+IF(AJ324&gt;0,AI324/AJ324,0))/COUNTIF(AI322:AJ324,"&gt;0")))</f>
        <v>7.1428571428571425E-2</v>
      </c>
      <c r="AM322" s="123" t="e">
        <f t="shared" ref="AM322" si="391">IF(ISNUMBER(AN322),AN322,1/AN322)</f>
        <v>#DIV/0!</v>
      </c>
      <c r="AN322" s="124" t="e">
        <f>AVERAGE(AT322:AT324,AX322:AX324,BB322:BB324)</f>
        <v>#DIV/0!</v>
      </c>
      <c r="AO322" s="125">
        <f>IF(COUNTIF(AL322:AL322,"&gt;0"),AL322,IF(ISERROR(AM322),IF(D325&gt;0,D325,0.5),AM322))</f>
        <v>7.1428571428571425E-2</v>
      </c>
      <c r="AP322" s="128">
        <v>10</v>
      </c>
      <c r="AQ322" s="121"/>
      <c r="AR322" s="121"/>
      <c r="AS322" s="66"/>
      <c r="AT322" s="70" t="e">
        <f>AS322/AR322*10^AQ322*AP322</f>
        <v>#DIV/0!</v>
      </c>
      <c r="AU322" s="121"/>
      <c r="AV322" s="121"/>
      <c r="AW322" s="66"/>
      <c r="AX322" s="70" t="str">
        <f>IF(ISBLANK(AW322),"",AW322/AV322*10^AU322*AP322)</f>
        <v/>
      </c>
      <c r="AY322" s="121"/>
      <c r="AZ322" s="121"/>
      <c r="BA322" s="66"/>
      <c r="BB322" s="70" t="str">
        <f t="shared" ref="BB322" si="392">IF(ISBLANK(BA322),"",BA322/AZ322*10^AY322*AT322)</f>
        <v/>
      </c>
    </row>
    <row r="323" spans="1:54" x14ac:dyDescent="0.25">
      <c r="A323" s="1">
        <v>111.2</v>
      </c>
      <c r="B323" s="1" t="s">
        <v>1012</v>
      </c>
      <c r="C323" s="2">
        <v>0</v>
      </c>
      <c r="D323" s="1">
        <v>0</v>
      </c>
      <c r="E323" s="1">
        <v>0</v>
      </c>
      <c r="F323" s="1"/>
      <c r="G323" s="1">
        <v>0</v>
      </c>
      <c r="H323" s="1">
        <v>0</v>
      </c>
      <c r="I323" s="1">
        <v>0</v>
      </c>
      <c r="J323" s="1">
        <v>0</v>
      </c>
      <c r="K323" s="1">
        <v>0</v>
      </c>
      <c r="L323" s="1">
        <v>0</v>
      </c>
      <c r="M323" s="1">
        <v>0</v>
      </c>
      <c r="N323" s="2">
        <v>0.24</v>
      </c>
      <c r="O323" s="1" t="s">
        <v>221</v>
      </c>
      <c r="P323" s="1" t="s">
        <v>619</v>
      </c>
      <c r="Q323" s="1" t="s">
        <v>222</v>
      </c>
      <c r="R323" s="1" t="s">
        <v>223</v>
      </c>
      <c r="S323" s="2">
        <v>0.05</v>
      </c>
      <c r="T323" s="2">
        <v>20</v>
      </c>
      <c r="U323" s="1" t="s">
        <v>224</v>
      </c>
      <c r="V323" s="1" t="s">
        <v>225</v>
      </c>
      <c r="W323" s="1" t="s">
        <v>235</v>
      </c>
      <c r="X323" s="1" t="s">
        <v>226</v>
      </c>
      <c r="Y323" s="1" t="s">
        <v>227</v>
      </c>
      <c r="Z323" s="1" t="s">
        <v>228</v>
      </c>
      <c r="AA323" s="1" t="s">
        <v>229</v>
      </c>
      <c r="AB323" s="1" t="s">
        <v>222</v>
      </c>
      <c r="AC323" s="2"/>
      <c r="AD323" s="2">
        <v>1</v>
      </c>
      <c r="AE323" s="2">
        <v>0</v>
      </c>
      <c r="AF323" s="1">
        <v>30</v>
      </c>
      <c r="AG323" s="1">
        <v>300</v>
      </c>
      <c r="AH323" s="49">
        <f>D323*10</f>
        <v>0</v>
      </c>
      <c r="AI323" s="61"/>
      <c r="AJ323" s="61"/>
      <c r="AK323" s="54" t="e">
        <f t="shared" ref="AK323:AK324" si="393">AI323/AJ323</f>
        <v>#DIV/0!</v>
      </c>
      <c r="AL323" s="122"/>
      <c r="AM323" s="123"/>
      <c r="AN323" s="124"/>
      <c r="AO323" s="126"/>
      <c r="AP323" s="129"/>
      <c r="AQ323" s="121"/>
      <c r="AR323" s="121"/>
      <c r="AS323" s="67"/>
      <c r="AT323" s="70" t="e">
        <f>AS323/AR322*10^AQ322*AP322</f>
        <v>#DIV/0!</v>
      </c>
      <c r="AU323" s="121"/>
      <c r="AV323" s="121"/>
      <c r="AW323" s="67"/>
      <c r="AX323" s="70" t="str">
        <f>IF(ISBLANK(AW322:AW324),"",AW323/AV322*10^AU322*AP322)</f>
        <v/>
      </c>
      <c r="AY323" s="121"/>
      <c r="AZ323" s="121"/>
      <c r="BA323" s="67"/>
      <c r="BB323" s="70" t="str">
        <f>IF(ISBLANK(BA323),"",BA323/AZ322*10^AY322*AP322)</f>
        <v/>
      </c>
    </row>
    <row r="324" spans="1:54" x14ac:dyDescent="0.25">
      <c r="A324" s="1">
        <v>111.3</v>
      </c>
      <c r="B324" s="1" t="s">
        <v>1012</v>
      </c>
      <c r="C324" s="2">
        <v>0</v>
      </c>
      <c r="D324" s="1">
        <v>0</v>
      </c>
      <c r="E324" s="1">
        <v>0</v>
      </c>
      <c r="F324" s="1"/>
      <c r="G324" s="1">
        <v>0</v>
      </c>
      <c r="H324" s="1">
        <v>0</v>
      </c>
      <c r="I324" s="1">
        <v>0</v>
      </c>
      <c r="J324" s="1">
        <v>0</v>
      </c>
      <c r="K324" s="1">
        <v>0</v>
      </c>
      <c r="L324" s="1">
        <v>0</v>
      </c>
      <c r="M324" s="1">
        <v>0</v>
      </c>
      <c r="N324" s="2">
        <v>0</v>
      </c>
      <c r="O324" s="1" t="s">
        <v>221</v>
      </c>
      <c r="P324" s="1" t="s">
        <v>620</v>
      </c>
      <c r="Q324" s="1" t="s">
        <v>222</v>
      </c>
      <c r="R324" s="1" t="s">
        <v>223</v>
      </c>
      <c r="S324" s="2">
        <v>0.05</v>
      </c>
      <c r="T324" s="2">
        <v>20</v>
      </c>
      <c r="U324" s="1" t="s">
        <v>224</v>
      </c>
      <c r="V324" s="1" t="s">
        <v>225</v>
      </c>
      <c r="W324" s="1" t="s">
        <v>235</v>
      </c>
      <c r="X324" s="1" t="s">
        <v>226</v>
      </c>
      <c r="Y324" s="1" t="s">
        <v>227</v>
      </c>
      <c r="Z324" s="1" t="s">
        <v>228</v>
      </c>
      <c r="AA324" s="1" t="s">
        <v>229</v>
      </c>
      <c r="AB324" s="1" t="s">
        <v>222</v>
      </c>
      <c r="AC324" s="2"/>
      <c r="AD324" s="2">
        <v>1</v>
      </c>
      <c r="AE324" s="2">
        <v>0</v>
      </c>
      <c r="AF324" s="1">
        <v>30</v>
      </c>
      <c r="AG324" s="1">
        <v>300</v>
      </c>
      <c r="AH324" s="49">
        <f>D324*10</f>
        <v>0</v>
      </c>
      <c r="AI324" s="61"/>
      <c r="AJ324" s="61"/>
      <c r="AK324" s="54" t="e">
        <f t="shared" si="393"/>
        <v>#DIV/0!</v>
      </c>
      <c r="AL324" s="122"/>
      <c r="AM324" s="123"/>
      <c r="AN324" s="124"/>
      <c r="AO324" s="127"/>
      <c r="AP324" s="130"/>
      <c r="AQ324" s="121"/>
      <c r="AR324" s="121"/>
      <c r="AS324" s="67"/>
      <c r="AT324" s="70" t="e">
        <f>AS324/AR322*10^AQ322*AP322</f>
        <v>#DIV/0!</v>
      </c>
      <c r="AU324" s="121"/>
      <c r="AV324" s="121"/>
      <c r="AW324" s="67"/>
      <c r="AX324" s="70" t="str">
        <f>IF(ISBLANK(AW324),"",AW324/AV322*10^AU322*AP322)</f>
        <v/>
      </c>
      <c r="AY324" s="121"/>
      <c r="AZ324" s="121"/>
      <c r="BA324" s="67"/>
      <c r="BB324" s="70" t="str">
        <f>IF(ISBLANK(BA324),"",BA324/AZ322*10^AY322*AP322)</f>
        <v/>
      </c>
    </row>
    <row r="325" spans="1:54" x14ac:dyDescent="0.25">
      <c r="A325" s="1">
        <v>111</v>
      </c>
      <c r="B325" s="1"/>
      <c r="C325" s="2" t="s">
        <v>1</v>
      </c>
      <c r="D325" s="1">
        <v>0</v>
      </c>
      <c r="E325" s="1" t="s">
        <v>230</v>
      </c>
      <c r="F325" s="1" t="s">
        <v>277</v>
      </c>
      <c r="G325" s="1"/>
      <c r="H325" s="1"/>
      <c r="I325" s="1"/>
      <c r="J325" s="1"/>
      <c r="K325" s="1"/>
      <c r="L325" s="1"/>
      <c r="M325" s="1"/>
      <c r="N325" s="2"/>
      <c r="O325" s="1"/>
      <c r="P325" s="1"/>
      <c r="Q325" s="1"/>
      <c r="R325" s="1"/>
      <c r="S325" s="2"/>
      <c r="T325" s="2"/>
      <c r="U325" s="1"/>
      <c r="V325" s="1"/>
      <c r="W325" s="1"/>
      <c r="X325" s="1"/>
      <c r="Y325" s="1"/>
      <c r="Z325" s="1"/>
      <c r="AA325" s="1"/>
      <c r="AB325" s="1"/>
      <c r="AC325" s="2"/>
      <c r="AD325" s="2"/>
      <c r="AE325" s="2"/>
      <c r="AF325" s="1"/>
      <c r="AG325" s="1"/>
      <c r="AH325" s="50">
        <f t="shared" ref="AH325" si="394">AO322*AP322</f>
        <v>0.71428571428571419</v>
      </c>
      <c r="AI325" s="62"/>
      <c r="AJ325" s="62"/>
      <c r="AK325" s="55"/>
    </row>
    <row r="326" spans="1:54" x14ac:dyDescent="0.25">
      <c r="A326" s="1">
        <v>112.1</v>
      </c>
      <c r="B326" s="1" t="s">
        <v>1013</v>
      </c>
      <c r="C326" s="2">
        <v>0</v>
      </c>
      <c r="D326" s="1">
        <v>0</v>
      </c>
      <c r="E326" s="1">
        <v>0</v>
      </c>
      <c r="F326" s="1"/>
      <c r="G326" s="1">
        <v>0</v>
      </c>
      <c r="H326" s="1">
        <v>0</v>
      </c>
      <c r="I326" s="1">
        <v>0</v>
      </c>
      <c r="J326" s="1">
        <v>0</v>
      </c>
      <c r="K326" s="1">
        <v>0</v>
      </c>
      <c r="L326" s="1">
        <v>0</v>
      </c>
      <c r="M326" s="1">
        <v>0</v>
      </c>
      <c r="N326" s="2">
        <v>0</v>
      </c>
      <c r="O326" s="1" t="s">
        <v>221</v>
      </c>
      <c r="P326" s="1" t="s">
        <v>621</v>
      </c>
      <c r="Q326" s="1" t="s">
        <v>222</v>
      </c>
      <c r="R326" s="1" t="s">
        <v>223</v>
      </c>
      <c r="S326" s="2">
        <v>0.05</v>
      </c>
      <c r="T326" s="2">
        <v>20</v>
      </c>
      <c r="U326" s="1" t="s">
        <v>224</v>
      </c>
      <c r="V326" s="1" t="s">
        <v>225</v>
      </c>
      <c r="W326" s="1" t="s">
        <v>235</v>
      </c>
      <c r="X326" s="1" t="s">
        <v>226</v>
      </c>
      <c r="Y326" s="1" t="s">
        <v>227</v>
      </c>
      <c r="Z326" s="1" t="s">
        <v>228</v>
      </c>
      <c r="AA326" s="1" t="s">
        <v>229</v>
      </c>
      <c r="AB326" s="1" t="s">
        <v>222</v>
      </c>
      <c r="AC326" s="2"/>
      <c r="AD326" s="2">
        <v>1</v>
      </c>
      <c r="AE326" s="2">
        <v>0</v>
      </c>
      <c r="AF326" s="1">
        <v>30</v>
      </c>
      <c r="AG326" s="1">
        <v>300</v>
      </c>
      <c r="AH326" s="49">
        <f>D326*10</f>
        <v>0</v>
      </c>
      <c r="AI326" s="60">
        <v>0</v>
      </c>
      <c r="AJ326" s="60">
        <v>6.7</v>
      </c>
      <c r="AK326" s="54">
        <f>AI326/AJ326</f>
        <v>0</v>
      </c>
      <c r="AL326" s="122">
        <f t="shared" ref="AL326" si="395">IF(COUNTBLANK(AI326:AI328)=3,"",IF(COUNTBLANK(AI326:AI328)=2,IF(AI326=0,0.5/AJ326,AI326/AJ326),(AI326/AJ326+AI327/AJ327+IF(AJ328&gt;0,AI328/AJ328,0))/COUNTIF(AI326:AJ328,"&gt;0")))</f>
        <v>7.4626865671641784E-2</v>
      </c>
      <c r="AM326" s="123" t="e">
        <f t="shared" ref="AM326" si="396">IF(ISNUMBER(AN326),AN326,1/AN326)</f>
        <v>#DIV/0!</v>
      </c>
      <c r="AN326" s="124" t="e">
        <f>AVERAGE(AT326:AT328,AX326:AX328,BB326:BB328)</f>
        <v>#DIV/0!</v>
      </c>
      <c r="AO326" s="125">
        <f>IF(COUNTIF(AL326:AL326,"&gt;0"),AL326,IF(ISERROR(AM326),IF(D329&gt;0,D329,0.5),AM326))</f>
        <v>7.4626865671641784E-2</v>
      </c>
      <c r="AP326" s="128">
        <v>10</v>
      </c>
      <c r="AQ326" s="121"/>
      <c r="AR326" s="121"/>
      <c r="AS326" s="66"/>
      <c r="AT326" s="70" t="e">
        <f>AS326/AR326*10^AQ326*AP326</f>
        <v>#DIV/0!</v>
      </c>
      <c r="AU326" s="121"/>
      <c r="AV326" s="121"/>
      <c r="AW326" s="66"/>
      <c r="AX326" s="70" t="str">
        <f>IF(ISBLANK(AW326),"",AW326/AV326*10^AU326*AP326)</f>
        <v/>
      </c>
      <c r="AY326" s="121"/>
      <c r="AZ326" s="121"/>
      <c r="BA326" s="66"/>
      <c r="BB326" s="70" t="str">
        <f>IF(ISBLANK(BA326),"",BA326/AZ326*10^AY326*AP326)</f>
        <v/>
      </c>
    </row>
    <row r="327" spans="1:54" x14ac:dyDescent="0.25">
      <c r="A327" s="1">
        <v>112.2</v>
      </c>
      <c r="B327" s="1" t="s">
        <v>1013</v>
      </c>
      <c r="C327" s="2">
        <v>0</v>
      </c>
      <c r="D327" s="1">
        <v>0</v>
      </c>
      <c r="E327" s="1">
        <v>0</v>
      </c>
      <c r="F327" s="1"/>
      <c r="G327" s="1">
        <v>0</v>
      </c>
      <c r="H327" s="1">
        <v>0</v>
      </c>
      <c r="I327" s="1">
        <v>0</v>
      </c>
      <c r="J327" s="1">
        <v>0</v>
      </c>
      <c r="K327" s="1">
        <v>0</v>
      </c>
      <c r="L327" s="1">
        <v>0</v>
      </c>
      <c r="M327" s="1">
        <v>0</v>
      </c>
      <c r="N327" s="2">
        <v>0</v>
      </c>
      <c r="O327" s="1" t="s">
        <v>221</v>
      </c>
      <c r="P327" s="1" t="s">
        <v>622</v>
      </c>
      <c r="Q327" s="1" t="s">
        <v>222</v>
      </c>
      <c r="R327" s="1" t="s">
        <v>223</v>
      </c>
      <c r="S327" s="2">
        <v>0.05</v>
      </c>
      <c r="T327" s="2">
        <v>20</v>
      </c>
      <c r="U327" s="1" t="s">
        <v>224</v>
      </c>
      <c r="V327" s="1" t="s">
        <v>225</v>
      </c>
      <c r="W327" s="1" t="s">
        <v>235</v>
      </c>
      <c r="X327" s="1" t="s">
        <v>226</v>
      </c>
      <c r="Y327" s="1" t="s">
        <v>227</v>
      </c>
      <c r="Z327" s="1" t="s">
        <v>228</v>
      </c>
      <c r="AA327" s="1" t="s">
        <v>229</v>
      </c>
      <c r="AB327" s="1" t="s">
        <v>222</v>
      </c>
      <c r="AC327" s="2"/>
      <c r="AD327" s="2">
        <v>1</v>
      </c>
      <c r="AE327" s="2">
        <v>0</v>
      </c>
      <c r="AF327" s="1">
        <v>30</v>
      </c>
      <c r="AG327" s="1">
        <v>300</v>
      </c>
      <c r="AH327" s="49">
        <f>D327*10</f>
        <v>0</v>
      </c>
      <c r="AI327" s="61"/>
      <c r="AJ327" s="61"/>
      <c r="AK327" s="54" t="e">
        <f t="shared" ref="AK327:AK328" si="397">AI327/AJ327</f>
        <v>#DIV/0!</v>
      </c>
      <c r="AL327" s="122"/>
      <c r="AM327" s="123"/>
      <c r="AN327" s="124"/>
      <c r="AO327" s="126"/>
      <c r="AP327" s="129"/>
      <c r="AQ327" s="121"/>
      <c r="AR327" s="121"/>
      <c r="AS327" s="67"/>
      <c r="AT327" s="70" t="e">
        <f>AS327/AR326*10^AQ326*AP326</f>
        <v>#DIV/0!</v>
      </c>
      <c r="AU327" s="121"/>
      <c r="AV327" s="121"/>
      <c r="AW327" s="67"/>
      <c r="AX327" s="70" t="str">
        <f>IF(ISBLANK(AW326:AW328),"",AW327/AV326*10^AU326*AP326)</f>
        <v/>
      </c>
      <c r="AY327" s="121"/>
      <c r="AZ327" s="121"/>
      <c r="BA327" s="67"/>
      <c r="BB327" s="70" t="str">
        <f>IF(ISBLANK(BA327),"",BA327/AZ326*10^AY326*AP326)</f>
        <v/>
      </c>
    </row>
    <row r="328" spans="1:54" x14ac:dyDescent="0.25">
      <c r="A328" s="1">
        <v>112.3</v>
      </c>
      <c r="B328" s="1" t="s">
        <v>1013</v>
      </c>
      <c r="C328" s="2">
        <v>0</v>
      </c>
      <c r="D328" s="1">
        <v>0</v>
      </c>
      <c r="E328" s="1">
        <v>0</v>
      </c>
      <c r="F328" s="1"/>
      <c r="G328" s="1">
        <v>0</v>
      </c>
      <c r="H328" s="1">
        <v>0</v>
      </c>
      <c r="I328" s="1">
        <v>0</v>
      </c>
      <c r="J328" s="1">
        <v>0</v>
      </c>
      <c r="K328" s="1">
        <v>0</v>
      </c>
      <c r="L328" s="1">
        <v>0</v>
      </c>
      <c r="M328" s="1">
        <v>0</v>
      </c>
      <c r="N328" s="2">
        <v>0.13</v>
      </c>
      <c r="O328" s="1" t="s">
        <v>221</v>
      </c>
      <c r="P328" s="1" t="s">
        <v>623</v>
      </c>
      <c r="Q328" s="1" t="s">
        <v>222</v>
      </c>
      <c r="R328" s="1" t="s">
        <v>223</v>
      </c>
      <c r="S328" s="2">
        <v>0.05</v>
      </c>
      <c r="T328" s="2">
        <v>20</v>
      </c>
      <c r="U328" s="1" t="s">
        <v>224</v>
      </c>
      <c r="V328" s="1" t="s">
        <v>225</v>
      </c>
      <c r="W328" s="1" t="s">
        <v>235</v>
      </c>
      <c r="X328" s="1" t="s">
        <v>226</v>
      </c>
      <c r="Y328" s="1" t="s">
        <v>227</v>
      </c>
      <c r="Z328" s="1" t="s">
        <v>228</v>
      </c>
      <c r="AA328" s="1" t="s">
        <v>229</v>
      </c>
      <c r="AB328" s="1" t="s">
        <v>222</v>
      </c>
      <c r="AC328" s="2"/>
      <c r="AD328" s="2">
        <v>1</v>
      </c>
      <c r="AE328" s="2">
        <v>0</v>
      </c>
      <c r="AF328" s="1">
        <v>30</v>
      </c>
      <c r="AG328" s="1">
        <v>300</v>
      </c>
      <c r="AH328" s="49">
        <f>D328*10</f>
        <v>0</v>
      </c>
      <c r="AI328" s="61"/>
      <c r="AJ328" s="61"/>
      <c r="AK328" s="54" t="e">
        <f t="shared" si="397"/>
        <v>#DIV/0!</v>
      </c>
      <c r="AL328" s="122"/>
      <c r="AM328" s="123"/>
      <c r="AN328" s="124"/>
      <c r="AO328" s="127"/>
      <c r="AP328" s="130"/>
      <c r="AQ328" s="121"/>
      <c r="AR328" s="121"/>
      <c r="AS328" s="67"/>
      <c r="AT328" s="70" t="e">
        <f>AS328/AR326*10^AQ326*AP326</f>
        <v>#DIV/0!</v>
      </c>
      <c r="AU328" s="121"/>
      <c r="AV328" s="121"/>
      <c r="AW328" s="67"/>
      <c r="AX328" s="70" t="str">
        <f>IF(ISBLANK(AW328),"",AW328/AV326*10^AU326*AP326)</f>
        <v/>
      </c>
      <c r="AY328" s="121"/>
      <c r="AZ328" s="121"/>
      <c r="BA328" s="67"/>
      <c r="BB328" s="70" t="str">
        <f>IF(ISBLANK(BA328),"",BA328/AZ326*10^AY326*AP326)</f>
        <v/>
      </c>
    </row>
    <row r="329" spans="1:54" x14ac:dyDescent="0.25">
      <c r="A329" s="1">
        <v>112</v>
      </c>
      <c r="B329" s="1"/>
      <c r="C329" s="2" t="s">
        <v>1</v>
      </c>
      <c r="D329" s="1">
        <v>0</v>
      </c>
      <c r="E329" s="1" t="s">
        <v>230</v>
      </c>
      <c r="F329" s="1" t="s">
        <v>277</v>
      </c>
      <c r="G329" s="1"/>
      <c r="H329" s="1"/>
      <c r="I329" s="1"/>
      <c r="J329" s="1"/>
      <c r="K329" s="1"/>
      <c r="L329" s="1"/>
      <c r="M329" s="1"/>
      <c r="N329" s="2"/>
      <c r="O329" s="1"/>
      <c r="P329" s="1"/>
      <c r="Q329" s="1"/>
      <c r="R329" s="1"/>
      <c r="S329" s="2"/>
      <c r="T329" s="2"/>
      <c r="U329" s="1"/>
      <c r="V329" s="1"/>
      <c r="W329" s="1"/>
      <c r="X329" s="1"/>
      <c r="Y329" s="1"/>
      <c r="Z329" s="1"/>
      <c r="AA329" s="1"/>
      <c r="AB329" s="1"/>
      <c r="AC329" s="2"/>
      <c r="AD329" s="2"/>
      <c r="AE329" s="2"/>
      <c r="AF329" s="1"/>
      <c r="AG329" s="1"/>
      <c r="AH329" s="50">
        <f t="shared" ref="AH329" si="398">AO326*AP326</f>
        <v>0.74626865671641784</v>
      </c>
      <c r="AI329" s="62"/>
      <c r="AJ329" s="62"/>
      <c r="AK329" s="55"/>
    </row>
    <row r="330" spans="1:54" x14ac:dyDescent="0.25">
      <c r="A330" s="1">
        <v>113.1</v>
      </c>
      <c r="B330" s="1" t="s">
        <v>1014</v>
      </c>
      <c r="C330" s="2">
        <v>0</v>
      </c>
      <c r="D330" s="1">
        <v>0</v>
      </c>
      <c r="E330" s="1">
        <v>0</v>
      </c>
      <c r="F330" s="1"/>
      <c r="G330" s="1">
        <v>0</v>
      </c>
      <c r="H330" s="1">
        <v>0</v>
      </c>
      <c r="I330" s="1">
        <v>0</v>
      </c>
      <c r="J330" s="1">
        <v>0</v>
      </c>
      <c r="K330" s="1">
        <v>0</v>
      </c>
      <c r="L330" s="1">
        <v>0</v>
      </c>
      <c r="M330" s="1">
        <v>0</v>
      </c>
      <c r="N330" s="2">
        <v>0</v>
      </c>
      <c r="O330" s="1" t="s">
        <v>221</v>
      </c>
      <c r="P330" s="1" t="s">
        <v>624</v>
      </c>
      <c r="Q330" s="1" t="s">
        <v>222</v>
      </c>
      <c r="R330" s="1" t="s">
        <v>223</v>
      </c>
      <c r="S330" s="2">
        <v>0.05</v>
      </c>
      <c r="T330" s="2">
        <v>20</v>
      </c>
      <c r="U330" s="1" t="s">
        <v>224</v>
      </c>
      <c r="V330" s="1" t="s">
        <v>225</v>
      </c>
      <c r="W330" s="1" t="s">
        <v>235</v>
      </c>
      <c r="X330" s="1" t="s">
        <v>226</v>
      </c>
      <c r="Y330" s="1" t="s">
        <v>227</v>
      </c>
      <c r="Z330" s="1" t="s">
        <v>228</v>
      </c>
      <c r="AA330" s="1" t="s">
        <v>229</v>
      </c>
      <c r="AB330" s="1" t="s">
        <v>222</v>
      </c>
      <c r="AC330" s="2"/>
      <c r="AD330" s="2">
        <v>1</v>
      </c>
      <c r="AE330" s="2">
        <v>0</v>
      </c>
      <c r="AF330" s="1">
        <v>30</v>
      </c>
      <c r="AG330" s="1">
        <v>300</v>
      </c>
      <c r="AH330" s="49">
        <f>D330*10</f>
        <v>0</v>
      </c>
      <c r="AI330" s="60">
        <v>0</v>
      </c>
      <c r="AJ330" s="60">
        <v>7.5</v>
      </c>
      <c r="AK330" s="54">
        <f>AI330/AJ330</f>
        <v>0</v>
      </c>
      <c r="AL330" s="122">
        <f t="shared" ref="AL330" si="399">IF(COUNTBLANK(AI330:AI332)=3,"",IF(COUNTBLANK(AI330:AI332)=2,IF(AI330=0,0.5/AJ330,AI330/AJ330),(AI330/AJ330+AI331/AJ331+IF(AJ332&gt;0,AI332/AJ332,0))/COUNTIF(AI330:AJ332,"&gt;0")))</f>
        <v>6.6666666666666666E-2</v>
      </c>
      <c r="AM330" s="123" t="e">
        <f t="shared" ref="AM330" si="400">IF(ISNUMBER(AN330),AN330,1/AN330)</f>
        <v>#DIV/0!</v>
      </c>
      <c r="AN330" s="124" t="e">
        <f>AVERAGE(AT330:AT332,AX330:AX332,BB330:BB332)</f>
        <v>#DIV/0!</v>
      </c>
      <c r="AO330" s="125">
        <f>IF(COUNTIF(AL330:AL330,"&gt;0"),AL330,IF(ISERROR(AM330),IF(D333&gt;0,D333,0.5),AM330))</f>
        <v>6.6666666666666666E-2</v>
      </c>
      <c r="AP330" s="128">
        <v>10</v>
      </c>
      <c r="AQ330" s="121"/>
      <c r="AR330" s="121"/>
      <c r="AS330" s="66"/>
      <c r="AT330" s="70" t="e">
        <f>AS330/AR330*10^AQ330*AP330</f>
        <v>#DIV/0!</v>
      </c>
      <c r="AU330" s="121"/>
      <c r="AV330" s="121"/>
      <c r="AW330" s="66"/>
      <c r="AX330" s="70" t="str">
        <f>IF(ISBLANK(AW330),"",AW330/AV330*10^AU330*AP330)</f>
        <v/>
      </c>
      <c r="AY330" s="121"/>
      <c r="AZ330" s="121"/>
      <c r="BA330" s="66"/>
      <c r="BB330" s="70" t="str">
        <f t="shared" ref="BB330" si="401">IF(ISBLANK(BA330),"",BA330/AZ330*10^AY330*AT330)</f>
        <v/>
      </c>
    </row>
    <row r="331" spans="1:54" x14ac:dyDescent="0.25">
      <c r="A331" s="1">
        <v>113.2</v>
      </c>
      <c r="B331" s="1" t="s">
        <v>1014</v>
      </c>
      <c r="C331" s="2">
        <v>0</v>
      </c>
      <c r="D331" s="1">
        <v>0</v>
      </c>
      <c r="E331" s="1">
        <v>0</v>
      </c>
      <c r="F331" s="1"/>
      <c r="G331" s="1">
        <v>0</v>
      </c>
      <c r="H331" s="1">
        <v>0</v>
      </c>
      <c r="I331" s="1">
        <v>0</v>
      </c>
      <c r="J331" s="1">
        <v>0</v>
      </c>
      <c r="K331" s="1">
        <v>0</v>
      </c>
      <c r="L331" s="1">
        <v>0</v>
      </c>
      <c r="M331" s="1">
        <v>0</v>
      </c>
      <c r="N331" s="2">
        <v>0</v>
      </c>
      <c r="O331" s="1" t="s">
        <v>221</v>
      </c>
      <c r="P331" s="1" t="s">
        <v>625</v>
      </c>
      <c r="Q331" s="1" t="s">
        <v>222</v>
      </c>
      <c r="R331" s="1" t="s">
        <v>223</v>
      </c>
      <c r="S331" s="2">
        <v>0.05</v>
      </c>
      <c r="T331" s="2">
        <v>20</v>
      </c>
      <c r="U331" s="1" t="s">
        <v>224</v>
      </c>
      <c r="V331" s="1" t="s">
        <v>225</v>
      </c>
      <c r="W331" s="1" t="s">
        <v>235</v>
      </c>
      <c r="X331" s="1" t="s">
        <v>226</v>
      </c>
      <c r="Y331" s="1" t="s">
        <v>227</v>
      </c>
      <c r="Z331" s="1" t="s">
        <v>228</v>
      </c>
      <c r="AA331" s="1" t="s">
        <v>229</v>
      </c>
      <c r="AB331" s="1" t="s">
        <v>222</v>
      </c>
      <c r="AC331" s="2"/>
      <c r="AD331" s="2">
        <v>1</v>
      </c>
      <c r="AE331" s="2">
        <v>0</v>
      </c>
      <c r="AF331" s="1">
        <v>30</v>
      </c>
      <c r="AG331" s="1">
        <v>300</v>
      </c>
      <c r="AH331" s="49">
        <f>D331*10</f>
        <v>0</v>
      </c>
      <c r="AI331" s="61"/>
      <c r="AJ331" s="61"/>
      <c r="AK331" s="54" t="e">
        <f t="shared" ref="AK331:AK332" si="402">AI331/AJ331</f>
        <v>#DIV/0!</v>
      </c>
      <c r="AL331" s="122"/>
      <c r="AM331" s="123"/>
      <c r="AN331" s="124"/>
      <c r="AO331" s="126"/>
      <c r="AP331" s="129"/>
      <c r="AQ331" s="121"/>
      <c r="AR331" s="121"/>
      <c r="AS331" s="67"/>
      <c r="AT331" s="70" t="e">
        <f>AS331/AR330*10^AQ330*AP330</f>
        <v>#DIV/0!</v>
      </c>
      <c r="AU331" s="121"/>
      <c r="AV331" s="121"/>
      <c r="AW331" s="67"/>
      <c r="AX331" s="70" t="str">
        <f>IF(ISBLANK(AW330:AW332),"",AW331/AV330*10^AU330*AP330)</f>
        <v/>
      </c>
      <c r="AY331" s="121"/>
      <c r="AZ331" s="121"/>
      <c r="BA331" s="67"/>
      <c r="BB331" s="70" t="str">
        <f>IF(ISBLANK(BA331),"",BA331/AZ330*10^AY330*AP330)</f>
        <v/>
      </c>
    </row>
    <row r="332" spans="1:54" x14ac:dyDescent="0.25">
      <c r="A332" s="1">
        <v>113.3</v>
      </c>
      <c r="B332" s="1" t="s">
        <v>1014</v>
      </c>
      <c r="C332" s="2">
        <v>0</v>
      </c>
      <c r="D332" s="1">
        <v>0</v>
      </c>
      <c r="E332" s="1">
        <v>0</v>
      </c>
      <c r="F332" s="1"/>
      <c r="G332" s="1">
        <v>0</v>
      </c>
      <c r="H332" s="1">
        <v>0</v>
      </c>
      <c r="I332" s="1">
        <v>0</v>
      </c>
      <c r="J332" s="1">
        <v>0</v>
      </c>
      <c r="K332" s="1">
        <v>0</v>
      </c>
      <c r="L332" s="1">
        <v>0</v>
      </c>
      <c r="M332" s="1">
        <v>0</v>
      </c>
      <c r="N332" s="2">
        <v>0.1</v>
      </c>
      <c r="O332" s="1" t="s">
        <v>221</v>
      </c>
      <c r="P332" s="1" t="s">
        <v>626</v>
      </c>
      <c r="Q332" s="1" t="s">
        <v>222</v>
      </c>
      <c r="R332" s="1" t="s">
        <v>223</v>
      </c>
      <c r="S332" s="2">
        <v>0.05</v>
      </c>
      <c r="T332" s="2">
        <v>20</v>
      </c>
      <c r="U332" s="1" t="s">
        <v>224</v>
      </c>
      <c r="V332" s="1" t="s">
        <v>225</v>
      </c>
      <c r="W332" s="1" t="s">
        <v>235</v>
      </c>
      <c r="X332" s="1" t="s">
        <v>226</v>
      </c>
      <c r="Y332" s="1" t="s">
        <v>227</v>
      </c>
      <c r="Z332" s="1" t="s">
        <v>228</v>
      </c>
      <c r="AA332" s="1" t="s">
        <v>229</v>
      </c>
      <c r="AB332" s="1" t="s">
        <v>222</v>
      </c>
      <c r="AC332" s="2"/>
      <c r="AD332" s="2">
        <v>1</v>
      </c>
      <c r="AE332" s="2">
        <v>0</v>
      </c>
      <c r="AF332" s="1">
        <v>30</v>
      </c>
      <c r="AG332" s="1">
        <v>300</v>
      </c>
      <c r="AH332" s="49">
        <f>D332*10</f>
        <v>0</v>
      </c>
      <c r="AI332" s="61"/>
      <c r="AJ332" s="61"/>
      <c r="AK332" s="54" t="e">
        <f t="shared" si="402"/>
        <v>#DIV/0!</v>
      </c>
      <c r="AL332" s="122"/>
      <c r="AM332" s="123"/>
      <c r="AN332" s="124"/>
      <c r="AO332" s="127"/>
      <c r="AP332" s="130"/>
      <c r="AQ332" s="121"/>
      <c r="AR332" s="121"/>
      <c r="AS332" s="67"/>
      <c r="AT332" s="70" t="e">
        <f>AS332/AR330*10^AQ330*AP330</f>
        <v>#DIV/0!</v>
      </c>
      <c r="AU332" s="121"/>
      <c r="AV332" s="121"/>
      <c r="AW332" s="67"/>
      <c r="AX332" s="70" t="str">
        <f>IF(ISBLANK(AW332),"",AW332/AV330*10^AU330*AP330)</f>
        <v/>
      </c>
      <c r="AY332" s="121"/>
      <c r="AZ332" s="121"/>
      <c r="BA332" s="67"/>
      <c r="BB332" s="70" t="str">
        <f>IF(ISBLANK(BA332),"",BA332/AZ330*10^AY330*AP330)</f>
        <v/>
      </c>
    </row>
    <row r="333" spans="1:54" x14ac:dyDescent="0.25">
      <c r="A333" s="1">
        <v>113</v>
      </c>
      <c r="B333" s="1"/>
      <c r="C333" s="2" t="s">
        <v>1</v>
      </c>
      <c r="D333" s="1">
        <v>0</v>
      </c>
      <c r="E333" s="1" t="s">
        <v>230</v>
      </c>
      <c r="F333" s="1" t="s">
        <v>277</v>
      </c>
      <c r="G333" s="1"/>
      <c r="H333" s="1"/>
      <c r="I333" s="1"/>
      <c r="J333" s="1"/>
      <c r="K333" s="1"/>
      <c r="L333" s="1"/>
      <c r="M333" s="1"/>
      <c r="N333" s="2"/>
      <c r="O333" s="1"/>
      <c r="P333" s="1"/>
      <c r="Q333" s="1"/>
      <c r="R333" s="1"/>
      <c r="S333" s="2"/>
      <c r="T333" s="2"/>
      <c r="U333" s="1"/>
      <c r="V333" s="1"/>
      <c r="W333" s="1"/>
      <c r="X333" s="1"/>
      <c r="Y333" s="1"/>
      <c r="Z333" s="1"/>
      <c r="AA333" s="1"/>
      <c r="AB333" s="1"/>
      <c r="AC333" s="2"/>
      <c r="AD333" s="2"/>
      <c r="AE333" s="2"/>
      <c r="AF333" s="1"/>
      <c r="AG333" s="1"/>
      <c r="AH333" s="50">
        <f t="shared" ref="AH333" si="403">AO330*AP330</f>
        <v>0.66666666666666663</v>
      </c>
      <c r="AI333" s="62"/>
      <c r="AJ333" s="62"/>
      <c r="AK333" s="55"/>
    </row>
    <row r="334" spans="1:54" x14ac:dyDescent="0.25">
      <c r="A334" s="1">
        <v>114.1</v>
      </c>
      <c r="B334" s="1" t="s">
        <v>1015</v>
      </c>
      <c r="C334" s="2">
        <v>0</v>
      </c>
      <c r="D334" s="1">
        <v>0</v>
      </c>
      <c r="E334" s="1">
        <v>0</v>
      </c>
      <c r="F334" s="1"/>
      <c r="G334" s="1">
        <v>0</v>
      </c>
      <c r="H334" s="1">
        <v>0</v>
      </c>
      <c r="I334" s="1">
        <v>0</v>
      </c>
      <c r="J334" s="1">
        <v>0</v>
      </c>
      <c r="K334" s="1">
        <v>0</v>
      </c>
      <c r="L334" s="1">
        <v>0</v>
      </c>
      <c r="M334" s="1">
        <v>0</v>
      </c>
      <c r="N334" s="2">
        <v>0.31</v>
      </c>
      <c r="O334" s="1" t="s">
        <v>221</v>
      </c>
      <c r="P334" s="1" t="s">
        <v>627</v>
      </c>
      <c r="Q334" s="1" t="s">
        <v>222</v>
      </c>
      <c r="R334" s="1" t="s">
        <v>223</v>
      </c>
      <c r="S334" s="2">
        <v>0.05</v>
      </c>
      <c r="T334" s="2">
        <v>20</v>
      </c>
      <c r="U334" s="1" t="s">
        <v>224</v>
      </c>
      <c r="V334" s="1" t="s">
        <v>225</v>
      </c>
      <c r="W334" s="1" t="s">
        <v>235</v>
      </c>
      <c r="X334" s="1" t="s">
        <v>226</v>
      </c>
      <c r="Y334" s="1" t="s">
        <v>227</v>
      </c>
      <c r="Z334" s="1" t="s">
        <v>228</v>
      </c>
      <c r="AA334" s="1" t="s">
        <v>229</v>
      </c>
      <c r="AB334" s="1" t="s">
        <v>222</v>
      </c>
      <c r="AC334" s="2"/>
      <c r="AD334" s="2">
        <v>1</v>
      </c>
      <c r="AE334" s="2">
        <v>0</v>
      </c>
      <c r="AF334" s="1">
        <v>30</v>
      </c>
      <c r="AG334" s="1">
        <v>300</v>
      </c>
      <c r="AH334" s="49">
        <f>D334*10</f>
        <v>0</v>
      </c>
      <c r="AI334" s="60">
        <v>0</v>
      </c>
      <c r="AJ334" s="60">
        <v>8</v>
      </c>
      <c r="AK334" s="54">
        <f>AI334/AJ334</f>
        <v>0</v>
      </c>
      <c r="AL334" s="122">
        <f t="shared" ref="AL334" si="404">IF(COUNTBLANK(AI334:AI336)=3,"",IF(COUNTBLANK(AI334:AI336)=2,IF(AI334=0,0.5/AJ334,AI334/AJ334),(AI334/AJ334+AI335/AJ335+IF(AJ336&gt;0,AI336/AJ336,0))/COUNTIF(AI334:AJ336,"&gt;0")))</f>
        <v>6.25E-2</v>
      </c>
      <c r="AM334" s="123" t="e">
        <f t="shared" ref="AM334" si="405">IF(ISNUMBER(AN334),AN334,1/AN334)</f>
        <v>#DIV/0!</v>
      </c>
      <c r="AN334" s="124" t="e">
        <f>AVERAGE(AT334:AT336,AX334:AX336,BB334:BB336)</f>
        <v>#DIV/0!</v>
      </c>
      <c r="AO334" s="125">
        <f>IF(COUNTIF(AL334:AL334,"&gt;0"),AL334,IF(ISERROR(AM334),IF(D337&gt;0,D337,0.5),AM334))</f>
        <v>6.25E-2</v>
      </c>
      <c r="AP334" s="128">
        <v>10</v>
      </c>
      <c r="AQ334" s="121"/>
      <c r="AR334" s="121"/>
      <c r="AS334" s="66"/>
      <c r="AT334" s="70" t="e">
        <f>AS334/AR334*10^AQ334*AP334</f>
        <v>#DIV/0!</v>
      </c>
      <c r="AU334" s="121"/>
      <c r="AV334" s="121"/>
      <c r="AW334" s="66"/>
      <c r="AX334" s="70" t="str">
        <f>IF(ISBLANK(AW334),"",AW334/AV334*10^AU334*AP334)</f>
        <v/>
      </c>
      <c r="AY334" s="121"/>
      <c r="AZ334" s="121"/>
      <c r="BA334" s="66"/>
      <c r="BB334" s="70" t="str">
        <f t="shared" ref="BB334" si="406">IF(ISBLANK(BA334),"",BA334/AZ334*10^AY334*AT334)</f>
        <v/>
      </c>
    </row>
    <row r="335" spans="1:54" x14ac:dyDescent="0.25">
      <c r="A335" s="1">
        <v>114.2</v>
      </c>
      <c r="B335" s="1" t="s">
        <v>1015</v>
      </c>
      <c r="C335" s="2">
        <v>0</v>
      </c>
      <c r="D335" s="1">
        <v>0</v>
      </c>
      <c r="E335" s="1">
        <v>0</v>
      </c>
      <c r="F335" s="1"/>
      <c r="G335" s="1">
        <v>0</v>
      </c>
      <c r="H335" s="1">
        <v>0</v>
      </c>
      <c r="I335" s="1">
        <v>0</v>
      </c>
      <c r="J335" s="1">
        <v>0</v>
      </c>
      <c r="K335" s="1">
        <v>0</v>
      </c>
      <c r="L335" s="1">
        <v>0</v>
      </c>
      <c r="M335" s="1">
        <v>0</v>
      </c>
      <c r="N335" s="2">
        <v>0.09</v>
      </c>
      <c r="O335" s="1" t="s">
        <v>221</v>
      </c>
      <c r="P335" s="1" t="s">
        <v>628</v>
      </c>
      <c r="Q335" s="1" t="s">
        <v>222</v>
      </c>
      <c r="R335" s="1" t="s">
        <v>223</v>
      </c>
      <c r="S335" s="2">
        <v>0.05</v>
      </c>
      <c r="T335" s="2">
        <v>20</v>
      </c>
      <c r="U335" s="1" t="s">
        <v>224</v>
      </c>
      <c r="V335" s="1" t="s">
        <v>225</v>
      </c>
      <c r="W335" s="1" t="s">
        <v>235</v>
      </c>
      <c r="X335" s="1" t="s">
        <v>226</v>
      </c>
      <c r="Y335" s="1" t="s">
        <v>227</v>
      </c>
      <c r="Z335" s="1" t="s">
        <v>228</v>
      </c>
      <c r="AA335" s="1" t="s">
        <v>229</v>
      </c>
      <c r="AB335" s="1" t="s">
        <v>222</v>
      </c>
      <c r="AC335" s="2"/>
      <c r="AD335" s="2">
        <v>1</v>
      </c>
      <c r="AE335" s="2">
        <v>0</v>
      </c>
      <c r="AF335" s="1">
        <v>30</v>
      </c>
      <c r="AG335" s="1">
        <v>300</v>
      </c>
      <c r="AH335" s="49">
        <f>D335*10</f>
        <v>0</v>
      </c>
      <c r="AI335" s="61"/>
      <c r="AJ335" s="61"/>
      <c r="AK335" s="54" t="e">
        <f t="shared" ref="AK335:AK336" si="407">AI335/AJ335</f>
        <v>#DIV/0!</v>
      </c>
      <c r="AL335" s="122"/>
      <c r="AM335" s="123"/>
      <c r="AN335" s="124"/>
      <c r="AO335" s="126"/>
      <c r="AP335" s="129"/>
      <c r="AQ335" s="121"/>
      <c r="AR335" s="121"/>
      <c r="AS335" s="67"/>
      <c r="AT335" s="70" t="e">
        <f>AS335/AR334*10^AQ334*AP334</f>
        <v>#DIV/0!</v>
      </c>
      <c r="AU335" s="121"/>
      <c r="AV335" s="121"/>
      <c r="AW335" s="67"/>
      <c r="AX335" s="70" t="str">
        <f>IF(ISBLANK(AW334:AW336),"",AW335/AV334*10^AU334*AP334)</f>
        <v/>
      </c>
      <c r="AY335" s="121"/>
      <c r="AZ335" s="121"/>
      <c r="BA335" s="67"/>
      <c r="BB335" s="70" t="str">
        <f>IF(ISBLANK(BA335),"",BA335/AZ334*10^AY334*AP334)</f>
        <v/>
      </c>
    </row>
    <row r="336" spans="1:54" x14ac:dyDescent="0.25">
      <c r="A336" s="1">
        <v>114.3</v>
      </c>
      <c r="B336" s="1" t="s">
        <v>1015</v>
      </c>
      <c r="C336" s="2">
        <v>0</v>
      </c>
      <c r="D336" s="1">
        <v>0</v>
      </c>
      <c r="E336" s="1">
        <v>0</v>
      </c>
      <c r="F336" s="1"/>
      <c r="G336" s="1">
        <v>0</v>
      </c>
      <c r="H336" s="1">
        <v>0</v>
      </c>
      <c r="I336" s="1">
        <v>0</v>
      </c>
      <c r="J336" s="1">
        <v>0</v>
      </c>
      <c r="K336" s="1">
        <v>0</v>
      </c>
      <c r="L336" s="1">
        <v>0</v>
      </c>
      <c r="M336" s="1">
        <v>0</v>
      </c>
      <c r="N336" s="2">
        <v>0</v>
      </c>
      <c r="O336" s="1" t="s">
        <v>221</v>
      </c>
      <c r="P336" s="1" t="s">
        <v>629</v>
      </c>
      <c r="Q336" s="1" t="s">
        <v>222</v>
      </c>
      <c r="R336" s="1" t="s">
        <v>223</v>
      </c>
      <c r="S336" s="2">
        <v>0.05</v>
      </c>
      <c r="T336" s="2">
        <v>20</v>
      </c>
      <c r="U336" s="1" t="s">
        <v>224</v>
      </c>
      <c r="V336" s="1" t="s">
        <v>225</v>
      </c>
      <c r="W336" s="1" t="s">
        <v>235</v>
      </c>
      <c r="X336" s="1" t="s">
        <v>226</v>
      </c>
      <c r="Y336" s="1" t="s">
        <v>227</v>
      </c>
      <c r="Z336" s="1" t="s">
        <v>228</v>
      </c>
      <c r="AA336" s="1" t="s">
        <v>229</v>
      </c>
      <c r="AB336" s="1" t="s">
        <v>222</v>
      </c>
      <c r="AC336" s="2"/>
      <c r="AD336" s="2">
        <v>1</v>
      </c>
      <c r="AE336" s="2">
        <v>0</v>
      </c>
      <c r="AF336" s="1">
        <v>30</v>
      </c>
      <c r="AG336" s="1">
        <v>300</v>
      </c>
      <c r="AH336" s="49">
        <f>D336*10</f>
        <v>0</v>
      </c>
      <c r="AI336" s="61"/>
      <c r="AJ336" s="61"/>
      <c r="AK336" s="54" t="e">
        <f t="shared" si="407"/>
        <v>#DIV/0!</v>
      </c>
      <c r="AL336" s="122"/>
      <c r="AM336" s="123"/>
      <c r="AN336" s="124"/>
      <c r="AO336" s="127"/>
      <c r="AP336" s="130"/>
      <c r="AQ336" s="121"/>
      <c r="AR336" s="121"/>
      <c r="AS336" s="67"/>
      <c r="AT336" s="70" t="e">
        <f>AS336/AR334*10^AQ334*AP334</f>
        <v>#DIV/0!</v>
      </c>
      <c r="AU336" s="121"/>
      <c r="AV336" s="121"/>
      <c r="AW336" s="67"/>
      <c r="AX336" s="70" t="str">
        <f>IF(ISBLANK(AW336),"",AW336/AV334*10^AU334*AP334)</f>
        <v/>
      </c>
      <c r="AY336" s="121"/>
      <c r="AZ336" s="121"/>
      <c r="BA336" s="67"/>
      <c r="BB336" s="70" t="str">
        <f>IF(ISBLANK(BA336),"",BA336/AZ334*10^AY334*AP334)</f>
        <v/>
      </c>
    </row>
    <row r="337" spans="1:54" x14ac:dyDescent="0.25">
      <c r="A337" s="1">
        <v>114</v>
      </c>
      <c r="B337" s="1"/>
      <c r="C337" s="2" t="s">
        <v>1</v>
      </c>
      <c r="D337" s="1">
        <v>0</v>
      </c>
      <c r="E337" s="1" t="s">
        <v>230</v>
      </c>
      <c r="F337" s="1" t="s">
        <v>277</v>
      </c>
      <c r="G337" s="1"/>
      <c r="H337" s="1"/>
      <c r="I337" s="1"/>
      <c r="J337" s="1"/>
      <c r="K337" s="1"/>
      <c r="L337" s="1"/>
      <c r="M337" s="1"/>
      <c r="N337" s="2"/>
      <c r="O337" s="1"/>
      <c r="P337" s="1"/>
      <c r="Q337" s="1"/>
      <c r="R337" s="1"/>
      <c r="S337" s="2"/>
      <c r="T337" s="2"/>
      <c r="U337" s="1"/>
      <c r="V337" s="1"/>
      <c r="W337" s="1"/>
      <c r="X337" s="1"/>
      <c r="Y337" s="1"/>
      <c r="Z337" s="1"/>
      <c r="AA337" s="1"/>
      <c r="AB337" s="1"/>
      <c r="AC337" s="2"/>
      <c r="AD337" s="2"/>
      <c r="AE337" s="2"/>
      <c r="AF337" s="1"/>
      <c r="AG337" s="1"/>
      <c r="AH337" s="50">
        <f>AO334*AP334</f>
        <v>0.625</v>
      </c>
      <c r="AI337" s="62"/>
      <c r="AJ337" s="62"/>
      <c r="AK337" s="55"/>
    </row>
    <row r="338" spans="1:54" x14ac:dyDescent="0.25">
      <c r="A338" s="1">
        <v>115.1</v>
      </c>
      <c r="B338" s="1" t="s">
        <v>1016</v>
      </c>
      <c r="C338" s="2">
        <v>0</v>
      </c>
      <c r="D338" s="1">
        <v>0</v>
      </c>
      <c r="E338" s="1">
        <v>0</v>
      </c>
      <c r="F338" s="1"/>
      <c r="G338" s="1">
        <v>0</v>
      </c>
      <c r="H338" s="1">
        <v>0</v>
      </c>
      <c r="I338" s="1">
        <v>0</v>
      </c>
      <c r="J338" s="1">
        <v>0</v>
      </c>
      <c r="K338" s="1">
        <v>0</v>
      </c>
      <c r="L338" s="1">
        <v>0</v>
      </c>
      <c r="M338" s="1">
        <v>0</v>
      </c>
      <c r="N338" s="2">
        <v>0</v>
      </c>
      <c r="O338" s="1" t="s">
        <v>221</v>
      </c>
      <c r="P338" s="1" t="s">
        <v>630</v>
      </c>
      <c r="Q338" s="1" t="s">
        <v>222</v>
      </c>
      <c r="R338" s="1" t="s">
        <v>223</v>
      </c>
      <c r="S338" s="2">
        <v>0.05</v>
      </c>
      <c r="T338" s="2">
        <v>20</v>
      </c>
      <c r="U338" s="1" t="s">
        <v>224</v>
      </c>
      <c r="V338" s="1" t="s">
        <v>225</v>
      </c>
      <c r="W338" s="1" t="s">
        <v>235</v>
      </c>
      <c r="X338" s="1" t="s">
        <v>226</v>
      </c>
      <c r="Y338" s="1" t="s">
        <v>227</v>
      </c>
      <c r="Z338" s="1" t="s">
        <v>228</v>
      </c>
      <c r="AA338" s="1" t="s">
        <v>229</v>
      </c>
      <c r="AB338" s="1" t="s">
        <v>222</v>
      </c>
      <c r="AC338" s="2"/>
      <c r="AD338" s="2">
        <v>1</v>
      </c>
      <c r="AE338" s="2">
        <v>0</v>
      </c>
      <c r="AF338" s="1">
        <v>30</v>
      </c>
      <c r="AG338" s="1">
        <v>300</v>
      </c>
      <c r="AH338" s="49">
        <f>D338*10</f>
        <v>0</v>
      </c>
      <c r="AI338" s="60">
        <v>2</v>
      </c>
      <c r="AJ338" s="60">
        <v>1</v>
      </c>
      <c r="AK338" s="54">
        <f>AI338/AJ338</f>
        <v>2</v>
      </c>
      <c r="AL338" s="122">
        <f>IF(COUNTBLANK(AI338:AI340)=3,"",IF(COUNTBLANK(AI338:AI340)=2,IF(AI338=0,0.5/AJ338,AI338/AJ338),(AI338/AJ338+AI339/AJ339+IF(AJ340&gt;0,AI340/AJ340,0))/COUNTIF(AI338:AJ340,"&gt;0")))</f>
        <v>2</v>
      </c>
      <c r="AM338" s="123" t="e">
        <f t="shared" ref="AM338" si="408">IF(ISNUMBER(AN338),AN338,1/AN338)</f>
        <v>#DIV/0!</v>
      </c>
      <c r="AN338" s="124" t="e">
        <f>AVERAGE(AT338:AT340,AX338:AX340,BB338:BB340)</f>
        <v>#DIV/0!</v>
      </c>
      <c r="AO338" s="125">
        <f>IF(COUNTIF(AL338:AL338,"&gt;0"),AL338,IF(ISERROR(AM338),IF(D341&gt;0,D341,0.5),AM338))</f>
        <v>2</v>
      </c>
      <c r="AP338" s="128">
        <v>10</v>
      </c>
      <c r="AQ338" s="121"/>
      <c r="AR338" s="121"/>
      <c r="AS338" s="66"/>
      <c r="AT338" s="70" t="e">
        <f>AS338/AR338*10^AQ338*AP338</f>
        <v>#DIV/0!</v>
      </c>
      <c r="AU338" s="121"/>
      <c r="AV338" s="121"/>
      <c r="AW338" s="66"/>
      <c r="AX338" s="70" t="str">
        <f>IF(ISBLANK(AW338),"",AW338/AV338*10^AU338*AP338)</f>
        <v/>
      </c>
      <c r="AY338" s="121"/>
      <c r="AZ338" s="121"/>
      <c r="BA338" s="66"/>
      <c r="BB338" s="70" t="str">
        <f t="shared" ref="BB338" si="409">IF(ISBLANK(BA338),"",BA338/AZ338*10^AY338*AT338)</f>
        <v/>
      </c>
    </row>
    <row r="339" spans="1:54" x14ac:dyDescent="0.25">
      <c r="A339" s="1">
        <v>115.2</v>
      </c>
      <c r="B339" s="1" t="s">
        <v>1016</v>
      </c>
      <c r="C339" s="2">
        <v>0</v>
      </c>
      <c r="D339" s="1">
        <v>0</v>
      </c>
      <c r="E339" s="1">
        <v>0</v>
      </c>
      <c r="F339" s="1"/>
      <c r="G339" s="1">
        <v>0</v>
      </c>
      <c r="H339" s="1">
        <v>0</v>
      </c>
      <c r="I339" s="1">
        <v>0</v>
      </c>
      <c r="J339" s="1">
        <v>0</v>
      </c>
      <c r="K339" s="1">
        <v>0</v>
      </c>
      <c r="L339" s="1">
        <v>0</v>
      </c>
      <c r="M339" s="1">
        <v>0</v>
      </c>
      <c r="N339" s="2">
        <v>0.12</v>
      </c>
      <c r="O339" s="1" t="s">
        <v>221</v>
      </c>
      <c r="P339" s="1" t="s">
        <v>631</v>
      </c>
      <c r="Q339" s="1" t="s">
        <v>222</v>
      </c>
      <c r="R339" s="1" t="s">
        <v>223</v>
      </c>
      <c r="S339" s="2">
        <v>0.05</v>
      </c>
      <c r="T339" s="2">
        <v>20</v>
      </c>
      <c r="U339" s="1" t="s">
        <v>224</v>
      </c>
      <c r="V339" s="1" t="s">
        <v>225</v>
      </c>
      <c r="W339" s="1" t="s">
        <v>235</v>
      </c>
      <c r="X339" s="1" t="s">
        <v>226</v>
      </c>
      <c r="Y339" s="1" t="s">
        <v>227</v>
      </c>
      <c r="Z339" s="1" t="s">
        <v>228</v>
      </c>
      <c r="AA339" s="1" t="s">
        <v>229</v>
      </c>
      <c r="AB339" s="1" t="s">
        <v>222</v>
      </c>
      <c r="AC339" s="2"/>
      <c r="AD339" s="2">
        <v>1</v>
      </c>
      <c r="AE339" s="2">
        <v>0</v>
      </c>
      <c r="AF339" s="1">
        <v>30</v>
      </c>
      <c r="AG339" s="1">
        <v>300</v>
      </c>
      <c r="AH339" s="49">
        <f>D339*10</f>
        <v>0</v>
      </c>
      <c r="AI339" s="61"/>
      <c r="AJ339" s="61"/>
      <c r="AK339" s="54" t="e">
        <f t="shared" ref="AK339:AK340" si="410">AI339/AJ339</f>
        <v>#DIV/0!</v>
      </c>
      <c r="AL339" s="122"/>
      <c r="AM339" s="123"/>
      <c r="AN339" s="124"/>
      <c r="AO339" s="126"/>
      <c r="AP339" s="129"/>
      <c r="AQ339" s="121"/>
      <c r="AR339" s="121"/>
      <c r="AS339" s="67"/>
      <c r="AT339" s="70" t="e">
        <f>AS339/AR338*10^AQ338*AP338</f>
        <v>#DIV/0!</v>
      </c>
      <c r="AU339" s="121"/>
      <c r="AV339" s="121"/>
      <c r="AW339" s="67"/>
      <c r="AX339" s="70" t="str">
        <f>IF(ISBLANK(AW338:AW340),"",AW339/AV338*10^AU338*AP338)</f>
        <v/>
      </c>
      <c r="AY339" s="121"/>
      <c r="AZ339" s="121"/>
      <c r="BA339" s="67"/>
      <c r="BB339" s="70" t="str">
        <f>IF(ISBLANK(BA339),"",BA339/AZ338*10^AY338*AP338)</f>
        <v/>
      </c>
    </row>
    <row r="340" spans="1:54" x14ac:dyDescent="0.25">
      <c r="A340" s="1">
        <v>115.3</v>
      </c>
      <c r="B340" s="1" t="s">
        <v>1016</v>
      </c>
      <c r="C340" s="2">
        <v>0</v>
      </c>
      <c r="D340" s="1">
        <v>0</v>
      </c>
      <c r="E340" s="1">
        <v>0</v>
      </c>
      <c r="F340" s="1"/>
      <c r="G340" s="1">
        <v>0</v>
      </c>
      <c r="H340" s="1">
        <v>0</v>
      </c>
      <c r="I340" s="1">
        <v>0</v>
      </c>
      <c r="J340" s="1">
        <v>0</v>
      </c>
      <c r="K340" s="1">
        <v>0</v>
      </c>
      <c r="L340" s="1">
        <v>0</v>
      </c>
      <c r="M340" s="1">
        <v>0</v>
      </c>
      <c r="N340" s="2">
        <v>0.12</v>
      </c>
      <c r="O340" s="1" t="s">
        <v>221</v>
      </c>
      <c r="P340" s="1" t="s">
        <v>632</v>
      </c>
      <c r="Q340" s="1" t="s">
        <v>222</v>
      </c>
      <c r="R340" s="1" t="s">
        <v>223</v>
      </c>
      <c r="S340" s="2">
        <v>0.05</v>
      </c>
      <c r="T340" s="2">
        <v>20</v>
      </c>
      <c r="U340" s="1" t="s">
        <v>224</v>
      </c>
      <c r="V340" s="1" t="s">
        <v>225</v>
      </c>
      <c r="W340" s="1" t="s">
        <v>235</v>
      </c>
      <c r="X340" s="1" t="s">
        <v>226</v>
      </c>
      <c r="Y340" s="1" t="s">
        <v>227</v>
      </c>
      <c r="Z340" s="1" t="s">
        <v>228</v>
      </c>
      <c r="AA340" s="1" t="s">
        <v>229</v>
      </c>
      <c r="AB340" s="1" t="s">
        <v>222</v>
      </c>
      <c r="AC340" s="2"/>
      <c r="AD340" s="2">
        <v>1</v>
      </c>
      <c r="AE340" s="2">
        <v>0</v>
      </c>
      <c r="AF340" s="1">
        <v>30</v>
      </c>
      <c r="AG340" s="1">
        <v>300</v>
      </c>
      <c r="AH340" s="49">
        <f>D340*10</f>
        <v>0</v>
      </c>
      <c r="AI340" s="61"/>
      <c r="AJ340" s="61"/>
      <c r="AK340" s="54" t="e">
        <f t="shared" si="410"/>
        <v>#DIV/0!</v>
      </c>
      <c r="AL340" s="122"/>
      <c r="AM340" s="123"/>
      <c r="AN340" s="124"/>
      <c r="AO340" s="127"/>
      <c r="AP340" s="130"/>
      <c r="AQ340" s="121"/>
      <c r="AR340" s="121"/>
      <c r="AS340" s="67"/>
      <c r="AT340" s="70" t="e">
        <f>AS340/AR338*10^AQ338*AP338</f>
        <v>#DIV/0!</v>
      </c>
      <c r="AU340" s="121"/>
      <c r="AV340" s="121"/>
      <c r="AW340" s="67"/>
      <c r="AX340" s="70" t="str">
        <f>IF(ISBLANK(AW340),"",AW340/AV338*10^AU338*AP338)</f>
        <v/>
      </c>
      <c r="AY340" s="121"/>
      <c r="AZ340" s="121"/>
      <c r="BA340" s="67"/>
      <c r="BB340" s="70" t="str">
        <f>IF(ISBLANK(BA340),"",BA340/AZ338*10^AY338*AP338)</f>
        <v/>
      </c>
    </row>
    <row r="341" spans="1:54" x14ac:dyDescent="0.25">
      <c r="A341" s="1">
        <v>115</v>
      </c>
      <c r="B341" s="1"/>
      <c r="C341" s="2" t="s">
        <v>1</v>
      </c>
      <c r="D341" s="1">
        <v>0</v>
      </c>
      <c r="E341" s="1" t="s">
        <v>230</v>
      </c>
      <c r="F341" s="1" t="s">
        <v>277</v>
      </c>
      <c r="G341" s="1"/>
      <c r="H341" s="1"/>
      <c r="I341" s="1"/>
      <c r="J341" s="1"/>
      <c r="K341" s="1"/>
      <c r="L341" s="1"/>
      <c r="M341" s="1"/>
      <c r="N341" s="2"/>
      <c r="O341" s="1"/>
      <c r="P341" s="1"/>
      <c r="Q341" s="1"/>
      <c r="R341" s="1"/>
      <c r="S341" s="2"/>
      <c r="T341" s="2"/>
      <c r="U341" s="1"/>
      <c r="V341" s="1"/>
      <c r="W341" s="1"/>
      <c r="X341" s="1"/>
      <c r="Y341" s="1"/>
      <c r="Z341" s="1"/>
      <c r="AA341" s="1"/>
      <c r="AB341" s="1"/>
      <c r="AC341" s="2"/>
      <c r="AD341" s="2"/>
      <c r="AE341" s="2"/>
      <c r="AF341" s="1"/>
      <c r="AG341" s="1"/>
      <c r="AH341" s="50">
        <f>AO338*AP338</f>
        <v>20</v>
      </c>
      <c r="AI341" s="62"/>
      <c r="AJ341" s="62"/>
      <c r="AK341" s="55"/>
    </row>
    <row r="342" spans="1:54" x14ac:dyDescent="0.25">
      <c r="A342" s="1">
        <v>116.1</v>
      </c>
      <c r="B342" s="1" t="s">
        <v>1017</v>
      </c>
      <c r="C342" s="2">
        <v>0</v>
      </c>
      <c r="D342" s="1">
        <v>0</v>
      </c>
      <c r="E342" s="1">
        <v>0</v>
      </c>
      <c r="F342" s="1"/>
      <c r="G342" s="1">
        <v>0</v>
      </c>
      <c r="H342" s="1">
        <v>0</v>
      </c>
      <c r="I342" s="1">
        <v>0</v>
      </c>
      <c r="J342" s="1">
        <v>0</v>
      </c>
      <c r="K342" s="1">
        <v>0</v>
      </c>
      <c r="L342" s="1">
        <v>0</v>
      </c>
      <c r="M342" s="1">
        <v>0</v>
      </c>
      <c r="N342" s="2">
        <v>0</v>
      </c>
      <c r="O342" s="1" t="s">
        <v>221</v>
      </c>
      <c r="P342" s="1" t="s">
        <v>633</v>
      </c>
      <c r="Q342" s="1" t="s">
        <v>222</v>
      </c>
      <c r="R342" s="1" t="s">
        <v>223</v>
      </c>
      <c r="S342" s="2">
        <v>0.05</v>
      </c>
      <c r="T342" s="2">
        <v>20</v>
      </c>
      <c r="U342" s="1" t="s">
        <v>224</v>
      </c>
      <c r="V342" s="1" t="s">
        <v>225</v>
      </c>
      <c r="W342" s="1" t="s">
        <v>235</v>
      </c>
      <c r="X342" s="1" t="s">
        <v>226</v>
      </c>
      <c r="Y342" s="1" t="s">
        <v>227</v>
      </c>
      <c r="Z342" s="1" t="s">
        <v>228</v>
      </c>
      <c r="AA342" s="1" t="s">
        <v>229</v>
      </c>
      <c r="AB342" s="1" t="s">
        <v>222</v>
      </c>
      <c r="AC342" s="2"/>
      <c r="AD342" s="2">
        <v>1</v>
      </c>
      <c r="AE342" s="2">
        <v>0</v>
      </c>
      <c r="AF342" s="1">
        <v>30</v>
      </c>
      <c r="AG342" s="1">
        <v>300</v>
      </c>
      <c r="AH342" s="49">
        <f>D342*10</f>
        <v>0</v>
      </c>
      <c r="AI342" s="60">
        <v>0</v>
      </c>
      <c r="AJ342" s="60">
        <v>8</v>
      </c>
      <c r="AK342" s="54">
        <f>AI342/AJ342</f>
        <v>0</v>
      </c>
      <c r="AL342" s="122">
        <f t="shared" ref="AL342" si="411">IF(COUNTBLANK(AI342:AI344)=3,"",IF(COUNTBLANK(AI342:AI344)=2,IF(AI342=0,0.5/AJ342,AI342/AJ342),(AI342/AJ342+AI343/AJ343+IF(AJ344&gt;0,AI344/AJ344,0))/COUNTIF(AI342:AJ344,"&gt;0")))</f>
        <v>6.25E-2</v>
      </c>
      <c r="AM342" s="123" t="e">
        <f t="shared" ref="AM342" si="412">IF(ISNUMBER(AN342),AN342,1/AN342)</f>
        <v>#DIV/0!</v>
      </c>
      <c r="AN342" s="124" t="e">
        <f>AVERAGE(AT342:AT344,AX342:AX344,BB342:BB344)</f>
        <v>#DIV/0!</v>
      </c>
      <c r="AO342" s="125">
        <f>IF(COUNTIF(AL342:AL342,"&gt;0"),AL342,IF(ISERROR(AM342),IF(D345&gt;0,D345,0.5),AM342))</f>
        <v>6.25E-2</v>
      </c>
      <c r="AP342" s="128">
        <v>10</v>
      </c>
      <c r="AQ342" s="121"/>
      <c r="AR342" s="121"/>
      <c r="AS342" s="66"/>
      <c r="AT342" s="70" t="e">
        <f>AS342/AR342*10^AQ342*AP342</f>
        <v>#DIV/0!</v>
      </c>
      <c r="AU342" s="121"/>
      <c r="AV342" s="121"/>
      <c r="AW342" s="66"/>
      <c r="AX342" s="70" t="str">
        <f>IF(ISBLANK(AW342),"",AW342/AV342*10^AU342*AP342)</f>
        <v/>
      </c>
      <c r="AY342" s="121"/>
      <c r="AZ342" s="121"/>
      <c r="BA342" s="66"/>
      <c r="BB342" s="70" t="str">
        <f t="shared" ref="BB342" si="413">IF(ISBLANK(BA342),"",BA342/AZ342*10^AY342*AT342)</f>
        <v/>
      </c>
    </row>
    <row r="343" spans="1:54" x14ac:dyDescent="0.25">
      <c r="A343" s="1">
        <v>116.2</v>
      </c>
      <c r="B343" s="1" t="s">
        <v>1017</v>
      </c>
      <c r="C343" s="2">
        <v>0</v>
      </c>
      <c r="D343" s="1">
        <v>0</v>
      </c>
      <c r="E343" s="1">
        <v>0</v>
      </c>
      <c r="F343" s="1"/>
      <c r="G343" s="1">
        <v>0</v>
      </c>
      <c r="H343" s="1">
        <v>0</v>
      </c>
      <c r="I343" s="1">
        <v>0</v>
      </c>
      <c r="J343" s="1">
        <v>0</v>
      </c>
      <c r="K343" s="1">
        <v>0</v>
      </c>
      <c r="L343" s="1">
        <v>0</v>
      </c>
      <c r="M343" s="1">
        <v>0</v>
      </c>
      <c r="N343" s="2">
        <v>0</v>
      </c>
      <c r="O343" s="1" t="s">
        <v>221</v>
      </c>
      <c r="P343" s="1" t="s">
        <v>634</v>
      </c>
      <c r="Q343" s="1" t="s">
        <v>222</v>
      </c>
      <c r="R343" s="1" t="s">
        <v>223</v>
      </c>
      <c r="S343" s="2">
        <v>0.05</v>
      </c>
      <c r="T343" s="2">
        <v>20</v>
      </c>
      <c r="U343" s="1" t="s">
        <v>224</v>
      </c>
      <c r="V343" s="1" t="s">
        <v>225</v>
      </c>
      <c r="W343" s="1" t="s">
        <v>235</v>
      </c>
      <c r="X343" s="1" t="s">
        <v>226</v>
      </c>
      <c r="Y343" s="1" t="s">
        <v>227</v>
      </c>
      <c r="Z343" s="1" t="s">
        <v>228</v>
      </c>
      <c r="AA343" s="1" t="s">
        <v>229</v>
      </c>
      <c r="AB343" s="1" t="s">
        <v>222</v>
      </c>
      <c r="AC343" s="2"/>
      <c r="AD343" s="2">
        <v>1</v>
      </c>
      <c r="AE343" s="2">
        <v>0</v>
      </c>
      <c r="AF343" s="1">
        <v>30</v>
      </c>
      <c r="AG343" s="1">
        <v>300</v>
      </c>
      <c r="AH343" s="49">
        <f>D343*10</f>
        <v>0</v>
      </c>
      <c r="AI343" s="61"/>
      <c r="AJ343" s="61"/>
      <c r="AK343" s="54" t="e">
        <f t="shared" ref="AK343:AK344" si="414">AI343/AJ343</f>
        <v>#DIV/0!</v>
      </c>
      <c r="AL343" s="122"/>
      <c r="AM343" s="123"/>
      <c r="AN343" s="124"/>
      <c r="AO343" s="126"/>
      <c r="AP343" s="129"/>
      <c r="AQ343" s="121"/>
      <c r="AR343" s="121"/>
      <c r="AS343" s="67"/>
      <c r="AT343" s="70" t="e">
        <f>AS343/AR342*10^AQ342*AP342</f>
        <v>#DIV/0!</v>
      </c>
      <c r="AU343" s="121"/>
      <c r="AV343" s="121"/>
      <c r="AW343" s="67"/>
      <c r="AX343" s="70" t="str">
        <f>IF(ISBLANK(AW342:AW344),"",AW343/AV342*10^AU342*AP342)</f>
        <v/>
      </c>
      <c r="AY343" s="121"/>
      <c r="AZ343" s="121"/>
      <c r="BA343" s="67"/>
      <c r="BB343" s="70" t="str">
        <f>IF(ISBLANK(BA343),"",BA343/AZ342*10^AY342*AP342)</f>
        <v/>
      </c>
    </row>
    <row r="344" spans="1:54" x14ac:dyDescent="0.25">
      <c r="A344" s="1">
        <v>116.3</v>
      </c>
      <c r="B344" s="1" t="s">
        <v>1017</v>
      </c>
      <c r="C344" s="2">
        <v>0</v>
      </c>
      <c r="D344" s="1">
        <v>0</v>
      </c>
      <c r="E344" s="1">
        <v>0</v>
      </c>
      <c r="F344" s="1"/>
      <c r="G344" s="1">
        <v>0</v>
      </c>
      <c r="H344" s="1">
        <v>0</v>
      </c>
      <c r="I344" s="1">
        <v>0</v>
      </c>
      <c r="J344" s="1">
        <v>0</v>
      </c>
      <c r="K344" s="1">
        <v>0</v>
      </c>
      <c r="L344" s="1">
        <v>0</v>
      </c>
      <c r="M344" s="1">
        <v>0</v>
      </c>
      <c r="N344" s="2">
        <v>0</v>
      </c>
      <c r="O344" s="1" t="s">
        <v>221</v>
      </c>
      <c r="P344" s="1" t="s">
        <v>635</v>
      </c>
      <c r="Q344" s="1" t="s">
        <v>222</v>
      </c>
      <c r="R344" s="1" t="s">
        <v>223</v>
      </c>
      <c r="S344" s="2">
        <v>0.05</v>
      </c>
      <c r="T344" s="2">
        <v>20</v>
      </c>
      <c r="U344" s="1" t="s">
        <v>224</v>
      </c>
      <c r="V344" s="1" t="s">
        <v>225</v>
      </c>
      <c r="W344" s="1" t="s">
        <v>235</v>
      </c>
      <c r="X344" s="1" t="s">
        <v>226</v>
      </c>
      <c r="Y344" s="1" t="s">
        <v>227</v>
      </c>
      <c r="Z344" s="1" t="s">
        <v>228</v>
      </c>
      <c r="AA344" s="1" t="s">
        <v>229</v>
      </c>
      <c r="AB344" s="1" t="s">
        <v>222</v>
      </c>
      <c r="AC344" s="2"/>
      <c r="AD344" s="2">
        <v>1</v>
      </c>
      <c r="AE344" s="2">
        <v>0</v>
      </c>
      <c r="AF344" s="1">
        <v>30</v>
      </c>
      <c r="AG344" s="1">
        <v>300</v>
      </c>
      <c r="AH344" s="49">
        <f>D344*10</f>
        <v>0</v>
      </c>
      <c r="AI344" s="61"/>
      <c r="AJ344" s="61"/>
      <c r="AK344" s="54" t="e">
        <f t="shared" si="414"/>
        <v>#DIV/0!</v>
      </c>
      <c r="AL344" s="122"/>
      <c r="AM344" s="123"/>
      <c r="AN344" s="124"/>
      <c r="AO344" s="127"/>
      <c r="AP344" s="130"/>
      <c r="AQ344" s="121"/>
      <c r="AR344" s="121"/>
      <c r="AS344" s="67"/>
      <c r="AT344" s="70" t="e">
        <f>AS344/AR342*10^AQ342*AP342</f>
        <v>#DIV/0!</v>
      </c>
      <c r="AU344" s="121"/>
      <c r="AV344" s="121"/>
      <c r="AW344" s="67"/>
      <c r="AX344" s="70" t="str">
        <f>IF(ISBLANK(AW344),"",AW344/AV342*10^AU342*AP342)</f>
        <v/>
      </c>
      <c r="AY344" s="121"/>
      <c r="AZ344" s="121"/>
      <c r="BA344" s="67"/>
      <c r="BB344" s="70" t="str">
        <f>IF(ISBLANK(BA344),"",BA344/AZ342*10^AY342*AP342)</f>
        <v/>
      </c>
    </row>
    <row r="345" spans="1:54" x14ac:dyDescent="0.25">
      <c r="A345" s="1">
        <v>116</v>
      </c>
      <c r="B345" s="1"/>
      <c r="C345" s="2" t="s">
        <v>1</v>
      </c>
      <c r="D345" s="1">
        <v>0</v>
      </c>
      <c r="E345" s="1" t="s">
        <v>230</v>
      </c>
      <c r="F345" s="1" t="s">
        <v>277</v>
      </c>
      <c r="G345" s="1"/>
      <c r="H345" s="1"/>
      <c r="I345" s="1"/>
      <c r="J345" s="1"/>
      <c r="K345" s="1"/>
      <c r="L345" s="1"/>
      <c r="M345" s="1"/>
      <c r="N345" s="2"/>
      <c r="O345" s="1"/>
      <c r="P345" s="1"/>
      <c r="Q345" s="1"/>
      <c r="R345" s="1"/>
      <c r="S345" s="2"/>
      <c r="T345" s="2"/>
      <c r="U345" s="1"/>
      <c r="V345" s="1"/>
      <c r="W345" s="1"/>
      <c r="X345" s="1"/>
      <c r="Y345" s="1"/>
      <c r="Z345" s="1"/>
      <c r="AA345" s="1"/>
      <c r="AB345" s="1"/>
      <c r="AC345" s="2"/>
      <c r="AD345" s="2"/>
      <c r="AE345" s="2"/>
      <c r="AF345" s="1"/>
      <c r="AG345" s="1"/>
      <c r="AH345" s="50">
        <f t="shared" ref="AH345" si="415">AO342*AP342</f>
        <v>0.625</v>
      </c>
      <c r="AI345" s="62"/>
      <c r="AJ345" s="62"/>
      <c r="AK345" s="55"/>
    </row>
    <row r="346" spans="1:54" x14ac:dyDescent="0.25">
      <c r="A346" s="1">
        <v>117.1</v>
      </c>
      <c r="B346" s="1" t="s">
        <v>1018</v>
      </c>
      <c r="C346" s="2">
        <v>0</v>
      </c>
      <c r="D346" s="1">
        <v>0</v>
      </c>
      <c r="E346" s="1">
        <v>0</v>
      </c>
      <c r="F346" s="1"/>
      <c r="G346" s="1">
        <v>0</v>
      </c>
      <c r="H346" s="1">
        <v>0</v>
      </c>
      <c r="I346" s="1">
        <v>0</v>
      </c>
      <c r="J346" s="1">
        <v>0</v>
      </c>
      <c r="K346" s="1">
        <v>0</v>
      </c>
      <c r="L346" s="1">
        <v>0</v>
      </c>
      <c r="M346" s="1">
        <v>0</v>
      </c>
      <c r="N346" s="2">
        <v>0</v>
      </c>
      <c r="O346" s="1" t="s">
        <v>221</v>
      </c>
      <c r="P346" s="1" t="s">
        <v>636</v>
      </c>
      <c r="Q346" s="1" t="s">
        <v>222</v>
      </c>
      <c r="R346" s="1" t="s">
        <v>223</v>
      </c>
      <c r="S346" s="2">
        <v>0.05</v>
      </c>
      <c r="T346" s="2">
        <v>20</v>
      </c>
      <c r="U346" s="1" t="s">
        <v>224</v>
      </c>
      <c r="V346" s="1" t="s">
        <v>225</v>
      </c>
      <c r="W346" s="1" t="s">
        <v>235</v>
      </c>
      <c r="X346" s="1" t="s">
        <v>226</v>
      </c>
      <c r="Y346" s="1" t="s">
        <v>227</v>
      </c>
      <c r="Z346" s="1" t="s">
        <v>228</v>
      </c>
      <c r="AA346" s="1" t="s">
        <v>229</v>
      </c>
      <c r="AB346" s="1" t="s">
        <v>222</v>
      </c>
      <c r="AC346" s="2"/>
      <c r="AD346" s="2">
        <v>1</v>
      </c>
      <c r="AE346" s="2">
        <v>0</v>
      </c>
      <c r="AF346" s="1">
        <v>30</v>
      </c>
      <c r="AG346" s="1">
        <v>300</v>
      </c>
      <c r="AH346" s="49">
        <f>D346*10</f>
        <v>0</v>
      </c>
      <c r="AI346" s="60">
        <v>0</v>
      </c>
      <c r="AJ346" s="60">
        <v>6.6</v>
      </c>
      <c r="AK346" s="54">
        <f>AI346/AJ346</f>
        <v>0</v>
      </c>
      <c r="AL346" s="122">
        <f t="shared" ref="AL346" si="416">IF(COUNTBLANK(AI346:AI348)=3,"",IF(COUNTBLANK(AI346:AI348)=2,IF(AI346=0,0.5/AJ346,AI346/AJ346),(AI346/AJ346+AI347/AJ347+IF(AJ348&gt;0,AI348/AJ348,0))/COUNTIF(AI346:AJ348,"&gt;0")))</f>
        <v>7.575757575757576E-2</v>
      </c>
      <c r="AM346" s="123" t="e">
        <f t="shared" ref="AM346" si="417">IF(ISNUMBER(AN346),AN346,1/AN346)</f>
        <v>#DIV/0!</v>
      </c>
      <c r="AN346" s="124" t="e">
        <f>AVERAGE(AT346:AT348,AX346:AX348,BB346:BB348)</f>
        <v>#DIV/0!</v>
      </c>
      <c r="AO346" s="125">
        <f>IF(COUNTIF(AL346:AL346,"&gt;0"),AL346,IF(ISERROR(AM346),IF(D349&gt;0,D349,0.5),AM346))</f>
        <v>7.575757575757576E-2</v>
      </c>
      <c r="AP346" s="128">
        <v>10</v>
      </c>
      <c r="AQ346" s="121"/>
      <c r="AR346" s="121"/>
      <c r="AS346" s="66"/>
      <c r="AT346" s="70" t="e">
        <f>AS346/AR346*10^AQ346*AP346</f>
        <v>#DIV/0!</v>
      </c>
      <c r="AU346" s="121"/>
      <c r="AV346" s="121"/>
      <c r="AW346" s="66"/>
      <c r="AX346" s="70" t="str">
        <f>IF(ISBLANK(AW346),"",AW346/AV346*10^AU346*AP346)</f>
        <v/>
      </c>
      <c r="AY346" s="121"/>
      <c r="AZ346" s="121"/>
      <c r="BA346" s="66"/>
      <c r="BB346" s="70" t="str">
        <f>IF(ISBLANK(BA346),"",BA346/AZ346*10^AY346*AP346)</f>
        <v/>
      </c>
    </row>
    <row r="347" spans="1:54" x14ac:dyDescent="0.25">
      <c r="A347" s="1">
        <v>117.2</v>
      </c>
      <c r="B347" s="1" t="s">
        <v>1018</v>
      </c>
      <c r="C347" s="2">
        <v>0</v>
      </c>
      <c r="D347" s="1">
        <v>99.9</v>
      </c>
      <c r="E347" s="1">
        <v>5</v>
      </c>
      <c r="F347" s="1" t="s">
        <v>239</v>
      </c>
      <c r="G347" s="1">
        <v>0</v>
      </c>
      <c r="H347" s="1">
        <v>0</v>
      </c>
      <c r="I347" s="1">
        <v>0</v>
      </c>
      <c r="J347" s="1">
        <v>0</v>
      </c>
      <c r="K347" s="1">
        <v>0</v>
      </c>
      <c r="L347" s="1">
        <v>0</v>
      </c>
      <c r="M347" s="1">
        <v>0</v>
      </c>
      <c r="N347" s="2">
        <v>0.25</v>
      </c>
      <c r="O347" s="1" t="s">
        <v>221</v>
      </c>
      <c r="P347" s="1" t="s">
        <v>637</v>
      </c>
      <c r="Q347" s="1" t="s">
        <v>222</v>
      </c>
      <c r="R347" s="1" t="s">
        <v>223</v>
      </c>
      <c r="S347" s="2">
        <v>0.05</v>
      </c>
      <c r="T347" s="2">
        <v>20</v>
      </c>
      <c r="U347" s="1" t="s">
        <v>224</v>
      </c>
      <c r="V347" s="1" t="s">
        <v>225</v>
      </c>
      <c r="W347" s="1" t="s">
        <v>235</v>
      </c>
      <c r="X347" s="1" t="s">
        <v>226</v>
      </c>
      <c r="Y347" s="1" t="s">
        <v>227</v>
      </c>
      <c r="Z347" s="1" t="s">
        <v>228</v>
      </c>
      <c r="AA347" s="1" t="s">
        <v>229</v>
      </c>
      <c r="AB347" s="1" t="s">
        <v>222</v>
      </c>
      <c r="AC347" s="2"/>
      <c r="AD347" s="2">
        <v>1</v>
      </c>
      <c r="AE347" s="2">
        <v>0</v>
      </c>
      <c r="AF347" s="1">
        <v>30</v>
      </c>
      <c r="AG347" s="1">
        <v>300</v>
      </c>
      <c r="AH347" s="49">
        <f>D347*10</f>
        <v>999</v>
      </c>
      <c r="AI347" s="61"/>
      <c r="AJ347" s="61"/>
      <c r="AK347" s="54" t="e">
        <f t="shared" ref="AK347:AK348" si="418">AI347/AJ347</f>
        <v>#DIV/0!</v>
      </c>
      <c r="AL347" s="122"/>
      <c r="AM347" s="123"/>
      <c r="AN347" s="124"/>
      <c r="AO347" s="126"/>
      <c r="AP347" s="129"/>
      <c r="AQ347" s="121"/>
      <c r="AR347" s="121"/>
      <c r="AS347" s="67"/>
      <c r="AT347" s="70" t="e">
        <f>AS347/AR346*10^AQ346*AP346</f>
        <v>#DIV/0!</v>
      </c>
      <c r="AU347" s="121"/>
      <c r="AV347" s="121"/>
      <c r="AW347" s="67"/>
      <c r="AX347" s="70" t="str">
        <f>IF(ISBLANK(AW346:AW348),"",AW347/AV346*10^AU346*AP346)</f>
        <v/>
      </c>
      <c r="AY347" s="121"/>
      <c r="AZ347" s="121"/>
      <c r="BA347" s="67"/>
      <c r="BB347" s="70" t="str">
        <f>IF(ISBLANK(BA347),"",BA347/AZ346*10^AY346*AP346)</f>
        <v/>
      </c>
    </row>
    <row r="348" spans="1:54" x14ac:dyDescent="0.25">
      <c r="A348" s="1">
        <v>117.3</v>
      </c>
      <c r="B348" s="1" t="s">
        <v>1018</v>
      </c>
      <c r="C348" s="2">
        <v>0</v>
      </c>
      <c r="D348" s="1">
        <v>99.9</v>
      </c>
      <c r="E348" s="1">
        <v>5</v>
      </c>
      <c r="F348" s="1" t="s">
        <v>239</v>
      </c>
      <c r="G348" s="1">
        <v>0</v>
      </c>
      <c r="H348" s="1">
        <v>0</v>
      </c>
      <c r="I348" s="1">
        <v>0</v>
      </c>
      <c r="J348" s="1">
        <v>0</v>
      </c>
      <c r="K348" s="1">
        <v>0</v>
      </c>
      <c r="L348" s="1">
        <v>0</v>
      </c>
      <c r="M348" s="1">
        <v>0</v>
      </c>
      <c r="N348" s="2">
        <v>0.32</v>
      </c>
      <c r="O348" s="1" t="s">
        <v>221</v>
      </c>
      <c r="P348" s="1" t="s">
        <v>638</v>
      </c>
      <c r="Q348" s="1" t="s">
        <v>222</v>
      </c>
      <c r="R348" s="1" t="s">
        <v>223</v>
      </c>
      <c r="S348" s="2">
        <v>0.05</v>
      </c>
      <c r="T348" s="2">
        <v>20</v>
      </c>
      <c r="U348" s="1" t="s">
        <v>224</v>
      </c>
      <c r="V348" s="1" t="s">
        <v>225</v>
      </c>
      <c r="W348" s="1" t="s">
        <v>235</v>
      </c>
      <c r="X348" s="1" t="s">
        <v>226</v>
      </c>
      <c r="Y348" s="1" t="s">
        <v>227</v>
      </c>
      <c r="Z348" s="1" t="s">
        <v>228</v>
      </c>
      <c r="AA348" s="1" t="s">
        <v>229</v>
      </c>
      <c r="AB348" s="1" t="s">
        <v>222</v>
      </c>
      <c r="AC348" s="2"/>
      <c r="AD348" s="2">
        <v>1</v>
      </c>
      <c r="AE348" s="2">
        <v>0</v>
      </c>
      <c r="AF348" s="1">
        <v>30</v>
      </c>
      <c r="AG348" s="1">
        <v>300</v>
      </c>
      <c r="AH348" s="49">
        <f>D348*10</f>
        <v>999</v>
      </c>
      <c r="AI348" s="61"/>
      <c r="AJ348" s="61"/>
      <c r="AK348" s="54" t="e">
        <f t="shared" si="418"/>
        <v>#DIV/0!</v>
      </c>
      <c r="AL348" s="122"/>
      <c r="AM348" s="123"/>
      <c r="AN348" s="124"/>
      <c r="AO348" s="127"/>
      <c r="AP348" s="130"/>
      <c r="AQ348" s="121"/>
      <c r="AR348" s="121"/>
      <c r="AS348" s="67"/>
      <c r="AT348" s="70" t="e">
        <f>AS348/AR346*10^AQ346*AP346</f>
        <v>#DIV/0!</v>
      </c>
      <c r="AU348" s="121"/>
      <c r="AV348" s="121"/>
      <c r="AW348" s="67"/>
      <c r="AX348" s="70" t="str">
        <f>IF(ISBLANK(AW348),"",AW348/AV346*10^AU346*AP346)</f>
        <v/>
      </c>
      <c r="AY348" s="121"/>
      <c r="AZ348" s="121"/>
      <c r="BA348" s="67"/>
      <c r="BB348" s="70" t="str">
        <f>IF(ISBLANK(BA348),"",BA348/AZ346*10^AY346*AP346)</f>
        <v/>
      </c>
    </row>
    <row r="349" spans="1:54" x14ac:dyDescent="0.25">
      <c r="A349" s="1">
        <v>117</v>
      </c>
      <c r="B349" s="1"/>
      <c r="C349" s="2" t="s">
        <v>1</v>
      </c>
      <c r="D349" s="1">
        <v>66.599999999999994</v>
      </c>
      <c r="E349" s="1" t="s">
        <v>230</v>
      </c>
      <c r="F349" s="1">
        <v>86.602999999999994</v>
      </c>
      <c r="G349" s="1"/>
      <c r="H349" s="1"/>
      <c r="I349" s="1"/>
      <c r="J349" s="1"/>
      <c r="K349" s="1"/>
      <c r="L349" s="1"/>
      <c r="M349" s="1"/>
      <c r="N349" s="2"/>
      <c r="O349" s="1"/>
      <c r="P349" s="1"/>
      <c r="Q349" s="1"/>
      <c r="R349" s="1"/>
      <c r="S349" s="2"/>
      <c r="T349" s="2"/>
      <c r="U349" s="1"/>
      <c r="V349" s="1"/>
      <c r="W349" s="1"/>
      <c r="X349" s="1"/>
      <c r="Y349" s="1"/>
      <c r="Z349" s="1"/>
      <c r="AA349" s="1"/>
      <c r="AB349" s="1"/>
      <c r="AC349" s="2"/>
      <c r="AD349" s="2"/>
      <c r="AE349" s="2"/>
      <c r="AF349" s="1"/>
      <c r="AG349" s="1"/>
      <c r="AH349" s="50">
        <f t="shared" ref="AH349" si="419">AO346*AP346</f>
        <v>0.75757575757575757</v>
      </c>
      <c r="AI349" s="62"/>
      <c r="AJ349" s="62"/>
      <c r="AK349" s="55"/>
    </row>
    <row r="350" spans="1:54" x14ac:dyDescent="0.25">
      <c r="A350" s="1">
        <v>118.1</v>
      </c>
      <c r="B350" s="1" t="s">
        <v>1019</v>
      </c>
      <c r="C350" s="2">
        <v>0</v>
      </c>
      <c r="D350" s="1">
        <v>0</v>
      </c>
      <c r="E350" s="1">
        <v>0</v>
      </c>
      <c r="F350" s="1"/>
      <c r="G350" s="1">
        <v>0</v>
      </c>
      <c r="H350" s="1">
        <v>0</v>
      </c>
      <c r="I350" s="1">
        <v>0</v>
      </c>
      <c r="J350" s="1">
        <v>0</v>
      </c>
      <c r="K350" s="1">
        <v>0</v>
      </c>
      <c r="L350" s="1">
        <v>0</v>
      </c>
      <c r="M350" s="1">
        <v>0</v>
      </c>
      <c r="N350" s="2">
        <v>0</v>
      </c>
      <c r="O350" s="1" t="s">
        <v>221</v>
      </c>
      <c r="P350" s="1" t="s">
        <v>639</v>
      </c>
      <c r="Q350" s="1" t="s">
        <v>222</v>
      </c>
      <c r="R350" s="1" t="s">
        <v>223</v>
      </c>
      <c r="S350" s="2">
        <v>0.05</v>
      </c>
      <c r="T350" s="2">
        <v>20</v>
      </c>
      <c r="U350" s="1" t="s">
        <v>224</v>
      </c>
      <c r="V350" s="1" t="s">
        <v>225</v>
      </c>
      <c r="W350" s="1" t="s">
        <v>235</v>
      </c>
      <c r="X350" s="1" t="s">
        <v>226</v>
      </c>
      <c r="Y350" s="1" t="s">
        <v>227</v>
      </c>
      <c r="Z350" s="1" t="s">
        <v>228</v>
      </c>
      <c r="AA350" s="1" t="s">
        <v>229</v>
      </c>
      <c r="AB350" s="1" t="s">
        <v>222</v>
      </c>
      <c r="AC350" s="2"/>
      <c r="AD350" s="2">
        <v>1</v>
      </c>
      <c r="AE350" s="2">
        <v>0</v>
      </c>
      <c r="AF350" s="1">
        <v>30</v>
      </c>
      <c r="AG350" s="1">
        <v>300</v>
      </c>
      <c r="AH350" s="49">
        <f>D350*10</f>
        <v>0</v>
      </c>
      <c r="AI350" s="60">
        <v>0</v>
      </c>
      <c r="AJ350" s="60">
        <v>7.5</v>
      </c>
      <c r="AK350" s="54">
        <f>AI350/AJ350</f>
        <v>0</v>
      </c>
      <c r="AL350" s="122">
        <f t="shared" ref="AL350" si="420">IF(COUNTBLANK(AI350:AI352)=3,"",IF(COUNTBLANK(AI350:AI352)=2,IF(AI350=0,0.5/AJ350,AI350/AJ350),(AI350/AJ350+AI351/AJ351+IF(AJ352&gt;0,AI352/AJ352,0))/COUNTIF(AI350:AJ352,"&gt;0")))</f>
        <v>6.6666666666666666E-2</v>
      </c>
      <c r="AM350" s="123" t="e">
        <f t="shared" ref="AM350" si="421">IF(ISNUMBER(AN350),AN350,1/AN350)</f>
        <v>#DIV/0!</v>
      </c>
      <c r="AN350" s="124" t="e">
        <f>AVERAGE(AT350:AT352,AX350:AX352,BB350:BB352)</f>
        <v>#DIV/0!</v>
      </c>
      <c r="AO350" s="125">
        <f>IF(COUNTIF(AL350:AL350,"&gt;0"),AL350,IF(ISERROR(AM350),IF(D353&gt;0,D353,0.5),AM350))</f>
        <v>6.6666666666666666E-2</v>
      </c>
      <c r="AP350" s="128">
        <v>10</v>
      </c>
      <c r="AQ350" s="121"/>
      <c r="AR350" s="121"/>
      <c r="AS350" s="66"/>
      <c r="AT350" s="70" t="e">
        <f>AS350/AR350*10^AQ350*AP350</f>
        <v>#DIV/0!</v>
      </c>
      <c r="AU350" s="121"/>
      <c r="AV350" s="121"/>
      <c r="AW350" s="66"/>
      <c r="AX350" s="70" t="str">
        <f>IF(ISBLANK(AW350),"",AW350/AV350*10^AU350*AP350)</f>
        <v/>
      </c>
      <c r="AY350" s="121"/>
      <c r="AZ350" s="121"/>
      <c r="BA350" s="66"/>
      <c r="BB350" s="70" t="str">
        <f t="shared" ref="BB350" si="422">IF(ISBLANK(BA350),"",BA350/AZ350*10^AY350*AT350)</f>
        <v/>
      </c>
    </row>
    <row r="351" spans="1:54" x14ac:dyDescent="0.25">
      <c r="A351" s="1">
        <v>118.2</v>
      </c>
      <c r="B351" s="1" t="s">
        <v>1019</v>
      </c>
      <c r="C351" s="2">
        <v>0</v>
      </c>
      <c r="D351" s="1">
        <v>0</v>
      </c>
      <c r="E351" s="1">
        <v>0</v>
      </c>
      <c r="F351" s="1"/>
      <c r="G351" s="1">
        <v>0</v>
      </c>
      <c r="H351" s="1">
        <v>0</v>
      </c>
      <c r="I351" s="1">
        <v>0</v>
      </c>
      <c r="J351" s="1">
        <v>0</v>
      </c>
      <c r="K351" s="1">
        <v>0</v>
      </c>
      <c r="L351" s="1">
        <v>0</v>
      </c>
      <c r="M351" s="1">
        <v>0</v>
      </c>
      <c r="N351" s="2">
        <v>0.13</v>
      </c>
      <c r="O351" s="1" t="s">
        <v>221</v>
      </c>
      <c r="P351" s="1" t="s">
        <v>640</v>
      </c>
      <c r="Q351" s="1" t="s">
        <v>222</v>
      </c>
      <c r="R351" s="1" t="s">
        <v>223</v>
      </c>
      <c r="S351" s="2">
        <v>0.05</v>
      </c>
      <c r="T351" s="2">
        <v>20</v>
      </c>
      <c r="U351" s="1" t="s">
        <v>224</v>
      </c>
      <c r="V351" s="1" t="s">
        <v>225</v>
      </c>
      <c r="W351" s="1" t="s">
        <v>235</v>
      </c>
      <c r="X351" s="1" t="s">
        <v>226</v>
      </c>
      <c r="Y351" s="1" t="s">
        <v>227</v>
      </c>
      <c r="Z351" s="1" t="s">
        <v>228</v>
      </c>
      <c r="AA351" s="1" t="s">
        <v>229</v>
      </c>
      <c r="AB351" s="1" t="s">
        <v>222</v>
      </c>
      <c r="AC351" s="2"/>
      <c r="AD351" s="2">
        <v>1</v>
      </c>
      <c r="AE351" s="2">
        <v>0</v>
      </c>
      <c r="AF351" s="1">
        <v>30</v>
      </c>
      <c r="AG351" s="1">
        <v>300</v>
      </c>
      <c r="AH351" s="49">
        <f>D351*10</f>
        <v>0</v>
      </c>
      <c r="AI351" s="61"/>
      <c r="AJ351" s="61"/>
      <c r="AK351" s="54" t="e">
        <f t="shared" ref="AK351:AK352" si="423">AI351/AJ351</f>
        <v>#DIV/0!</v>
      </c>
      <c r="AL351" s="122"/>
      <c r="AM351" s="123"/>
      <c r="AN351" s="124"/>
      <c r="AO351" s="126"/>
      <c r="AP351" s="129"/>
      <c r="AQ351" s="121"/>
      <c r="AR351" s="121"/>
      <c r="AS351" s="67"/>
      <c r="AT351" s="70" t="e">
        <f>AS351/AR350*10^AQ350*AP350</f>
        <v>#DIV/0!</v>
      </c>
      <c r="AU351" s="121"/>
      <c r="AV351" s="121"/>
      <c r="AW351" s="67"/>
      <c r="AX351" s="70" t="str">
        <f>IF(ISBLANK(AW350:AW352),"",AW351/AV350*10^AU350*AP350)</f>
        <v/>
      </c>
      <c r="AY351" s="121"/>
      <c r="AZ351" s="121"/>
      <c r="BA351" s="67"/>
      <c r="BB351" s="70" t="str">
        <f>IF(ISBLANK(BA351),"",BA351/AZ350*10^AY350*AP350)</f>
        <v/>
      </c>
    </row>
    <row r="352" spans="1:54" x14ac:dyDescent="0.25">
      <c r="A352" s="1">
        <v>118.3</v>
      </c>
      <c r="B352" s="1" t="s">
        <v>1019</v>
      </c>
      <c r="C352" s="2">
        <v>0</v>
      </c>
      <c r="D352" s="1">
        <v>0</v>
      </c>
      <c r="E352" s="1">
        <v>0</v>
      </c>
      <c r="F352" s="1"/>
      <c r="G352" s="1">
        <v>0</v>
      </c>
      <c r="H352" s="1">
        <v>0</v>
      </c>
      <c r="I352" s="1">
        <v>0</v>
      </c>
      <c r="J352" s="1">
        <v>0</v>
      </c>
      <c r="K352" s="1">
        <v>0</v>
      </c>
      <c r="L352" s="1">
        <v>0</v>
      </c>
      <c r="M352" s="1">
        <v>0</v>
      </c>
      <c r="N352" s="2">
        <v>0.16</v>
      </c>
      <c r="O352" s="1" t="s">
        <v>221</v>
      </c>
      <c r="P352" s="1" t="s">
        <v>641</v>
      </c>
      <c r="Q352" s="1" t="s">
        <v>222</v>
      </c>
      <c r="R352" s="1" t="s">
        <v>223</v>
      </c>
      <c r="S352" s="2">
        <v>0.05</v>
      </c>
      <c r="T352" s="2">
        <v>20</v>
      </c>
      <c r="U352" s="1" t="s">
        <v>224</v>
      </c>
      <c r="V352" s="1" t="s">
        <v>225</v>
      </c>
      <c r="W352" s="1" t="s">
        <v>235</v>
      </c>
      <c r="X352" s="1" t="s">
        <v>226</v>
      </c>
      <c r="Y352" s="1" t="s">
        <v>227</v>
      </c>
      <c r="Z352" s="1" t="s">
        <v>228</v>
      </c>
      <c r="AA352" s="1" t="s">
        <v>229</v>
      </c>
      <c r="AB352" s="1" t="s">
        <v>222</v>
      </c>
      <c r="AC352" s="2"/>
      <c r="AD352" s="2">
        <v>1</v>
      </c>
      <c r="AE352" s="2">
        <v>0</v>
      </c>
      <c r="AF352" s="1">
        <v>30</v>
      </c>
      <c r="AG352" s="1">
        <v>300</v>
      </c>
      <c r="AH352" s="49">
        <f>D352*10</f>
        <v>0</v>
      </c>
      <c r="AI352" s="61"/>
      <c r="AJ352" s="61"/>
      <c r="AK352" s="54" t="e">
        <f t="shared" si="423"/>
        <v>#DIV/0!</v>
      </c>
      <c r="AL352" s="122"/>
      <c r="AM352" s="123"/>
      <c r="AN352" s="124"/>
      <c r="AO352" s="127"/>
      <c r="AP352" s="130"/>
      <c r="AQ352" s="121"/>
      <c r="AR352" s="121"/>
      <c r="AS352" s="67"/>
      <c r="AT352" s="70" t="e">
        <f>AS352/AR350*10^AQ350*AP350</f>
        <v>#DIV/0!</v>
      </c>
      <c r="AU352" s="121"/>
      <c r="AV352" s="121"/>
      <c r="AW352" s="67"/>
      <c r="AX352" s="70" t="str">
        <f>IF(ISBLANK(AW352),"",AW352/AV350*10^AU350*AP350)</f>
        <v/>
      </c>
      <c r="AY352" s="121"/>
      <c r="AZ352" s="121"/>
      <c r="BA352" s="67"/>
      <c r="BB352" s="70" t="str">
        <f>IF(ISBLANK(BA352),"",BA352/AZ350*10^AY350*AP350)</f>
        <v/>
      </c>
    </row>
    <row r="353" spans="1:54" x14ac:dyDescent="0.25">
      <c r="A353" s="1">
        <v>118</v>
      </c>
      <c r="B353" s="1"/>
      <c r="C353" s="2" t="s">
        <v>1</v>
      </c>
      <c r="D353" s="1">
        <v>0</v>
      </c>
      <c r="E353" s="1" t="s">
        <v>230</v>
      </c>
      <c r="F353" s="1" t="s">
        <v>277</v>
      </c>
      <c r="G353" s="1"/>
      <c r="H353" s="1"/>
      <c r="I353" s="1"/>
      <c r="J353" s="1"/>
      <c r="K353" s="1"/>
      <c r="L353" s="1"/>
      <c r="M353" s="1"/>
      <c r="N353" s="2"/>
      <c r="O353" s="1"/>
      <c r="P353" s="1"/>
      <c r="Q353" s="1"/>
      <c r="R353" s="1"/>
      <c r="S353" s="2"/>
      <c r="T353" s="2"/>
      <c r="U353" s="1"/>
      <c r="V353" s="1"/>
      <c r="W353" s="1"/>
      <c r="X353" s="1"/>
      <c r="Y353" s="1"/>
      <c r="Z353" s="1"/>
      <c r="AA353" s="1"/>
      <c r="AB353" s="1"/>
      <c r="AC353" s="2"/>
      <c r="AD353" s="2"/>
      <c r="AE353" s="2"/>
      <c r="AF353" s="1"/>
      <c r="AG353" s="1"/>
      <c r="AH353" s="50">
        <f t="shared" ref="AH353" si="424">AO350*AP350</f>
        <v>0.66666666666666663</v>
      </c>
      <c r="AI353" s="62"/>
      <c r="AJ353" s="62"/>
      <c r="AK353" s="55"/>
    </row>
    <row r="354" spans="1:54" x14ac:dyDescent="0.25">
      <c r="A354" s="1">
        <v>119.1</v>
      </c>
      <c r="B354" s="1" t="s">
        <v>1020</v>
      </c>
      <c r="C354" s="2">
        <v>0</v>
      </c>
      <c r="D354" s="1">
        <v>0</v>
      </c>
      <c r="E354" s="1">
        <v>0</v>
      </c>
      <c r="F354" s="1"/>
      <c r="G354" s="1">
        <v>0</v>
      </c>
      <c r="H354" s="1">
        <v>0</v>
      </c>
      <c r="I354" s="1">
        <v>0</v>
      </c>
      <c r="J354" s="1">
        <v>0</v>
      </c>
      <c r="K354" s="1">
        <v>0</v>
      </c>
      <c r="L354" s="1">
        <v>0</v>
      </c>
      <c r="M354" s="1">
        <v>0</v>
      </c>
      <c r="N354" s="2">
        <v>0.21</v>
      </c>
      <c r="O354" s="1" t="s">
        <v>221</v>
      </c>
      <c r="P354" s="1" t="s">
        <v>642</v>
      </c>
      <c r="Q354" s="1" t="s">
        <v>222</v>
      </c>
      <c r="R354" s="1" t="s">
        <v>223</v>
      </c>
      <c r="S354" s="2">
        <v>0.05</v>
      </c>
      <c r="T354" s="2">
        <v>20</v>
      </c>
      <c r="U354" s="1" t="s">
        <v>224</v>
      </c>
      <c r="V354" s="1" t="s">
        <v>225</v>
      </c>
      <c r="W354" s="1" t="s">
        <v>235</v>
      </c>
      <c r="X354" s="1" t="s">
        <v>226</v>
      </c>
      <c r="Y354" s="1" t="s">
        <v>227</v>
      </c>
      <c r="Z354" s="1" t="s">
        <v>228</v>
      </c>
      <c r="AA354" s="1" t="s">
        <v>229</v>
      </c>
      <c r="AB354" s="1" t="s">
        <v>222</v>
      </c>
      <c r="AC354" s="2"/>
      <c r="AD354" s="2">
        <v>1</v>
      </c>
      <c r="AE354" s="2">
        <v>0</v>
      </c>
      <c r="AF354" s="1">
        <v>30</v>
      </c>
      <c r="AG354" s="1">
        <v>300</v>
      </c>
      <c r="AH354" s="49">
        <f>D354*10</f>
        <v>0</v>
      </c>
      <c r="AI354" s="60">
        <v>0</v>
      </c>
      <c r="AJ354" s="60">
        <v>7.4</v>
      </c>
      <c r="AK354" s="54">
        <f>AI354/AJ354</f>
        <v>0</v>
      </c>
      <c r="AL354" s="122">
        <f t="shared" ref="AL354" si="425">IF(COUNTBLANK(AI354:AI356)=3,"",IF(COUNTBLANK(AI354:AI356)=2,IF(AI354=0,0.5/AJ354,AI354/AJ354),(AI354/AJ354+AI355/AJ355+IF(AJ356&gt;0,AI356/AJ356,0))/COUNTIF(AI354:AJ356,"&gt;0")))</f>
        <v>6.7567567567567557E-2</v>
      </c>
      <c r="AM354" s="123" t="e">
        <f t="shared" ref="AM354" si="426">IF(ISNUMBER(AN354),AN354,1/AN354)</f>
        <v>#DIV/0!</v>
      </c>
      <c r="AN354" s="124" t="e">
        <f>AVERAGE(AT354:AT356,AX354:AX356,BB354:BB356)</f>
        <v>#DIV/0!</v>
      </c>
      <c r="AO354" s="125">
        <f>IF(COUNTIF(AL354:AL354,"&gt;0"),AL354,IF(ISERROR(AM354),IF(D357&gt;0,D357,0.5),AM354))</f>
        <v>6.7567567567567557E-2</v>
      </c>
      <c r="AP354" s="128">
        <v>10</v>
      </c>
      <c r="AQ354" s="121"/>
      <c r="AR354" s="121"/>
      <c r="AS354" s="66"/>
      <c r="AT354" s="70" t="e">
        <f>AS354/AR354*10^AQ354*AP354</f>
        <v>#DIV/0!</v>
      </c>
      <c r="AU354" s="121"/>
      <c r="AV354" s="121"/>
      <c r="AW354" s="66"/>
      <c r="AX354" s="70" t="str">
        <f>IF(ISBLANK(AW354),"",AW354/AV354*10^AU354*AP354)</f>
        <v/>
      </c>
      <c r="AY354" s="121"/>
      <c r="AZ354" s="121"/>
      <c r="BA354" s="66"/>
      <c r="BB354" s="70" t="str">
        <f t="shared" ref="BB354" si="427">IF(ISBLANK(BA354),"",BA354/AZ354*10^AY354*AT354)</f>
        <v/>
      </c>
    </row>
    <row r="355" spans="1:54" x14ac:dyDescent="0.25">
      <c r="A355" s="1">
        <v>119.2</v>
      </c>
      <c r="B355" s="1" t="s">
        <v>1020</v>
      </c>
      <c r="C355" s="2">
        <v>0</v>
      </c>
      <c r="D355" s="1">
        <v>0</v>
      </c>
      <c r="E355" s="1">
        <v>0</v>
      </c>
      <c r="F355" s="1"/>
      <c r="G355" s="1">
        <v>0</v>
      </c>
      <c r="H355" s="1">
        <v>0</v>
      </c>
      <c r="I355" s="1">
        <v>0</v>
      </c>
      <c r="J355" s="1">
        <v>0</v>
      </c>
      <c r="K355" s="1">
        <v>0</v>
      </c>
      <c r="L355" s="1">
        <v>0</v>
      </c>
      <c r="M355" s="1">
        <v>0</v>
      </c>
      <c r="N355" s="2">
        <v>0</v>
      </c>
      <c r="O355" s="1" t="s">
        <v>221</v>
      </c>
      <c r="P355" s="1" t="s">
        <v>643</v>
      </c>
      <c r="Q355" s="1" t="s">
        <v>222</v>
      </c>
      <c r="R355" s="1" t="s">
        <v>223</v>
      </c>
      <c r="S355" s="2">
        <v>0.05</v>
      </c>
      <c r="T355" s="2">
        <v>20</v>
      </c>
      <c r="U355" s="1" t="s">
        <v>224</v>
      </c>
      <c r="V355" s="1" t="s">
        <v>225</v>
      </c>
      <c r="W355" s="1" t="s">
        <v>235</v>
      </c>
      <c r="X355" s="1" t="s">
        <v>226</v>
      </c>
      <c r="Y355" s="1" t="s">
        <v>227</v>
      </c>
      <c r="Z355" s="1" t="s">
        <v>228</v>
      </c>
      <c r="AA355" s="1" t="s">
        <v>229</v>
      </c>
      <c r="AB355" s="1" t="s">
        <v>222</v>
      </c>
      <c r="AC355" s="2"/>
      <c r="AD355" s="2">
        <v>1</v>
      </c>
      <c r="AE355" s="2">
        <v>0</v>
      </c>
      <c r="AF355" s="1">
        <v>30</v>
      </c>
      <c r="AG355" s="1">
        <v>300</v>
      </c>
      <c r="AH355" s="49">
        <f>D355*10</f>
        <v>0</v>
      </c>
      <c r="AI355" s="61"/>
      <c r="AJ355" s="61"/>
      <c r="AK355" s="54" t="e">
        <f t="shared" ref="AK355:AK356" si="428">AI355/AJ355</f>
        <v>#DIV/0!</v>
      </c>
      <c r="AL355" s="122"/>
      <c r="AM355" s="123"/>
      <c r="AN355" s="124"/>
      <c r="AO355" s="126"/>
      <c r="AP355" s="129"/>
      <c r="AQ355" s="121"/>
      <c r="AR355" s="121"/>
      <c r="AS355" s="67"/>
      <c r="AT355" s="70" t="e">
        <f>AS355/AR354*10^AQ354*AP354</f>
        <v>#DIV/0!</v>
      </c>
      <c r="AU355" s="121"/>
      <c r="AV355" s="121"/>
      <c r="AW355" s="67"/>
      <c r="AX355" s="70" t="str">
        <f>IF(ISBLANK(AW354:AW356),"",AW355/AV354*10^AU354*AP354)</f>
        <v/>
      </c>
      <c r="AY355" s="121"/>
      <c r="AZ355" s="121"/>
      <c r="BA355" s="67"/>
      <c r="BB355" s="70" t="str">
        <f>IF(ISBLANK(BA355),"",BA355/AZ354*10^AY354*AP354)</f>
        <v/>
      </c>
    </row>
    <row r="356" spans="1:54" x14ac:dyDescent="0.25">
      <c r="A356" s="1">
        <v>119.3</v>
      </c>
      <c r="B356" s="1" t="s">
        <v>1020</v>
      </c>
      <c r="C356" s="2">
        <v>0</v>
      </c>
      <c r="D356" s="1">
        <v>0</v>
      </c>
      <c r="E356" s="1">
        <v>0</v>
      </c>
      <c r="F356" s="1"/>
      <c r="G356" s="1">
        <v>0</v>
      </c>
      <c r="H356" s="1">
        <v>0</v>
      </c>
      <c r="I356" s="1">
        <v>0</v>
      </c>
      <c r="J356" s="1">
        <v>0</v>
      </c>
      <c r="K356" s="1">
        <v>0</v>
      </c>
      <c r="L356" s="1">
        <v>0</v>
      </c>
      <c r="M356" s="1">
        <v>0</v>
      </c>
      <c r="N356" s="2">
        <v>0.37</v>
      </c>
      <c r="O356" s="1" t="s">
        <v>221</v>
      </c>
      <c r="P356" s="1" t="s">
        <v>644</v>
      </c>
      <c r="Q356" s="1" t="s">
        <v>222</v>
      </c>
      <c r="R356" s="1" t="s">
        <v>223</v>
      </c>
      <c r="S356" s="2">
        <v>0.05</v>
      </c>
      <c r="T356" s="2">
        <v>20</v>
      </c>
      <c r="U356" s="1" t="s">
        <v>224</v>
      </c>
      <c r="V356" s="1" t="s">
        <v>225</v>
      </c>
      <c r="W356" s="1" t="s">
        <v>235</v>
      </c>
      <c r="X356" s="1" t="s">
        <v>226</v>
      </c>
      <c r="Y356" s="1" t="s">
        <v>227</v>
      </c>
      <c r="Z356" s="1" t="s">
        <v>228</v>
      </c>
      <c r="AA356" s="1" t="s">
        <v>229</v>
      </c>
      <c r="AB356" s="1" t="s">
        <v>222</v>
      </c>
      <c r="AC356" s="2"/>
      <c r="AD356" s="2">
        <v>1</v>
      </c>
      <c r="AE356" s="2">
        <v>0</v>
      </c>
      <c r="AF356" s="1">
        <v>30</v>
      </c>
      <c r="AG356" s="1">
        <v>300</v>
      </c>
      <c r="AH356" s="49">
        <f>D356*10</f>
        <v>0</v>
      </c>
      <c r="AI356" s="61"/>
      <c r="AJ356" s="61"/>
      <c r="AK356" s="54" t="e">
        <f t="shared" si="428"/>
        <v>#DIV/0!</v>
      </c>
      <c r="AL356" s="122"/>
      <c r="AM356" s="123"/>
      <c r="AN356" s="124"/>
      <c r="AO356" s="127"/>
      <c r="AP356" s="130"/>
      <c r="AQ356" s="121"/>
      <c r="AR356" s="121"/>
      <c r="AS356" s="67"/>
      <c r="AT356" s="70" t="e">
        <f>AS356/AR354*10^AQ354*AP354</f>
        <v>#DIV/0!</v>
      </c>
      <c r="AU356" s="121"/>
      <c r="AV356" s="121"/>
      <c r="AW356" s="67"/>
      <c r="AX356" s="70" t="str">
        <f>IF(ISBLANK(AW356),"",AW356/AV354*10^AU354*AP354)</f>
        <v/>
      </c>
      <c r="AY356" s="121"/>
      <c r="AZ356" s="121"/>
      <c r="BA356" s="67"/>
      <c r="BB356" s="70" t="str">
        <f>IF(ISBLANK(BA356),"",BA356/AZ354*10^AY354*AP354)</f>
        <v/>
      </c>
    </row>
    <row r="357" spans="1:54" x14ac:dyDescent="0.25">
      <c r="A357" s="1">
        <v>119</v>
      </c>
      <c r="B357" s="1"/>
      <c r="C357" s="2" t="s">
        <v>1</v>
      </c>
      <c r="D357" s="1">
        <v>0</v>
      </c>
      <c r="E357" s="1" t="s">
        <v>230</v>
      </c>
      <c r="F357" s="1" t="s">
        <v>277</v>
      </c>
      <c r="G357" s="1"/>
      <c r="H357" s="1"/>
      <c r="I357" s="1"/>
      <c r="J357" s="1"/>
      <c r="K357" s="1"/>
      <c r="L357" s="1"/>
      <c r="M357" s="1"/>
      <c r="N357" s="2"/>
      <c r="O357" s="1"/>
      <c r="P357" s="1"/>
      <c r="Q357" s="1"/>
      <c r="R357" s="1"/>
      <c r="S357" s="2"/>
      <c r="T357" s="2"/>
      <c r="U357" s="1"/>
      <c r="V357" s="1"/>
      <c r="W357" s="1"/>
      <c r="X357" s="1"/>
      <c r="Y357" s="1"/>
      <c r="Z357" s="1"/>
      <c r="AA357" s="1"/>
      <c r="AB357" s="1"/>
      <c r="AC357" s="2"/>
      <c r="AD357" s="2"/>
      <c r="AE357" s="2"/>
      <c r="AF357" s="1"/>
      <c r="AG357" s="1"/>
      <c r="AH357" s="50">
        <f t="shared" ref="AH357" si="429">AO354*AP354</f>
        <v>0.67567567567567555</v>
      </c>
      <c r="AI357" s="62"/>
      <c r="AJ357" s="62"/>
      <c r="AK357" s="55"/>
    </row>
    <row r="358" spans="1:54" x14ac:dyDescent="0.25">
      <c r="A358" s="1">
        <v>120.1</v>
      </c>
      <c r="B358" s="1" t="s">
        <v>1021</v>
      </c>
      <c r="C358" s="2">
        <v>0</v>
      </c>
      <c r="D358" s="1">
        <v>0</v>
      </c>
      <c r="E358" s="1">
        <v>0</v>
      </c>
      <c r="F358" s="1"/>
      <c r="G358" s="1">
        <v>0</v>
      </c>
      <c r="H358" s="1">
        <v>0</v>
      </c>
      <c r="I358" s="1">
        <v>0</v>
      </c>
      <c r="J358" s="1">
        <v>0</v>
      </c>
      <c r="K358" s="1">
        <v>0</v>
      </c>
      <c r="L358" s="1">
        <v>0</v>
      </c>
      <c r="M358" s="1">
        <v>0</v>
      </c>
      <c r="N358" s="2">
        <v>0.37</v>
      </c>
      <c r="O358" s="1" t="s">
        <v>221</v>
      </c>
      <c r="P358" s="1" t="s">
        <v>645</v>
      </c>
      <c r="Q358" s="1" t="s">
        <v>222</v>
      </c>
      <c r="R358" s="1" t="s">
        <v>223</v>
      </c>
      <c r="S358" s="2">
        <v>0.05</v>
      </c>
      <c r="T358" s="2">
        <v>20</v>
      </c>
      <c r="U358" s="1" t="s">
        <v>224</v>
      </c>
      <c r="V358" s="1" t="s">
        <v>225</v>
      </c>
      <c r="W358" s="1" t="s">
        <v>235</v>
      </c>
      <c r="X358" s="1" t="s">
        <v>226</v>
      </c>
      <c r="Y358" s="1" t="s">
        <v>227</v>
      </c>
      <c r="Z358" s="1" t="s">
        <v>228</v>
      </c>
      <c r="AA358" s="1" t="s">
        <v>229</v>
      </c>
      <c r="AB358" s="1" t="s">
        <v>222</v>
      </c>
      <c r="AC358" s="2"/>
      <c r="AD358" s="2">
        <v>1</v>
      </c>
      <c r="AE358" s="2">
        <v>0</v>
      </c>
      <c r="AF358" s="1">
        <v>30</v>
      </c>
      <c r="AG358" s="1">
        <v>300</v>
      </c>
      <c r="AH358" s="49">
        <f>D358*10</f>
        <v>0</v>
      </c>
      <c r="AI358" s="60">
        <v>0</v>
      </c>
      <c r="AJ358" s="60">
        <v>6.6</v>
      </c>
      <c r="AK358" s="54">
        <f>AI358/AJ358</f>
        <v>0</v>
      </c>
      <c r="AL358" s="122">
        <f t="shared" ref="AL358" si="430">IF(COUNTBLANK(AI358:AI360)=3,"",IF(COUNTBLANK(AI358:AI360)=2,IF(AI358=0,0.5/AJ358,AI358/AJ358),(AI358/AJ358+AI359/AJ359+IF(AJ360&gt;0,AI360/AJ360,0))/COUNTIF(AI358:AJ360,"&gt;0")))</f>
        <v>7.575757575757576E-2</v>
      </c>
      <c r="AM358" s="123" t="e">
        <f t="shared" ref="AM358" si="431">IF(ISNUMBER(AN358),AN358,1/AN358)</f>
        <v>#DIV/0!</v>
      </c>
      <c r="AN358" s="124" t="e">
        <f>AVERAGE(AT358:AT360,AX358:AX360,BB358:BB360)</f>
        <v>#DIV/0!</v>
      </c>
      <c r="AO358" s="125">
        <f>IF(COUNTIF(AL358:AL358,"&gt;0"),AL358,IF(ISERROR(AM358),IF(D361&gt;0,D361,0.5),AM358))</f>
        <v>7.575757575757576E-2</v>
      </c>
      <c r="AP358" s="128">
        <v>10</v>
      </c>
      <c r="AQ358" s="121"/>
      <c r="AR358" s="121"/>
      <c r="AS358" s="66"/>
      <c r="AT358" s="70" t="e">
        <f>AS358/AR358*10^AQ358*AP358</f>
        <v>#DIV/0!</v>
      </c>
      <c r="AU358" s="121"/>
      <c r="AV358" s="121"/>
      <c r="AW358" s="66"/>
      <c r="AX358" s="70" t="str">
        <f>IF(ISBLANK(AW358),"",AW358/AV358*10^AU358*AP358)</f>
        <v/>
      </c>
      <c r="AY358" s="121"/>
      <c r="AZ358" s="121"/>
      <c r="BA358" s="66"/>
      <c r="BB358" s="70" t="str">
        <f t="shared" ref="BB358" si="432">IF(ISBLANK(BA358),"",BA358/AZ358*10^AY358*AT358)</f>
        <v/>
      </c>
    </row>
    <row r="359" spans="1:54" x14ac:dyDescent="0.25">
      <c r="A359" s="1">
        <v>120.2</v>
      </c>
      <c r="B359" s="1" t="s">
        <v>1021</v>
      </c>
      <c r="C359" s="2">
        <v>0</v>
      </c>
      <c r="D359" s="1">
        <v>0</v>
      </c>
      <c r="E359" s="1">
        <v>0</v>
      </c>
      <c r="F359" s="1"/>
      <c r="G359" s="1">
        <v>0</v>
      </c>
      <c r="H359" s="1">
        <v>0</v>
      </c>
      <c r="I359" s="1">
        <v>0</v>
      </c>
      <c r="J359" s="1">
        <v>0</v>
      </c>
      <c r="K359" s="1">
        <v>0</v>
      </c>
      <c r="L359" s="1">
        <v>0</v>
      </c>
      <c r="M359" s="1">
        <v>0</v>
      </c>
      <c r="N359" s="2">
        <v>0.37</v>
      </c>
      <c r="O359" s="1" t="s">
        <v>221</v>
      </c>
      <c r="P359" s="1" t="s">
        <v>646</v>
      </c>
      <c r="Q359" s="1" t="s">
        <v>222</v>
      </c>
      <c r="R359" s="1" t="s">
        <v>223</v>
      </c>
      <c r="S359" s="2">
        <v>0.05</v>
      </c>
      <c r="T359" s="2">
        <v>20</v>
      </c>
      <c r="U359" s="1" t="s">
        <v>224</v>
      </c>
      <c r="V359" s="1" t="s">
        <v>225</v>
      </c>
      <c r="W359" s="1" t="s">
        <v>235</v>
      </c>
      <c r="X359" s="1" t="s">
        <v>226</v>
      </c>
      <c r="Y359" s="1" t="s">
        <v>227</v>
      </c>
      <c r="Z359" s="1" t="s">
        <v>228</v>
      </c>
      <c r="AA359" s="1" t="s">
        <v>229</v>
      </c>
      <c r="AB359" s="1" t="s">
        <v>222</v>
      </c>
      <c r="AC359" s="2"/>
      <c r="AD359" s="2">
        <v>1</v>
      </c>
      <c r="AE359" s="2">
        <v>0</v>
      </c>
      <c r="AF359" s="1">
        <v>30</v>
      </c>
      <c r="AG359" s="1">
        <v>300</v>
      </c>
      <c r="AH359" s="49">
        <f>D359*10</f>
        <v>0</v>
      </c>
      <c r="AI359" s="61"/>
      <c r="AJ359" s="61"/>
      <c r="AK359" s="54" t="e">
        <f t="shared" ref="AK359:AK360" si="433">AI359/AJ359</f>
        <v>#DIV/0!</v>
      </c>
      <c r="AL359" s="122"/>
      <c r="AM359" s="123"/>
      <c r="AN359" s="124"/>
      <c r="AO359" s="126"/>
      <c r="AP359" s="129"/>
      <c r="AQ359" s="121"/>
      <c r="AR359" s="121"/>
      <c r="AS359" s="67"/>
      <c r="AT359" s="70" t="e">
        <f>AS359/AR358*10^AQ358*AP358</f>
        <v>#DIV/0!</v>
      </c>
      <c r="AU359" s="121"/>
      <c r="AV359" s="121"/>
      <c r="AW359" s="67"/>
      <c r="AX359" s="70" t="str">
        <f>IF(ISBLANK(AW358:AW360),"",AW359/AV358*10^AU358*AP358)</f>
        <v/>
      </c>
      <c r="AY359" s="121"/>
      <c r="AZ359" s="121"/>
      <c r="BA359" s="67"/>
      <c r="BB359" s="70" t="str">
        <f>IF(ISBLANK(BA359),"",BA359/AZ358*10^AY358*AP358)</f>
        <v/>
      </c>
    </row>
    <row r="360" spans="1:54" x14ac:dyDescent="0.25">
      <c r="A360" s="1">
        <v>120.3</v>
      </c>
      <c r="B360" s="1" t="s">
        <v>1021</v>
      </c>
      <c r="C360" s="2">
        <v>0</v>
      </c>
      <c r="D360" s="1">
        <v>0</v>
      </c>
      <c r="E360" s="1">
        <v>0</v>
      </c>
      <c r="F360" s="1"/>
      <c r="G360" s="1">
        <v>0</v>
      </c>
      <c r="H360" s="1">
        <v>0</v>
      </c>
      <c r="I360" s="1">
        <v>0</v>
      </c>
      <c r="J360" s="1">
        <v>0</v>
      </c>
      <c r="K360" s="1">
        <v>0</v>
      </c>
      <c r="L360" s="1">
        <v>0</v>
      </c>
      <c r="M360" s="1">
        <v>0</v>
      </c>
      <c r="N360" s="2">
        <v>0</v>
      </c>
      <c r="O360" s="1" t="s">
        <v>221</v>
      </c>
      <c r="P360" s="1" t="s">
        <v>647</v>
      </c>
      <c r="Q360" s="1" t="s">
        <v>222</v>
      </c>
      <c r="R360" s="1" t="s">
        <v>223</v>
      </c>
      <c r="S360" s="2">
        <v>0.05</v>
      </c>
      <c r="T360" s="2">
        <v>20</v>
      </c>
      <c r="U360" s="1" t="s">
        <v>224</v>
      </c>
      <c r="V360" s="1" t="s">
        <v>225</v>
      </c>
      <c r="W360" s="1" t="s">
        <v>235</v>
      </c>
      <c r="X360" s="1" t="s">
        <v>226</v>
      </c>
      <c r="Y360" s="1" t="s">
        <v>227</v>
      </c>
      <c r="Z360" s="1" t="s">
        <v>228</v>
      </c>
      <c r="AA360" s="1" t="s">
        <v>229</v>
      </c>
      <c r="AB360" s="1" t="s">
        <v>222</v>
      </c>
      <c r="AC360" s="2"/>
      <c r="AD360" s="2">
        <v>1</v>
      </c>
      <c r="AE360" s="2">
        <v>0</v>
      </c>
      <c r="AF360" s="1">
        <v>30</v>
      </c>
      <c r="AG360" s="1">
        <v>300</v>
      </c>
      <c r="AH360" s="49">
        <f>D360*10</f>
        <v>0</v>
      </c>
      <c r="AI360" s="61"/>
      <c r="AJ360" s="61"/>
      <c r="AK360" s="54" t="e">
        <f t="shared" si="433"/>
        <v>#DIV/0!</v>
      </c>
      <c r="AL360" s="122"/>
      <c r="AM360" s="123"/>
      <c r="AN360" s="124"/>
      <c r="AO360" s="127"/>
      <c r="AP360" s="130"/>
      <c r="AQ360" s="121"/>
      <c r="AR360" s="121"/>
      <c r="AS360" s="67"/>
      <c r="AT360" s="70" t="e">
        <f>AS360/AR358*10^AQ358*AP358</f>
        <v>#DIV/0!</v>
      </c>
      <c r="AU360" s="121"/>
      <c r="AV360" s="121"/>
      <c r="AW360" s="67"/>
      <c r="AX360" s="70" t="str">
        <f>IF(ISBLANK(AW360),"",AW360/AV358*10^AU358*AP358)</f>
        <v/>
      </c>
      <c r="AY360" s="121"/>
      <c r="AZ360" s="121"/>
      <c r="BA360" s="67"/>
      <c r="BB360" s="70" t="str">
        <f>IF(ISBLANK(BA360),"",BA360/AZ358*10^AY358*AP358)</f>
        <v/>
      </c>
    </row>
    <row r="361" spans="1:54" x14ac:dyDescent="0.25">
      <c r="A361" s="1">
        <v>120</v>
      </c>
      <c r="B361" s="1"/>
      <c r="C361" s="2" t="s">
        <v>1</v>
      </c>
      <c r="D361" s="1">
        <v>0</v>
      </c>
      <c r="E361" s="1" t="s">
        <v>230</v>
      </c>
      <c r="F361" s="1" t="s">
        <v>277</v>
      </c>
      <c r="G361" s="1"/>
      <c r="H361" s="1"/>
      <c r="I361" s="1"/>
      <c r="J361" s="1"/>
      <c r="K361" s="1"/>
      <c r="L361" s="1"/>
      <c r="M361" s="1"/>
      <c r="N361" s="2"/>
      <c r="O361" s="1"/>
      <c r="P361" s="1"/>
      <c r="Q361" s="1"/>
      <c r="R361" s="1"/>
      <c r="S361" s="2"/>
      <c r="T361" s="2"/>
      <c r="U361" s="1"/>
      <c r="V361" s="1"/>
      <c r="W361" s="1"/>
      <c r="X361" s="1"/>
      <c r="Y361" s="1"/>
      <c r="Z361" s="1"/>
      <c r="AA361" s="1"/>
      <c r="AB361" s="1"/>
      <c r="AC361" s="2"/>
      <c r="AD361" s="2"/>
      <c r="AE361" s="2"/>
      <c r="AF361" s="1"/>
      <c r="AG361" s="1"/>
      <c r="AH361" s="50">
        <f t="shared" ref="AH361" si="434">AO358*AP358</f>
        <v>0.75757575757575757</v>
      </c>
      <c r="AI361" s="62"/>
      <c r="AJ361" s="62"/>
      <c r="AK361" s="55"/>
    </row>
    <row r="362" spans="1:54" x14ac:dyDescent="0.25">
      <c r="A362" s="1">
        <v>121.1</v>
      </c>
      <c r="B362" s="1" t="s">
        <v>1022</v>
      </c>
      <c r="C362" s="2">
        <v>0</v>
      </c>
      <c r="D362" s="1">
        <v>0</v>
      </c>
      <c r="E362" s="1">
        <v>0</v>
      </c>
      <c r="F362" s="1"/>
      <c r="G362" s="1">
        <v>0</v>
      </c>
      <c r="H362" s="1">
        <v>0</v>
      </c>
      <c r="I362" s="1">
        <v>0</v>
      </c>
      <c r="J362" s="1">
        <v>0</v>
      </c>
      <c r="K362" s="1">
        <v>0</v>
      </c>
      <c r="L362" s="1">
        <v>0</v>
      </c>
      <c r="M362" s="1">
        <v>0</v>
      </c>
      <c r="N362" s="2">
        <v>0</v>
      </c>
      <c r="O362" s="1" t="s">
        <v>221</v>
      </c>
      <c r="P362" s="1" t="s">
        <v>648</v>
      </c>
      <c r="Q362" s="1" t="s">
        <v>222</v>
      </c>
      <c r="R362" s="1" t="s">
        <v>223</v>
      </c>
      <c r="S362" s="2">
        <v>0.05</v>
      </c>
      <c r="T362" s="2">
        <v>20</v>
      </c>
      <c r="U362" s="1" t="s">
        <v>224</v>
      </c>
      <c r="V362" s="1" t="s">
        <v>225</v>
      </c>
      <c r="W362" s="1" t="s">
        <v>235</v>
      </c>
      <c r="X362" s="1" t="s">
        <v>226</v>
      </c>
      <c r="Y362" s="1" t="s">
        <v>227</v>
      </c>
      <c r="Z362" s="1" t="s">
        <v>228</v>
      </c>
      <c r="AA362" s="1" t="s">
        <v>229</v>
      </c>
      <c r="AB362" s="1" t="s">
        <v>222</v>
      </c>
      <c r="AC362" s="2"/>
      <c r="AD362" s="2">
        <v>1</v>
      </c>
      <c r="AE362" s="2">
        <v>0</v>
      </c>
      <c r="AF362" s="1">
        <v>30</v>
      </c>
      <c r="AG362" s="1">
        <v>300</v>
      </c>
      <c r="AH362" s="49">
        <f>D362*10</f>
        <v>0</v>
      </c>
      <c r="AI362" s="60">
        <v>0</v>
      </c>
      <c r="AJ362" s="60">
        <v>8.1</v>
      </c>
      <c r="AK362" s="54">
        <f>AI362/AJ362</f>
        <v>0</v>
      </c>
      <c r="AL362" s="122">
        <f t="shared" ref="AL362" si="435">IF(COUNTBLANK(AI362:AI364)=3,"",IF(COUNTBLANK(AI362:AI364)=2,IF(AI362=0,0.5/AJ362,AI362/AJ362),(AI362/AJ362+AI363/AJ363+IF(AJ364&gt;0,AI364/AJ364,0))/COUNTIF(AI362:AJ364,"&gt;0")))</f>
        <v>6.1728395061728399E-2</v>
      </c>
      <c r="AM362" s="123" t="e">
        <f t="shared" ref="AM362" si="436">IF(ISNUMBER(AN362),AN362,1/AN362)</f>
        <v>#DIV/0!</v>
      </c>
      <c r="AN362" s="124" t="e">
        <f>AVERAGE(AT362:AT364,AX362:AX364,BB362:BB364)</f>
        <v>#DIV/0!</v>
      </c>
      <c r="AO362" s="125">
        <f>IF(COUNTIF(AL362:AL362,"&gt;0"),AL362,IF(ISERROR(AM362),IF(D365&gt;0,D365,0.5),AM362))</f>
        <v>6.1728395061728399E-2</v>
      </c>
      <c r="AP362" s="128">
        <v>10</v>
      </c>
      <c r="AQ362" s="121"/>
      <c r="AR362" s="121"/>
      <c r="AS362" s="66"/>
      <c r="AT362" s="70" t="e">
        <f>AS362/AR362*10^AQ362*AP362</f>
        <v>#DIV/0!</v>
      </c>
      <c r="AU362" s="121"/>
      <c r="AV362" s="121"/>
      <c r="AW362" s="66"/>
      <c r="AX362" s="70" t="str">
        <f>IF(ISBLANK(AW362),"",AW362/AV362*10^AU362*AP362)</f>
        <v/>
      </c>
      <c r="AY362" s="121"/>
      <c r="AZ362" s="121"/>
      <c r="BA362" s="66"/>
      <c r="BB362" s="70" t="str">
        <f t="shared" ref="BB362" si="437">IF(ISBLANK(BA362),"",BA362/AZ362*10^AY362*AT362)</f>
        <v/>
      </c>
    </row>
    <row r="363" spans="1:54" x14ac:dyDescent="0.25">
      <c r="A363" s="1">
        <v>121.2</v>
      </c>
      <c r="B363" s="1" t="s">
        <v>1022</v>
      </c>
      <c r="C363" s="2">
        <v>0</v>
      </c>
      <c r="D363" s="1">
        <v>0</v>
      </c>
      <c r="E363" s="1">
        <v>0</v>
      </c>
      <c r="F363" s="1"/>
      <c r="G363" s="1">
        <v>0</v>
      </c>
      <c r="H363" s="1">
        <v>0</v>
      </c>
      <c r="I363" s="1">
        <v>0</v>
      </c>
      <c r="J363" s="1">
        <v>0</v>
      </c>
      <c r="K363" s="1">
        <v>0</v>
      </c>
      <c r="L363" s="1">
        <v>0</v>
      </c>
      <c r="M363" s="1">
        <v>0</v>
      </c>
      <c r="N363" s="2">
        <v>0.16</v>
      </c>
      <c r="O363" s="1" t="s">
        <v>221</v>
      </c>
      <c r="P363" s="1" t="s">
        <v>649</v>
      </c>
      <c r="Q363" s="1" t="s">
        <v>222</v>
      </c>
      <c r="R363" s="1" t="s">
        <v>223</v>
      </c>
      <c r="S363" s="2">
        <v>0.05</v>
      </c>
      <c r="T363" s="2">
        <v>20</v>
      </c>
      <c r="U363" s="1" t="s">
        <v>224</v>
      </c>
      <c r="V363" s="1" t="s">
        <v>225</v>
      </c>
      <c r="W363" s="1" t="s">
        <v>235</v>
      </c>
      <c r="X363" s="1" t="s">
        <v>226</v>
      </c>
      <c r="Y363" s="1" t="s">
        <v>227</v>
      </c>
      <c r="Z363" s="1" t="s">
        <v>228</v>
      </c>
      <c r="AA363" s="1" t="s">
        <v>229</v>
      </c>
      <c r="AB363" s="1" t="s">
        <v>222</v>
      </c>
      <c r="AC363" s="2"/>
      <c r="AD363" s="2">
        <v>1</v>
      </c>
      <c r="AE363" s="2">
        <v>0</v>
      </c>
      <c r="AF363" s="1">
        <v>30</v>
      </c>
      <c r="AG363" s="1">
        <v>300</v>
      </c>
      <c r="AH363" s="49">
        <f>D363*10</f>
        <v>0</v>
      </c>
      <c r="AI363" s="61"/>
      <c r="AJ363" s="61"/>
      <c r="AK363" s="54" t="e">
        <f t="shared" ref="AK363:AK364" si="438">AI363/AJ363</f>
        <v>#DIV/0!</v>
      </c>
      <c r="AL363" s="122"/>
      <c r="AM363" s="123"/>
      <c r="AN363" s="124"/>
      <c r="AO363" s="126"/>
      <c r="AP363" s="129"/>
      <c r="AQ363" s="121"/>
      <c r="AR363" s="121"/>
      <c r="AS363" s="67"/>
      <c r="AT363" s="70" t="e">
        <f>AS363/AR362*10^AQ362*AP362</f>
        <v>#DIV/0!</v>
      </c>
      <c r="AU363" s="121"/>
      <c r="AV363" s="121"/>
      <c r="AW363" s="67"/>
      <c r="AX363" s="70" t="str">
        <f>IF(ISBLANK(AW362:AW364),"",AW363/AV362*10^AU362*AP362)</f>
        <v/>
      </c>
      <c r="AY363" s="121"/>
      <c r="AZ363" s="121"/>
      <c r="BA363" s="67"/>
      <c r="BB363" s="70" t="str">
        <f>IF(ISBLANK(BA363),"",BA363/AZ362*10^AY362*AP362)</f>
        <v/>
      </c>
    </row>
    <row r="364" spans="1:54" x14ac:dyDescent="0.25">
      <c r="A364" s="1">
        <v>121.3</v>
      </c>
      <c r="B364" s="1" t="s">
        <v>1022</v>
      </c>
      <c r="C364" s="2">
        <v>0</v>
      </c>
      <c r="D364" s="1">
        <v>0</v>
      </c>
      <c r="E364" s="1">
        <v>0</v>
      </c>
      <c r="F364" s="1"/>
      <c r="G364" s="1">
        <v>0</v>
      </c>
      <c r="H364" s="1">
        <v>0</v>
      </c>
      <c r="I364" s="1">
        <v>0</v>
      </c>
      <c r="J364" s="1">
        <v>0</v>
      </c>
      <c r="K364" s="1">
        <v>0</v>
      </c>
      <c r="L364" s="1">
        <v>0</v>
      </c>
      <c r="M364" s="1">
        <v>0</v>
      </c>
      <c r="N364" s="2">
        <v>0</v>
      </c>
      <c r="O364" s="1" t="s">
        <v>221</v>
      </c>
      <c r="P364" s="1" t="s">
        <v>650</v>
      </c>
      <c r="Q364" s="1" t="s">
        <v>222</v>
      </c>
      <c r="R364" s="1" t="s">
        <v>223</v>
      </c>
      <c r="S364" s="2">
        <v>0.05</v>
      </c>
      <c r="T364" s="2">
        <v>20</v>
      </c>
      <c r="U364" s="1" t="s">
        <v>224</v>
      </c>
      <c r="V364" s="1" t="s">
        <v>225</v>
      </c>
      <c r="W364" s="1" t="s">
        <v>235</v>
      </c>
      <c r="X364" s="1" t="s">
        <v>226</v>
      </c>
      <c r="Y364" s="1" t="s">
        <v>227</v>
      </c>
      <c r="Z364" s="1" t="s">
        <v>228</v>
      </c>
      <c r="AA364" s="1" t="s">
        <v>229</v>
      </c>
      <c r="AB364" s="1" t="s">
        <v>222</v>
      </c>
      <c r="AC364" s="2"/>
      <c r="AD364" s="2">
        <v>1</v>
      </c>
      <c r="AE364" s="2">
        <v>0</v>
      </c>
      <c r="AF364" s="1">
        <v>30</v>
      </c>
      <c r="AG364" s="1">
        <v>300</v>
      </c>
      <c r="AH364" s="49">
        <f>D364*10</f>
        <v>0</v>
      </c>
      <c r="AI364" s="61"/>
      <c r="AJ364" s="61"/>
      <c r="AK364" s="54" t="e">
        <f t="shared" si="438"/>
        <v>#DIV/0!</v>
      </c>
      <c r="AL364" s="122"/>
      <c r="AM364" s="123"/>
      <c r="AN364" s="124"/>
      <c r="AO364" s="127"/>
      <c r="AP364" s="130"/>
      <c r="AQ364" s="121"/>
      <c r="AR364" s="121"/>
      <c r="AS364" s="67"/>
      <c r="AT364" s="70" t="e">
        <f>AS364/AR362*10^AQ362*AP362</f>
        <v>#DIV/0!</v>
      </c>
      <c r="AU364" s="121"/>
      <c r="AV364" s="121"/>
      <c r="AW364" s="67"/>
      <c r="AX364" s="70" t="str">
        <f>IF(ISBLANK(AW364),"",AW364/AV362*10^AU362*AP362)</f>
        <v/>
      </c>
      <c r="AY364" s="121"/>
      <c r="AZ364" s="121"/>
      <c r="BA364" s="67"/>
      <c r="BB364" s="70" t="str">
        <f>IF(ISBLANK(BA364),"",BA364/AZ362*10^AY362*AP362)</f>
        <v/>
      </c>
    </row>
    <row r="365" spans="1:54" x14ac:dyDescent="0.25">
      <c r="A365" s="1">
        <v>121</v>
      </c>
      <c r="B365" s="1"/>
      <c r="C365" s="2" t="s">
        <v>1</v>
      </c>
      <c r="D365" s="1">
        <v>0</v>
      </c>
      <c r="E365" s="1" t="s">
        <v>230</v>
      </c>
      <c r="F365" s="1" t="s">
        <v>277</v>
      </c>
      <c r="G365" s="1"/>
      <c r="H365" s="1"/>
      <c r="I365" s="1"/>
      <c r="J365" s="1"/>
      <c r="K365" s="1"/>
      <c r="L365" s="1"/>
      <c r="M365" s="1"/>
      <c r="N365" s="2"/>
      <c r="O365" s="1"/>
      <c r="P365" s="1"/>
      <c r="Q365" s="1"/>
      <c r="R365" s="1"/>
      <c r="S365" s="2"/>
      <c r="T365" s="2"/>
      <c r="U365" s="1"/>
      <c r="V365" s="1"/>
      <c r="W365" s="1"/>
      <c r="X365" s="1"/>
      <c r="Y365" s="1"/>
      <c r="Z365" s="1"/>
      <c r="AA365" s="1"/>
      <c r="AB365" s="1"/>
      <c r="AC365" s="2"/>
      <c r="AD365" s="2"/>
      <c r="AE365" s="2"/>
      <c r="AF365" s="1"/>
      <c r="AG365" s="1"/>
      <c r="AH365" s="50">
        <f t="shared" ref="AH365" si="439">AO362*AP362</f>
        <v>0.61728395061728403</v>
      </c>
      <c r="AI365" s="62"/>
      <c r="AJ365" s="62"/>
      <c r="AK365" s="55"/>
    </row>
    <row r="366" spans="1:54" x14ac:dyDescent="0.25">
      <c r="A366" s="1">
        <v>122.1</v>
      </c>
      <c r="B366" s="1" t="s">
        <v>1023</v>
      </c>
      <c r="C366" s="2">
        <v>0</v>
      </c>
      <c r="D366" s="1">
        <v>0</v>
      </c>
      <c r="E366" s="1">
        <v>0</v>
      </c>
      <c r="F366" s="1"/>
      <c r="G366" s="1">
        <v>0</v>
      </c>
      <c r="H366" s="1">
        <v>0</v>
      </c>
      <c r="I366" s="1">
        <v>0</v>
      </c>
      <c r="J366" s="1">
        <v>0</v>
      </c>
      <c r="K366" s="1">
        <v>0</v>
      </c>
      <c r="L366" s="1">
        <v>0</v>
      </c>
      <c r="M366" s="1">
        <v>0</v>
      </c>
      <c r="N366" s="2">
        <v>0</v>
      </c>
      <c r="O366" s="1" t="s">
        <v>221</v>
      </c>
      <c r="P366" s="1" t="s">
        <v>651</v>
      </c>
      <c r="Q366" s="1" t="s">
        <v>222</v>
      </c>
      <c r="R366" s="1" t="s">
        <v>223</v>
      </c>
      <c r="S366" s="2">
        <v>0.05</v>
      </c>
      <c r="T366" s="2">
        <v>20</v>
      </c>
      <c r="U366" s="1" t="s">
        <v>224</v>
      </c>
      <c r="V366" s="1" t="s">
        <v>225</v>
      </c>
      <c r="W366" s="1" t="s">
        <v>235</v>
      </c>
      <c r="X366" s="1" t="s">
        <v>226</v>
      </c>
      <c r="Y366" s="1" t="s">
        <v>227</v>
      </c>
      <c r="Z366" s="1" t="s">
        <v>228</v>
      </c>
      <c r="AA366" s="1" t="s">
        <v>229</v>
      </c>
      <c r="AB366" s="1" t="s">
        <v>222</v>
      </c>
      <c r="AC366" s="2"/>
      <c r="AD366" s="2">
        <v>1</v>
      </c>
      <c r="AE366" s="2">
        <v>0</v>
      </c>
      <c r="AF366" s="1">
        <v>30</v>
      </c>
      <c r="AG366" s="1">
        <v>300</v>
      </c>
      <c r="AH366" s="49">
        <f>D366*10</f>
        <v>0</v>
      </c>
      <c r="AI366" s="60">
        <v>0</v>
      </c>
      <c r="AJ366" s="60">
        <v>8</v>
      </c>
      <c r="AK366" s="54">
        <f>AI366/AJ366</f>
        <v>0</v>
      </c>
      <c r="AL366" s="122">
        <f t="shared" ref="AL366" si="440">IF(COUNTBLANK(AI366:AI368)=3,"",IF(COUNTBLANK(AI366:AI368)=2,IF(AI366=0,0.5/AJ366,AI366/AJ366),(AI366/AJ366+AI367/AJ367+IF(AJ368&gt;0,AI368/AJ368,0))/COUNTIF(AI366:AJ368,"&gt;0")))</f>
        <v>6.25E-2</v>
      </c>
      <c r="AM366" s="123" t="e">
        <f t="shared" ref="AM366" si="441">IF(ISNUMBER(AN366),AN366,1/AN366)</f>
        <v>#DIV/0!</v>
      </c>
      <c r="AN366" s="124" t="e">
        <f>AVERAGE(AT366:AT368,AX366:AX368,BB366:BB368)</f>
        <v>#DIV/0!</v>
      </c>
      <c r="AO366" s="125">
        <f>IF(COUNTIF(AL366:AL366,"&gt;0"),AL366,IF(ISERROR(AM366),IF(D369&gt;0,D369,0.5),AM366))</f>
        <v>6.25E-2</v>
      </c>
      <c r="AP366" s="128">
        <v>10</v>
      </c>
      <c r="AQ366" s="121"/>
      <c r="AR366" s="121"/>
      <c r="AS366" s="66"/>
      <c r="AT366" s="70" t="e">
        <f>AS366/AR366*10^AQ366*AP366</f>
        <v>#DIV/0!</v>
      </c>
      <c r="AU366" s="121"/>
      <c r="AV366" s="121"/>
      <c r="AW366" s="66"/>
      <c r="AX366" s="70" t="str">
        <f>IF(ISBLANK(AW366),"",AW366/AV366*10^AU366*AP366)</f>
        <v/>
      </c>
      <c r="AY366" s="121"/>
      <c r="AZ366" s="121"/>
      <c r="BA366" s="66"/>
      <c r="BB366" s="70" t="str">
        <f t="shared" ref="BB366" si="442">IF(ISBLANK(BA366),"",BA366/AZ366*10^AY366*AT366)</f>
        <v/>
      </c>
    </row>
    <row r="367" spans="1:54" x14ac:dyDescent="0.25">
      <c r="A367" s="1">
        <v>122.2</v>
      </c>
      <c r="B367" s="1" t="s">
        <v>1023</v>
      </c>
      <c r="C367" s="2">
        <v>0</v>
      </c>
      <c r="D367" s="1">
        <v>0</v>
      </c>
      <c r="E367" s="1">
        <v>0</v>
      </c>
      <c r="F367" s="1"/>
      <c r="G367" s="1">
        <v>0</v>
      </c>
      <c r="H367" s="1">
        <v>0</v>
      </c>
      <c r="I367" s="1">
        <v>0</v>
      </c>
      <c r="J367" s="1">
        <v>0</v>
      </c>
      <c r="K367" s="1">
        <v>0</v>
      </c>
      <c r="L367" s="1">
        <v>0</v>
      </c>
      <c r="M367" s="1">
        <v>0</v>
      </c>
      <c r="N367" s="2">
        <v>0</v>
      </c>
      <c r="O367" s="1" t="s">
        <v>221</v>
      </c>
      <c r="P367" s="1" t="s">
        <v>652</v>
      </c>
      <c r="Q367" s="1" t="s">
        <v>222</v>
      </c>
      <c r="R367" s="1" t="s">
        <v>223</v>
      </c>
      <c r="S367" s="2">
        <v>0.05</v>
      </c>
      <c r="T367" s="2">
        <v>20</v>
      </c>
      <c r="U367" s="1" t="s">
        <v>224</v>
      </c>
      <c r="V367" s="1" t="s">
        <v>225</v>
      </c>
      <c r="W367" s="1" t="s">
        <v>235</v>
      </c>
      <c r="X367" s="1" t="s">
        <v>226</v>
      </c>
      <c r="Y367" s="1" t="s">
        <v>227</v>
      </c>
      <c r="Z367" s="1" t="s">
        <v>228</v>
      </c>
      <c r="AA367" s="1" t="s">
        <v>229</v>
      </c>
      <c r="AB367" s="1" t="s">
        <v>222</v>
      </c>
      <c r="AC367" s="2"/>
      <c r="AD367" s="2">
        <v>1</v>
      </c>
      <c r="AE367" s="2">
        <v>0</v>
      </c>
      <c r="AF367" s="1">
        <v>30</v>
      </c>
      <c r="AG367" s="1">
        <v>300</v>
      </c>
      <c r="AH367" s="49">
        <f>D367*10</f>
        <v>0</v>
      </c>
      <c r="AI367" s="61"/>
      <c r="AJ367" s="61"/>
      <c r="AK367" s="54" t="e">
        <f t="shared" ref="AK367:AK368" si="443">AI367/AJ367</f>
        <v>#DIV/0!</v>
      </c>
      <c r="AL367" s="122"/>
      <c r="AM367" s="123"/>
      <c r="AN367" s="124"/>
      <c r="AO367" s="126"/>
      <c r="AP367" s="129"/>
      <c r="AQ367" s="121"/>
      <c r="AR367" s="121"/>
      <c r="AS367" s="67"/>
      <c r="AT367" s="70" t="e">
        <f>AS367/AR366*10^AQ366*AP366</f>
        <v>#DIV/0!</v>
      </c>
      <c r="AU367" s="121"/>
      <c r="AV367" s="121"/>
      <c r="AW367" s="67"/>
      <c r="AX367" s="70" t="str">
        <f>IF(ISBLANK(AW366:AW368),"",AW367/AV366*10^AU366*AP366)</f>
        <v/>
      </c>
      <c r="AY367" s="121"/>
      <c r="AZ367" s="121"/>
      <c r="BA367" s="67"/>
      <c r="BB367" s="70" t="str">
        <f>IF(ISBLANK(BA367),"",BA367/AZ366*10^AY366*AP366)</f>
        <v/>
      </c>
    </row>
    <row r="368" spans="1:54" x14ac:dyDescent="0.25">
      <c r="A368" s="1">
        <v>122.3</v>
      </c>
      <c r="B368" s="1" t="s">
        <v>1023</v>
      </c>
      <c r="C368" s="2">
        <v>0</v>
      </c>
      <c r="D368" s="1">
        <v>0</v>
      </c>
      <c r="E368" s="1">
        <v>0</v>
      </c>
      <c r="F368" s="1"/>
      <c r="G368" s="1">
        <v>0</v>
      </c>
      <c r="H368" s="1">
        <v>0</v>
      </c>
      <c r="I368" s="1">
        <v>0</v>
      </c>
      <c r="J368" s="1">
        <v>0</v>
      </c>
      <c r="K368" s="1">
        <v>0</v>
      </c>
      <c r="L368" s="1">
        <v>0</v>
      </c>
      <c r="M368" s="1">
        <v>0</v>
      </c>
      <c r="N368" s="2">
        <v>0</v>
      </c>
      <c r="O368" s="1" t="s">
        <v>221</v>
      </c>
      <c r="P368" s="1" t="s">
        <v>653</v>
      </c>
      <c r="Q368" s="1" t="s">
        <v>222</v>
      </c>
      <c r="R368" s="1" t="s">
        <v>223</v>
      </c>
      <c r="S368" s="2">
        <v>0.05</v>
      </c>
      <c r="T368" s="2">
        <v>20</v>
      </c>
      <c r="U368" s="1" t="s">
        <v>224</v>
      </c>
      <c r="V368" s="1" t="s">
        <v>225</v>
      </c>
      <c r="W368" s="1" t="s">
        <v>235</v>
      </c>
      <c r="X368" s="1" t="s">
        <v>226</v>
      </c>
      <c r="Y368" s="1" t="s">
        <v>227</v>
      </c>
      <c r="Z368" s="1" t="s">
        <v>228</v>
      </c>
      <c r="AA368" s="1" t="s">
        <v>229</v>
      </c>
      <c r="AB368" s="1" t="s">
        <v>222</v>
      </c>
      <c r="AC368" s="2"/>
      <c r="AD368" s="2">
        <v>1</v>
      </c>
      <c r="AE368" s="2">
        <v>0</v>
      </c>
      <c r="AF368" s="1">
        <v>30</v>
      </c>
      <c r="AG368" s="1">
        <v>300</v>
      </c>
      <c r="AH368" s="49">
        <f>D368*10</f>
        <v>0</v>
      </c>
      <c r="AI368" s="61"/>
      <c r="AJ368" s="61"/>
      <c r="AK368" s="54" t="e">
        <f t="shared" si="443"/>
        <v>#DIV/0!</v>
      </c>
      <c r="AL368" s="122"/>
      <c r="AM368" s="123"/>
      <c r="AN368" s="124"/>
      <c r="AO368" s="127"/>
      <c r="AP368" s="130"/>
      <c r="AQ368" s="121"/>
      <c r="AR368" s="121"/>
      <c r="AS368" s="67"/>
      <c r="AT368" s="70" t="e">
        <f>AS368/AR366*10^AQ366*AP366</f>
        <v>#DIV/0!</v>
      </c>
      <c r="AU368" s="121"/>
      <c r="AV368" s="121"/>
      <c r="AW368" s="67"/>
      <c r="AX368" s="70" t="str">
        <f>IF(ISBLANK(AW368),"",AW368/AV366*10^AU366*AP366)</f>
        <v/>
      </c>
      <c r="AY368" s="121"/>
      <c r="AZ368" s="121"/>
      <c r="BA368" s="67"/>
      <c r="BB368" s="70" t="str">
        <f>IF(ISBLANK(BA368),"",BA368/AZ366*10^AY366*AP366)</f>
        <v/>
      </c>
    </row>
    <row r="369" spans="1:54" x14ac:dyDescent="0.25">
      <c r="A369" s="1">
        <v>122</v>
      </c>
      <c r="B369" s="1"/>
      <c r="C369" s="2" t="s">
        <v>1</v>
      </c>
      <c r="D369" s="1">
        <v>0</v>
      </c>
      <c r="E369" s="1" t="s">
        <v>230</v>
      </c>
      <c r="F369" s="1" t="s">
        <v>277</v>
      </c>
      <c r="G369" s="1"/>
      <c r="H369" s="1"/>
      <c r="I369" s="1"/>
      <c r="J369" s="1"/>
      <c r="K369" s="1"/>
      <c r="L369" s="1"/>
      <c r="M369" s="1"/>
      <c r="N369" s="2"/>
      <c r="O369" s="1"/>
      <c r="P369" s="1"/>
      <c r="Q369" s="1"/>
      <c r="R369" s="1"/>
      <c r="S369" s="2"/>
      <c r="T369" s="2"/>
      <c r="U369" s="1"/>
      <c r="V369" s="1"/>
      <c r="W369" s="1"/>
      <c r="X369" s="1"/>
      <c r="Y369" s="1"/>
      <c r="Z369" s="1"/>
      <c r="AA369" s="1"/>
      <c r="AB369" s="1"/>
      <c r="AC369" s="2"/>
      <c r="AD369" s="2"/>
      <c r="AE369" s="2"/>
      <c r="AF369" s="1"/>
      <c r="AG369" s="1"/>
      <c r="AH369" s="50">
        <f t="shared" ref="AH369" si="444">AO366*AP366</f>
        <v>0.625</v>
      </c>
      <c r="AI369" s="62"/>
      <c r="AJ369" s="62"/>
      <c r="AK369" s="55"/>
    </row>
    <row r="370" spans="1:54" x14ac:dyDescent="0.25">
      <c r="A370" s="1">
        <v>123.1</v>
      </c>
      <c r="B370" s="1" t="s">
        <v>1024</v>
      </c>
      <c r="C370" s="2">
        <v>0</v>
      </c>
      <c r="D370" s="1">
        <v>0</v>
      </c>
      <c r="E370" s="1">
        <v>0</v>
      </c>
      <c r="F370" s="1"/>
      <c r="G370" s="1">
        <v>0</v>
      </c>
      <c r="H370" s="1">
        <v>0</v>
      </c>
      <c r="I370" s="1">
        <v>0</v>
      </c>
      <c r="J370" s="1">
        <v>0</v>
      </c>
      <c r="K370" s="1">
        <v>0</v>
      </c>
      <c r="L370" s="1">
        <v>0</v>
      </c>
      <c r="M370" s="1">
        <v>0</v>
      </c>
      <c r="N370" s="2">
        <v>0</v>
      </c>
      <c r="O370" s="1" t="s">
        <v>221</v>
      </c>
      <c r="P370" s="1" t="s">
        <v>654</v>
      </c>
      <c r="Q370" s="1" t="s">
        <v>222</v>
      </c>
      <c r="R370" s="1" t="s">
        <v>223</v>
      </c>
      <c r="S370" s="2">
        <v>0.05</v>
      </c>
      <c r="T370" s="2">
        <v>20</v>
      </c>
      <c r="U370" s="1" t="s">
        <v>224</v>
      </c>
      <c r="V370" s="1" t="s">
        <v>225</v>
      </c>
      <c r="W370" s="1" t="s">
        <v>235</v>
      </c>
      <c r="X370" s="1" t="s">
        <v>226</v>
      </c>
      <c r="Y370" s="1" t="s">
        <v>227</v>
      </c>
      <c r="Z370" s="1" t="s">
        <v>228</v>
      </c>
      <c r="AA370" s="1" t="s">
        <v>229</v>
      </c>
      <c r="AB370" s="1" t="s">
        <v>222</v>
      </c>
      <c r="AC370" s="2"/>
      <c r="AD370" s="2">
        <v>1</v>
      </c>
      <c r="AE370" s="2">
        <v>0</v>
      </c>
      <c r="AF370" s="1">
        <v>30</v>
      </c>
      <c r="AG370" s="1">
        <v>300</v>
      </c>
      <c r="AH370" s="49">
        <f>D370*10</f>
        <v>0</v>
      </c>
      <c r="AI370" s="60">
        <v>0</v>
      </c>
      <c r="AJ370" s="60">
        <v>7.5</v>
      </c>
      <c r="AK370" s="54">
        <f>AI370/AJ370</f>
        <v>0</v>
      </c>
      <c r="AL370" s="122">
        <f t="shared" ref="AL370" si="445">IF(COUNTBLANK(AI370:AI372)=3,"",IF(COUNTBLANK(AI370:AI372)=2,IF(AI370=0,0.5/AJ370,AI370/AJ370),(AI370/AJ370+AI371/AJ371+IF(AJ372&gt;0,AI372/AJ372,0))/COUNTIF(AI370:AJ372,"&gt;0")))</f>
        <v>6.6666666666666666E-2</v>
      </c>
      <c r="AM370" s="123" t="e">
        <f t="shared" ref="AM370" si="446">IF(ISNUMBER(AN370),AN370,1/AN370)</f>
        <v>#DIV/0!</v>
      </c>
      <c r="AN370" s="124" t="e">
        <f>AVERAGE(AT370:AT372,AX370:AX372,BB370:BB372)</f>
        <v>#DIV/0!</v>
      </c>
      <c r="AO370" s="125">
        <f>IF(COUNTIF(AL370:AL370,"&gt;0"),AL370,IF(ISERROR(AM370),IF(D373&gt;0,D373,0.5),AM370))</f>
        <v>6.6666666666666666E-2</v>
      </c>
      <c r="AP370" s="128">
        <v>10</v>
      </c>
      <c r="AQ370" s="121"/>
      <c r="AR370" s="121"/>
      <c r="AS370" s="66"/>
      <c r="AT370" s="70" t="e">
        <f>AS370/AR370*10^AQ370*AP370</f>
        <v>#DIV/0!</v>
      </c>
      <c r="AU370" s="121"/>
      <c r="AV370" s="121"/>
      <c r="AW370" s="66"/>
      <c r="AX370" s="70" t="str">
        <f>IF(ISBLANK(AW370),"",AW370/AV370*10^AU370*AP370)</f>
        <v/>
      </c>
      <c r="AY370" s="121"/>
      <c r="AZ370" s="121"/>
      <c r="BA370" s="66"/>
      <c r="BB370" s="70" t="str">
        <f t="shared" ref="BB370" si="447">IF(ISBLANK(BA370),"",BA370/AZ370*10^AY370*AT370)</f>
        <v/>
      </c>
    </row>
    <row r="371" spans="1:54" x14ac:dyDescent="0.25">
      <c r="A371" s="1">
        <v>123.2</v>
      </c>
      <c r="B371" s="1" t="s">
        <v>1024</v>
      </c>
      <c r="C371" s="2">
        <v>0</v>
      </c>
      <c r="D371" s="1">
        <v>0</v>
      </c>
      <c r="E371" s="1">
        <v>0</v>
      </c>
      <c r="F371" s="1"/>
      <c r="G371" s="1">
        <v>0</v>
      </c>
      <c r="H371" s="1">
        <v>0</v>
      </c>
      <c r="I371" s="1">
        <v>0</v>
      </c>
      <c r="J371" s="1">
        <v>0</v>
      </c>
      <c r="K371" s="1">
        <v>0</v>
      </c>
      <c r="L371" s="1">
        <v>0</v>
      </c>
      <c r="M371" s="1">
        <v>0</v>
      </c>
      <c r="N371" s="2">
        <v>0</v>
      </c>
      <c r="O371" s="1" t="s">
        <v>221</v>
      </c>
      <c r="P371" s="1" t="s">
        <v>655</v>
      </c>
      <c r="Q371" s="1" t="s">
        <v>222</v>
      </c>
      <c r="R371" s="1" t="s">
        <v>223</v>
      </c>
      <c r="S371" s="2">
        <v>0.05</v>
      </c>
      <c r="T371" s="2">
        <v>20</v>
      </c>
      <c r="U371" s="1" t="s">
        <v>224</v>
      </c>
      <c r="V371" s="1" t="s">
        <v>225</v>
      </c>
      <c r="W371" s="1" t="s">
        <v>235</v>
      </c>
      <c r="X371" s="1" t="s">
        <v>226</v>
      </c>
      <c r="Y371" s="1" t="s">
        <v>227</v>
      </c>
      <c r="Z371" s="1" t="s">
        <v>228</v>
      </c>
      <c r="AA371" s="1" t="s">
        <v>229</v>
      </c>
      <c r="AB371" s="1" t="s">
        <v>222</v>
      </c>
      <c r="AC371" s="2"/>
      <c r="AD371" s="2">
        <v>1</v>
      </c>
      <c r="AE371" s="2">
        <v>0</v>
      </c>
      <c r="AF371" s="1">
        <v>30</v>
      </c>
      <c r="AG371" s="1">
        <v>300</v>
      </c>
      <c r="AH371" s="49">
        <f>D371*10</f>
        <v>0</v>
      </c>
      <c r="AI371" s="61"/>
      <c r="AJ371" s="61"/>
      <c r="AK371" s="54" t="e">
        <f t="shared" ref="AK371:AK372" si="448">AI371/AJ371</f>
        <v>#DIV/0!</v>
      </c>
      <c r="AL371" s="122"/>
      <c r="AM371" s="123"/>
      <c r="AN371" s="124"/>
      <c r="AO371" s="126"/>
      <c r="AP371" s="129"/>
      <c r="AQ371" s="121"/>
      <c r="AR371" s="121"/>
      <c r="AS371" s="67"/>
      <c r="AT371" s="70" t="e">
        <f>AS371/AR370*10^AQ370*AP370</f>
        <v>#DIV/0!</v>
      </c>
      <c r="AU371" s="121"/>
      <c r="AV371" s="121"/>
      <c r="AW371" s="67"/>
      <c r="AX371" s="70" t="str">
        <f>IF(ISBLANK(AW370:AW372),"",AW371/AV370*10^AU370*AP370)</f>
        <v/>
      </c>
      <c r="AY371" s="121"/>
      <c r="AZ371" s="121"/>
      <c r="BA371" s="67"/>
      <c r="BB371" s="70" t="str">
        <f>IF(ISBLANK(BA371),"",BA371/AZ370*10^AY370*AP370)</f>
        <v/>
      </c>
    </row>
    <row r="372" spans="1:54" x14ac:dyDescent="0.25">
      <c r="A372" s="1">
        <v>123.3</v>
      </c>
      <c r="B372" s="1" t="s">
        <v>1024</v>
      </c>
      <c r="C372" s="2">
        <v>0</v>
      </c>
      <c r="D372" s="1">
        <v>0</v>
      </c>
      <c r="E372" s="1">
        <v>0</v>
      </c>
      <c r="F372" s="1"/>
      <c r="G372" s="1">
        <v>0</v>
      </c>
      <c r="H372" s="1">
        <v>0</v>
      </c>
      <c r="I372" s="1">
        <v>0</v>
      </c>
      <c r="J372" s="1">
        <v>0</v>
      </c>
      <c r="K372" s="1">
        <v>0</v>
      </c>
      <c r="L372" s="1">
        <v>0</v>
      </c>
      <c r="M372" s="1">
        <v>0</v>
      </c>
      <c r="N372" s="2">
        <v>0</v>
      </c>
      <c r="O372" s="1" t="s">
        <v>221</v>
      </c>
      <c r="P372" s="1" t="s">
        <v>656</v>
      </c>
      <c r="Q372" s="1" t="s">
        <v>222</v>
      </c>
      <c r="R372" s="1" t="s">
        <v>223</v>
      </c>
      <c r="S372" s="2">
        <v>0.05</v>
      </c>
      <c r="T372" s="2">
        <v>20</v>
      </c>
      <c r="U372" s="1" t="s">
        <v>224</v>
      </c>
      <c r="V372" s="1" t="s">
        <v>225</v>
      </c>
      <c r="W372" s="1" t="s">
        <v>235</v>
      </c>
      <c r="X372" s="1" t="s">
        <v>226</v>
      </c>
      <c r="Y372" s="1" t="s">
        <v>227</v>
      </c>
      <c r="Z372" s="1" t="s">
        <v>228</v>
      </c>
      <c r="AA372" s="1" t="s">
        <v>229</v>
      </c>
      <c r="AB372" s="1" t="s">
        <v>222</v>
      </c>
      <c r="AC372" s="2"/>
      <c r="AD372" s="2">
        <v>1</v>
      </c>
      <c r="AE372" s="2">
        <v>0</v>
      </c>
      <c r="AF372" s="1">
        <v>30</v>
      </c>
      <c r="AG372" s="1">
        <v>300</v>
      </c>
      <c r="AH372" s="49">
        <f>D372*10</f>
        <v>0</v>
      </c>
      <c r="AI372" s="61"/>
      <c r="AJ372" s="61"/>
      <c r="AK372" s="54" t="e">
        <f t="shared" si="448"/>
        <v>#DIV/0!</v>
      </c>
      <c r="AL372" s="122"/>
      <c r="AM372" s="123"/>
      <c r="AN372" s="124"/>
      <c r="AO372" s="127"/>
      <c r="AP372" s="130"/>
      <c r="AQ372" s="121"/>
      <c r="AR372" s="121"/>
      <c r="AS372" s="67"/>
      <c r="AT372" s="70" t="e">
        <f>AS372/AR370*10^AQ370*AP370</f>
        <v>#DIV/0!</v>
      </c>
      <c r="AU372" s="121"/>
      <c r="AV372" s="121"/>
      <c r="AW372" s="67"/>
      <c r="AX372" s="70" t="str">
        <f>IF(ISBLANK(AW372),"",AW372/AV370*10^AU370*AP370)</f>
        <v/>
      </c>
      <c r="AY372" s="121"/>
      <c r="AZ372" s="121"/>
      <c r="BA372" s="67"/>
      <c r="BB372" s="70" t="str">
        <f>IF(ISBLANK(BA372),"",BA372/AZ370*10^AY370*AP370)</f>
        <v/>
      </c>
    </row>
    <row r="373" spans="1:54" x14ac:dyDescent="0.25">
      <c r="A373" s="1">
        <v>123</v>
      </c>
      <c r="B373" s="1"/>
      <c r="C373" s="2" t="s">
        <v>1</v>
      </c>
      <c r="D373" s="1">
        <v>0</v>
      </c>
      <c r="E373" s="1" t="s">
        <v>230</v>
      </c>
      <c r="F373" s="1" t="s">
        <v>277</v>
      </c>
      <c r="G373" s="1"/>
      <c r="H373" s="1"/>
      <c r="I373" s="1"/>
      <c r="J373" s="1"/>
      <c r="K373" s="1"/>
      <c r="L373" s="1"/>
      <c r="M373" s="1"/>
      <c r="N373" s="2"/>
      <c r="O373" s="1"/>
      <c r="P373" s="1"/>
      <c r="Q373" s="1"/>
      <c r="R373" s="1"/>
      <c r="S373" s="2"/>
      <c r="T373" s="2"/>
      <c r="U373" s="1"/>
      <c r="V373" s="1"/>
      <c r="W373" s="1"/>
      <c r="X373" s="1"/>
      <c r="Y373" s="1"/>
      <c r="Z373" s="1"/>
      <c r="AA373" s="1"/>
      <c r="AB373" s="1"/>
      <c r="AC373" s="2"/>
      <c r="AD373" s="2"/>
      <c r="AE373" s="2"/>
      <c r="AF373" s="1"/>
      <c r="AG373" s="1"/>
      <c r="AH373" s="50">
        <f t="shared" ref="AH373" si="449">AO370*AP370</f>
        <v>0.66666666666666663</v>
      </c>
      <c r="AI373" s="62"/>
      <c r="AJ373" s="62"/>
      <c r="AK373" s="55"/>
    </row>
    <row r="374" spans="1:54" x14ac:dyDescent="0.25">
      <c r="A374" s="1">
        <v>124.1</v>
      </c>
      <c r="B374" s="1" t="s">
        <v>1025</v>
      </c>
      <c r="C374" s="2">
        <v>0</v>
      </c>
      <c r="D374" s="1">
        <v>0</v>
      </c>
      <c r="E374" s="1">
        <v>0</v>
      </c>
      <c r="F374" s="1"/>
      <c r="G374" s="1">
        <v>0</v>
      </c>
      <c r="H374" s="1">
        <v>0</v>
      </c>
      <c r="I374" s="1">
        <v>0</v>
      </c>
      <c r="J374" s="1">
        <v>0</v>
      </c>
      <c r="K374" s="1">
        <v>0</v>
      </c>
      <c r="L374" s="1">
        <v>0</v>
      </c>
      <c r="M374" s="1">
        <v>0</v>
      </c>
      <c r="N374" s="2">
        <v>0</v>
      </c>
      <c r="O374" s="1" t="s">
        <v>221</v>
      </c>
      <c r="P374" s="1" t="s">
        <v>657</v>
      </c>
      <c r="Q374" s="1" t="s">
        <v>222</v>
      </c>
      <c r="R374" s="1" t="s">
        <v>223</v>
      </c>
      <c r="S374" s="2">
        <v>0.05</v>
      </c>
      <c r="T374" s="2">
        <v>20</v>
      </c>
      <c r="U374" s="1" t="s">
        <v>224</v>
      </c>
      <c r="V374" s="1" t="s">
        <v>225</v>
      </c>
      <c r="W374" s="1" t="s">
        <v>235</v>
      </c>
      <c r="X374" s="1" t="s">
        <v>226</v>
      </c>
      <c r="Y374" s="1" t="s">
        <v>227</v>
      </c>
      <c r="Z374" s="1" t="s">
        <v>228</v>
      </c>
      <c r="AA374" s="1" t="s">
        <v>229</v>
      </c>
      <c r="AB374" s="1" t="s">
        <v>222</v>
      </c>
      <c r="AC374" s="2"/>
      <c r="AD374" s="2">
        <v>1</v>
      </c>
      <c r="AE374" s="2">
        <v>0</v>
      </c>
      <c r="AF374" s="1">
        <v>30</v>
      </c>
      <c r="AG374" s="1">
        <v>300</v>
      </c>
      <c r="AH374" s="49">
        <f>D374*10</f>
        <v>0</v>
      </c>
      <c r="AI374" s="60">
        <v>2</v>
      </c>
      <c r="AJ374" s="60">
        <v>1</v>
      </c>
      <c r="AK374" s="54">
        <f>AI374/AJ374</f>
        <v>2</v>
      </c>
      <c r="AL374" s="122">
        <f t="shared" ref="AL374" si="450">IF(COUNTBLANK(AI374:AI376)=3,"",IF(COUNTBLANK(AI374:AI376)=2,IF(AI374=0,0.5/AJ374,AI374/AJ374),(AI374/AJ374+AI375/AJ375+IF(AJ376&gt;0,AI376/AJ376,0))/COUNTIF(AI374:AJ376,"&gt;0")))</f>
        <v>2</v>
      </c>
      <c r="AM374" s="123" t="e">
        <f t="shared" ref="AM374" si="451">IF(ISNUMBER(AN374),AN374,1/AN374)</f>
        <v>#DIV/0!</v>
      </c>
      <c r="AN374" s="124" t="e">
        <f>AVERAGE(AT374:AT376,AX374:AX376,BB374:BB376)</f>
        <v>#DIV/0!</v>
      </c>
      <c r="AO374" s="125">
        <f>IF(COUNTIF(AL374:AL374,"&gt;0"),AL374,IF(ISERROR(AM374),IF(D377&gt;0,D377,0.5),AM374))</f>
        <v>2</v>
      </c>
      <c r="AP374" s="128">
        <v>10</v>
      </c>
      <c r="AQ374" s="121"/>
      <c r="AR374" s="121"/>
      <c r="AS374" s="66"/>
      <c r="AT374" s="70" t="e">
        <f>AS374/AR374*10^AQ374*AP374</f>
        <v>#DIV/0!</v>
      </c>
      <c r="AU374" s="121"/>
      <c r="AV374" s="121"/>
      <c r="AW374" s="66"/>
      <c r="AX374" s="70" t="str">
        <f>IF(ISBLANK(AW374),"",AW374/AV374*10^AU374*AP374)</f>
        <v/>
      </c>
      <c r="AY374" s="121"/>
      <c r="AZ374" s="121"/>
      <c r="BA374" s="66"/>
      <c r="BB374" s="70" t="str">
        <f t="shared" ref="BB374" si="452">IF(ISBLANK(BA374),"",BA374/AZ374*10^AY374*AT374)</f>
        <v/>
      </c>
    </row>
    <row r="375" spans="1:54" x14ac:dyDescent="0.25">
      <c r="A375" s="1">
        <v>124.2</v>
      </c>
      <c r="B375" s="1" t="s">
        <v>1025</v>
      </c>
      <c r="C375" s="2">
        <v>0</v>
      </c>
      <c r="D375" s="1">
        <v>0</v>
      </c>
      <c r="E375" s="1">
        <v>0</v>
      </c>
      <c r="F375" s="1"/>
      <c r="G375" s="1">
        <v>0</v>
      </c>
      <c r="H375" s="1">
        <v>0</v>
      </c>
      <c r="I375" s="1">
        <v>0</v>
      </c>
      <c r="J375" s="1">
        <v>0</v>
      </c>
      <c r="K375" s="1">
        <v>0</v>
      </c>
      <c r="L375" s="1">
        <v>0</v>
      </c>
      <c r="M375" s="1">
        <v>0</v>
      </c>
      <c r="N375" s="2">
        <v>0</v>
      </c>
      <c r="O375" s="1" t="s">
        <v>221</v>
      </c>
      <c r="P375" s="1" t="s">
        <v>658</v>
      </c>
      <c r="Q375" s="1" t="s">
        <v>222</v>
      </c>
      <c r="R375" s="1" t="s">
        <v>223</v>
      </c>
      <c r="S375" s="2">
        <v>0.05</v>
      </c>
      <c r="T375" s="2">
        <v>20</v>
      </c>
      <c r="U375" s="1" t="s">
        <v>224</v>
      </c>
      <c r="V375" s="1" t="s">
        <v>225</v>
      </c>
      <c r="W375" s="1" t="s">
        <v>235</v>
      </c>
      <c r="X375" s="1" t="s">
        <v>226</v>
      </c>
      <c r="Y375" s="1" t="s">
        <v>227</v>
      </c>
      <c r="Z375" s="1" t="s">
        <v>228</v>
      </c>
      <c r="AA375" s="1" t="s">
        <v>229</v>
      </c>
      <c r="AB375" s="1" t="s">
        <v>222</v>
      </c>
      <c r="AC375" s="2"/>
      <c r="AD375" s="2">
        <v>1</v>
      </c>
      <c r="AE375" s="2">
        <v>0</v>
      </c>
      <c r="AF375" s="1">
        <v>30</v>
      </c>
      <c r="AG375" s="1">
        <v>300</v>
      </c>
      <c r="AH375" s="49">
        <f>D375*10</f>
        <v>0</v>
      </c>
      <c r="AI375" s="61"/>
      <c r="AJ375" s="61"/>
      <c r="AK375" s="54" t="e">
        <f t="shared" ref="AK375:AK376" si="453">AI375/AJ375</f>
        <v>#DIV/0!</v>
      </c>
      <c r="AL375" s="122"/>
      <c r="AM375" s="123"/>
      <c r="AN375" s="124"/>
      <c r="AO375" s="126"/>
      <c r="AP375" s="129"/>
      <c r="AQ375" s="121"/>
      <c r="AR375" s="121"/>
      <c r="AS375" s="67"/>
      <c r="AT375" s="70" t="e">
        <f>AS375/AR374*10^AQ374*AP374</f>
        <v>#DIV/0!</v>
      </c>
      <c r="AU375" s="121"/>
      <c r="AV375" s="121"/>
      <c r="AW375" s="67"/>
      <c r="AX375" s="70" t="str">
        <f>IF(ISBLANK(AW374:AW376),"",AW375/AV374*10^AU374*AP374)</f>
        <v/>
      </c>
      <c r="AY375" s="121"/>
      <c r="AZ375" s="121"/>
      <c r="BA375" s="67"/>
      <c r="BB375" s="70" t="str">
        <f>IF(ISBLANK(BA375),"",BA375/AZ374*10^AY374*AP374)</f>
        <v/>
      </c>
    </row>
    <row r="376" spans="1:54" x14ac:dyDescent="0.25">
      <c r="A376" s="1">
        <v>124.3</v>
      </c>
      <c r="B376" s="1" t="s">
        <v>1025</v>
      </c>
      <c r="C376" s="2">
        <v>0</v>
      </c>
      <c r="D376" s="1">
        <v>0</v>
      </c>
      <c r="E376" s="1">
        <v>0</v>
      </c>
      <c r="F376" s="1"/>
      <c r="G376" s="1">
        <v>0</v>
      </c>
      <c r="H376" s="1">
        <v>0</v>
      </c>
      <c r="I376" s="1">
        <v>0</v>
      </c>
      <c r="J376" s="1">
        <v>0</v>
      </c>
      <c r="K376" s="1">
        <v>0</v>
      </c>
      <c r="L376" s="1">
        <v>0</v>
      </c>
      <c r="M376" s="1">
        <v>0</v>
      </c>
      <c r="N376" s="2">
        <v>0</v>
      </c>
      <c r="O376" s="1" t="s">
        <v>221</v>
      </c>
      <c r="P376" s="1" t="s">
        <v>659</v>
      </c>
      <c r="Q376" s="1" t="s">
        <v>222</v>
      </c>
      <c r="R376" s="1" t="s">
        <v>223</v>
      </c>
      <c r="S376" s="2">
        <v>0.05</v>
      </c>
      <c r="T376" s="2">
        <v>20</v>
      </c>
      <c r="U376" s="1" t="s">
        <v>224</v>
      </c>
      <c r="V376" s="1" t="s">
        <v>225</v>
      </c>
      <c r="W376" s="1" t="s">
        <v>235</v>
      </c>
      <c r="X376" s="1" t="s">
        <v>226</v>
      </c>
      <c r="Y376" s="1" t="s">
        <v>227</v>
      </c>
      <c r="Z376" s="1" t="s">
        <v>228</v>
      </c>
      <c r="AA376" s="1" t="s">
        <v>229</v>
      </c>
      <c r="AB376" s="1" t="s">
        <v>222</v>
      </c>
      <c r="AC376" s="2"/>
      <c r="AD376" s="2">
        <v>1</v>
      </c>
      <c r="AE376" s="2">
        <v>0</v>
      </c>
      <c r="AF376" s="1">
        <v>30</v>
      </c>
      <c r="AG376" s="1">
        <v>300</v>
      </c>
      <c r="AH376" s="49">
        <f>D376*10</f>
        <v>0</v>
      </c>
      <c r="AI376" s="61"/>
      <c r="AJ376" s="61"/>
      <c r="AK376" s="54" t="e">
        <f t="shared" si="453"/>
        <v>#DIV/0!</v>
      </c>
      <c r="AL376" s="122"/>
      <c r="AM376" s="123"/>
      <c r="AN376" s="124"/>
      <c r="AO376" s="127"/>
      <c r="AP376" s="130"/>
      <c r="AQ376" s="121"/>
      <c r="AR376" s="121"/>
      <c r="AS376" s="67"/>
      <c r="AT376" s="70" t="e">
        <f>AS376/AR374*10^AQ374*AP374</f>
        <v>#DIV/0!</v>
      </c>
      <c r="AU376" s="121"/>
      <c r="AV376" s="121"/>
      <c r="AW376" s="67"/>
      <c r="AX376" s="70" t="str">
        <f>IF(ISBLANK(AW376),"",AW376/AV374*10^AU374*AP374)</f>
        <v/>
      </c>
      <c r="AY376" s="121"/>
      <c r="AZ376" s="121"/>
      <c r="BA376" s="67"/>
      <c r="BB376" s="70" t="str">
        <f>IF(ISBLANK(BA376),"",BA376/AZ374*10^AY374*AP374)</f>
        <v/>
      </c>
    </row>
    <row r="377" spans="1:54" x14ac:dyDescent="0.25">
      <c r="A377" s="1">
        <v>124</v>
      </c>
      <c r="B377" s="1"/>
      <c r="C377" s="2" t="s">
        <v>1</v>
      </c>
      <c r="D377" s="1">
        <v>0</v>
      </c>
      <c r="E377" s="1" t="s">
        <v>230</v>
      </c>
      <c r="F377" s="1" t="s">
        <v>277</v>
      </c>
      <c r="G377" s="1"/>
      <c r="H377" s="1"/>
      <c r="I377" s="1"/>
      <c r="J377" s="1"/>
      <c r="K377" s="1"/>
      <c r="L377" s="1"/>
      <c r="M377" s="1"/>
      <c r="N377" s="2"/>
      <c r="O377" s="1"/>
      <c r="P377" s="1"/>
      <c r="Q377" s="1"/>
      <c r="R377" s="1"/>
      <c r="S377" s="2"/>
      <c r="T377" s="2"/>
      <c r="U377" s="1"/>
      <c r="V377" s="1"/>
      <c r="W377" s="1"/>
      <c r="X377" s="1"/>
      <c r="Y377" s="1"/>
      <c r="Z377" s="1"/>
      <c r="AA377" s="1"/>
      <c r="AB377" s="1"/>
      <c r="AC377" s="2"/>
      <c r="AD377" s="2"/>
      <c r="AE377" s="2"/>
      <c r="AF377" s="1"/>
      <c r="AG377" s="1"/>
      <c r="AH377" s="50">
        <f t="shared" ref="AH377" si="454">AO374*AP374</f>
        <v>20</v>
      </c>
      <c r="AI377" s="62"/>
      <c r="AJ377" s="62"/>
      <c r="AK377" s="55"/>
    </row>
    <row r="378" spans="1:54" x14ac:dyDescent="0.25">
      <c r="A378" s="1">
        <v>125.1</v>
      </c>
      <c r="B378" s="1" t="s">
        <v>1026</v>
      </c>
      <c r="C378" s="2">
        <v>0</v>
      </c>
      <c r="D378" s="1">
        <v>0</v>
      </c>
      <c r="E378" s="1">
        <v>0</v>
      </c>
      <c r="F378" s="1"/>
      <c r="G378" s="1">
        <v>0</v>
      </c>
      <c r="H378" s="1">
        <v>0</v>
      </c>
      <c r="I378" s="1">
        <v>0</v>
      </c>
      <c r="J378" s="1">
        <v>0</v>
      </c>
      <c r="K378" s="1">
        <v>0</v>
      </c>
      <c r="L378" s="1">
        <v>0</v>
      </c>
      <c r="M378" s="1">
        <v>0</v>
      </c>
      <c r="N378" s="2">
        <v>0.13</v>
      </c>
      <c r="O378" s="1" t="s">
        <v>221</v>
      </c>
      <c r="P378" s="1" t="s">
        <v>660</v>
      </c>
      <c r="Q378" s="1" t="s">
        <v>222</v>
      </c>
      <c r="R378" s="1" t="s">
        <v>223</v>
      </c>
      <c r="S378" s="2">
        <v>0.05</v>
      </c>
      <c r="T378" s="2">
        <v>20</v>
      </c>
      <c r="U378" s="1" t="s">
        <v>224</v>
      </c>
      <c r="V378" s="1" t="s">
        <v>225</v>
      </c>
      <c r="W378" s="1" t="s">
        <v>235</v>
      </c>
      <c r="X378" s="1" t="s">
        <v>226</v>
      </c>
      <c r="Y378" s="1" t="s">
        <v>227</v>
      </c>
      <c r="Z378" s="1" t="s">
        <v>228</v>
      </c>
      <c r="AA378" s="1" t="s">
        <v>229</v>
      </c>
      <c r="AB378" s="1" t="s">
        <v>222</v>
      </c>
      <c r="AC378" s="2"/>
      <c r="AD378" s="2">
        <v>1</v>
      </c>
      <c r="AE378" s="2">
        <v>0</v>
      </c>
      <c r="AF378" s="1">
        <v>30</v>
      </c>
      <c r="AG378" s="1">
        <v>300</v>
      </c>
      <c r="AH378" s="49">
        <f>D378*10</f>
        <v>0</v>
      </c>
      <c r="AI378" s="60">
        <v>0</v>
      </c>
      <c r="AJ378" s="60">
        <v>7.7</v>
      </c>
      <c r="AK378" s="54">
        <f>AI378/AJ378</f>
        <v>0</v>
      </c>
      <c r="AL378" s="122">
        <f t="shared" ref="AL378" si="455">IF(COUNTBLANK(AI378:AI380)=3,"",IF(COUNTBLANK(AI378:AI380)=2,IF(AI378=0,0.5/AJ378,AI378/AJ378),(AI378/AJ378+AI379/AJ379+IF(AJ380&gt;0,AI380/AJ380,0))/COUNTIF(AI378:AJ380,"&gt;0")))</f>
        <v>6.4935064935064929E-2</v>
      </c>
      <c r="AM378" s="123" t="e">
        <f t="shared" ref="AM378" si="456">IF(ISNUMBER(AN378),AN378,1/AN378)</f>
        <v>#DIV/0!</v>
      </c>
      <c r="AN378" s="124" t="e">
        <f>AVERAGE(AT378:AT380,AX378:AX380,BB378:BB380)</f>
        <v>#DIV/0!</v>
      </c>
      <c r="AO378" s="125">
        <f>IF(COUNTIF(AL378:AL378,"&gt;0"),AL378,IF(ISERROR(AM378),IF(D381&gt;0,D381,0.5),AM378))</f>
        <v>6.4935064935064929E-2</v>
      </c>
      <c r="AP378" s="128">
        <v>10</v>
      </c>
      <c r="AQ378" s="121"/>
      <c r="AR378" s="121"/>
      <c r="AS378" s="66"/>
      <c r="AT378" s="70" t="e">
        <f>AS378/AR378*10^AQ378*AP378</f>
        <v>#DIV/0!</v>
      </c>
      <c r="AU378" s="121"/>
      <c r="AV378" s="121"/>
      <c r="AW378" s="66"/>
      <c r="AX378" s="70" t="str">
        <f>IF(ISBLANK(AW378),"",AW378/AV378*10^AU378*AP378)</f>
        <v/>
      </c>
      <c r="AY378" s="121"/>
      <c r="AZ378" s="121"/>
      <c r="BA378" s="66"/>
      <c r="BB378" s="70" t="str">
        <f t="shared" ref="BB378" si="457">IF(ISBLANK(BA378),"",BA378/AZ378*10^AY378*AT378)</f>
        <v/>
      </c>
    </row>
    <row r="379" spans="1:54" x14ac:dyDescent="0.25">
      <c r="A379" s="1">
        <v>125.2</v>
      </c>
      <c r="B379" s="1" t="s">
        <v>1026</v>
      </c>
      <c r="C379" s="2">
        <v>0</v>
      </c>
      <c r="D379" s="1">
        <v>0</v>
      </c>
      <c r="E379" s="1">
        <v>0</v>
      </c>
      <c r="F379" s="1"/>
      <c r="G379" s="1">
        <v>0</v>
      </c>
      <c r="H379" s="1">
        <v>0</v>
      </c>
      <c r="I379" s="1">
        <v>0</v>
      </c>
      <c r="J379" s="1">
        <v>0</v>
      </c>
      <c r="K379" s="1">
        <v>0</v>
      </c>
      <c r="L379" s="1">
        <v>0</v>
      </c>
      <c r="M379" s="1">
        <v>0</v>
      </c>
      <c r="N379" s="2">
        <v>0.25</v>
      </c>
      <c r="O379" s="1" t="s">
        <v>221</v>
      </c>
      <c r="P379" s="1" t="s">
        <v>661</v>
      </c>
      <c r="Q379" s="1" t="s">
        <v>222</v>
      </c>
      <c r="R379" s="1" t="s">
        <v>223</v>
      </c>
      <c r="S379" s="2">
        <v>0.05</v>
      </c>
      <c r="T379" s="2">
        <v>20</v>
      </c>
      <c r="U379" s="1" t="s">
        <v>224</v>
      </c>
      <c r="V379" s="1" t="s">
        <v>225</v>
      </c>
      <c r="W379" s="1" t="s">
        <v>235</v>
      </c>
      <c r="X379" s="1" t="s">
        <v>226</v>
      </c>
      <c r="Y379" s="1" t="s">
        <v>227</v>
      </c>
      <c r="Z379" s="1" t="s">
        <v>228</v>
      </c>
      <c r="AA379" s="1" t="s">
        <v>229</v>
      </c>
      <c r="AB379" s="1" t="s">
        <v>222</v>
      </c>
      <c r="AC379" s="2"/>
      <c r="AD379" s="2">
        <v>1</v>
      </c>
      <c r="AE379" s="2">
        <v>0</v>
      </c>
      <c r="AF379" s="1">
        <v>30</v>
      </c>
      <c r="AG379" s="1">
        <v>300</v>
      </c>
      <c r="AH379" s="49">
        <f>D379*10</f>
        <v>0</v>
      </c>
      <c r="AI379" s="61"/>
      <c r="AJ379" s="61"/>
      <c r="AK379" s="54" t="e">
        <f t="shared" ref="AK379:AK380" si="458">AI379/AJ379</f>
        <v>#DIV/0!</v>
      </c>
      <c r="AL379" s="122"/>
      <c r="AM379" s="123"/>
      <c r="AN379" s="124"/>
      <c r="AO379" s="126"/>
      <c r="AP379" s="129"/>
      <c r="AQ379" s="121"/>
      <c r="AR379" s="121"/>
      <c r="AS379" s="67"/>
      <c r="AT379" s="70" t="e">
        <f>AS379/AR378*10^AQ378*AP378</f>
        <v>#DIV/0!</v>
      </c>
      <c r="AU379" s="121"/>
      <c r="AV379" s="121"/>
      <c r="AW379" s="67"/>
      <c r="AX379" s="70" t="str">
        <f>IF(ISBLANK(AW378:AW380),"",AW379/AV378*10^AU378*AP378)</f>
        <v/>
      </c>
      <c r="AY379" s="121"/>
      <c r="AZ379" s="121"/>
      <c r="BA379" s="67"/>
      <c r="BB379" s="70" t="str">
        <f>IF(ISBLANK(BA379),"",BA379/AZ378*10^AY378*AP378)</f>
        <v/>
      </c>
    </row>
    <row r="380" spans="1:54" x14ac:dyDescent="0.25">
      <c r="A380" s="1">
        <v>125.3</v>
      </c>
      <c r="B380" s="1" t="s">
        <v>1026</v>
      </c>
      <c r="C380" s="2">
        <v>0</v>
      </c>
      <c r="D380" s="1">
        <v>0</v>
      </c>
      <c r="E380" s="1">
        <v>0</v>
      </c>
      <c r="F380" s="1"/>
      <c r="G380" s="1">
        <v>0</v>
      </c>
      <c r="H380" s="1">
        <v>0</v>
      </c>
      <c r="I380" s="1">
        <v>0</v>
      </c>
      <c r="J380" s="1">
        <v>0</v>
      </c>
      <c r="K380" s="1">
        <v>0</v>
      </c>
      <c r="L380" s="1">
        <v>0</v>
      </c>
      <c r="M380" s="1">
        <v>0</v>
      </c>
      <c r="N380" s="2">
        <v>0.25</v>
      </c>
      <c r="O380" s="1" t="s">
        <v>221</v>
      </c>
      <c r="P380" s="1" t="s">
        <v>662</v>
      </c>
      <c r="Q380" s="1" t="s">
        <v>222</v>
      </c>
      <c r="R380" s="1" t="s">
        <v>223</v>
      </c>
      <c r="S380" s="2">
        <v>0.05</v>
      </c>
      <c r="T380" s="2">
        <v>20</v>
      </c>
      <c r="U380" s="1" t="s">
        <v>224</v>
      </c>
      <c r="V380" s="1" t="s">
        <v>225</v>
      </c>
      <c r="W380" s="1" t="s">
        <v>235</v>
      </c>
      <c r="X380" s="1" t="s">
        <v>226</v>
      </c>
      <c r="Y380" s="1" t="s">
        <v>227</v>
      </c>
      <c r="Z380" s="1" t="s">
        <v>228</v>
      </c>
      <c r="AA380" s="1" t="s">
        <v>229</v>
      </c>
      <c r="AB380" s="1" t="s">
        <v>222</v>
      </c>
      <c r="AC380" s="2"/>
      <c r="AD380" s="2">
        <v>1</v>
      </c>
      <c r="AE380" s="2">
        <v>0</v>
      </c>
      <c r="AF380" s="1">
        <v>30</v>
      </c>
      <c r="AG380" s="1">
        <v>300</v>
      </c>
      <c r="AH380" s="49">
        <f>D380*10</f>
        <v>0</v>
      </c>
      <c r="AI380" s="61"/>
      <c r="AJ380" s="61"/>
      <c r="AK380" s="54" t="e">
        <f t="shared" si="458"/>
        <v>#DIV/0!</v>
      </c>
      <c r="AL380" s="122"/>
      <c r="AM380" s="123"/>
      <c r="AN380" s="124"/>
      <c r="AO380" s="127"/>
      <c r="AP380" s="130"/>
      <c r="AQ380" s="121"/>
      <c r="AR380" s="121"/>
      <c r="AS380" s="67"/>
      <c r="AT380" s="70" t="e">
        <f>AS380/AR378*10^AQ378*AP378</f>
        <v>#DIV/0!</v>
      </c>
      <c r="AU380" s="121"/>
      <c r="AV380" s="121"/>
      <c r="AW380" s="67"/>
      <c r="AX380" s="70" t="str">
        <f>IF(ISBLANK(AW380),"",AW380/AV378*10^AU378*AP378)</f>
        <v/>
      </c>
      <c r="AY380" s="121"/>
      <c r="AZ380" s="121"/>
      <c r="BA380" s="67"/>
      <c r="BB380" s="70" t="str">
        <f>IF(ISBLANK(BA380),"",BA380/AZ378*10^AY378*AP378)</f>
        <v/>
      </c>
    </row>
    <row r="381" spans="1:54" x14ac:dyDescent="0.25">
      <c r="A381" s="1">
        <v>125</v>
      </c>
      <c r="B381" s="1"/>
      <c r="C381" s="2" t="s">
        <v>1</v>
      </c>
      <c r="D381" s="1">
        <v>0</v>
      </c>
      <c r="E381" s="1" t="s">
        <v>230</v>
      </c>
      <c r="F381" s="1" t="s">
        <v>277</v>
      </c>
      <c r="G381" s="1"/>
      <c r="H381" s="1"/>
      <c r="I381" s="1"/>
      <c r="J381" s="1"/>
      <c r="K381" s="1"/>
      <c r="L381" s="1"/>
      <c r="M381" s="1"/>
      <c r="N381" s="2"/>
      <c r="O381" s="1"/>
      <c r="P381" s="1"/>
      <c r="Q381" s="1"/>
      <c r="R381" s="1"/>
      <c r="S381" s="2"/>
      <c r="T381" s="2"/>
      <c r="U381" s="1"/>
      <c r="V381" s="1"/>
      <c r="W381" s="1"/>
      <c r="X381" s="1"/>
      <c r="Y381" s="1"/>
      <c r="Z381" s="1"/>
      <c r="AA381" s="1"/>
      <c r="AB381" s="1"/>
      <c r="AC381" s="2"/>
      <c r="AD381" s="2"/>
      <c r="AE381" s="2"/>
      <c r="AF381" s="1"/>
      <c r="AG381" s="1"/>
      <c r="AH381" s="50">
        <f t="shared" ref="AH381" si="459">AO378*AP378</f>
        <v>0.64935064935064934</v>
      </c>
      <c r="AI381" s="62"/>
      <c r="AJ381" s="62"/>
      <c r="AK381" s="55"/>
    </row>
    <row r="382" spans="1:54" x14ac:dyDescent="0.25">
      <c r="A382" s="1">
        <v>126.1</v>
      </c>
      <c r="B382" s="1" t="s">
        <v>1027</v>
      </c>
      <c r="C382" s="2">
        <v>0</v>
      </c>
      <c r="D382" s="1">
        <v>0</v>
      </c>
      <c r="E382" s="1">
        <v>0</v>
      </c>
      <c r="F382" s="1"/>
      <c r="G382" s="1">
        <v>0</v>
      </c>
      <c r="H382" s="1">
        <v>0</v>
      </c>
      <c r="I382" s="1">
        <v>0</v>
      </c>
      <c r="J382" s="1">
        <v>0</v>
      </c>
      <c r="K382" s="1">
        <v>0</v>
      </c>
      <c r="L382" s="1">
        <v>0</v>
      </c>
      <c r="M382" s="1">
        <v>0</v>
      </c>
      <c r="N382" s="2">
        <v>0</v>
      </c>
      <c r="O382" s="1" t="s">
        <v>221</v>
      </c>
      <c r="P382" s="1" t="s">
        <v>663</v>
      </c>
      <c r="Q382" s="1" t="s">
        <v>222</v>
      </c>
      <c r="R382" s="1" t="s">
        <v>223</v>
      </c>
      <c r="S382" s="2">
        <v>0.05</v>
      </c>
      <c r="T382" s="2">
        <v>20</v>
      </c>
      <c r="U382" s="1" t="s">
        <v>224</v>
      </c>
      <c r="V382" s="1" t="s">
        <v>225</v>
      </c>
      <c r="W382" s="1" t="s">
        <v>235</v>
      </c>
      <c r="X382" s="1" t="s">
        <v>226</v>
      </c>
      <c r="Y382" s="1" t="s">
        <v>227</v>
      </c>
      <c r="Z382" s="1" t="s">
        <v>228</v>
      </c>
      <c r="AA382" s="1" t="s">
        <v>229</v>
      </c>
      <c r="AB382" s="1" t="s">
        <v>222</v>
      </c>
      <c r="AC382" s="2"/>
      <c r="AD382" s="2">
        <v>1</v>
      </c>
      <c r="AE382" s="2">
        <v>0</v>
      </c>
      <c r="AF382" s="1">
        <v>30</v>
      </c>
      <c r="AG382" s="1">
        <v>300</v>
      </c>
      <c r="AH382" s="49">
        <f>D382*10</f>
        <v>0</v>
      </c>
      <c r="AI382" s="60">
        <v>0</v>
      </c>
      <c r="AJ382" s="60">
        <v>7.1</v>
      </c>
      <c r="AK382" s="54">
        <f>AI382/AJ382</f>
        <v>0</v>
      </c>
      <c r="AL382" s="122">
        <f t="shared" ref="AL382" si="460">IF(COUNTBLANK(AI382:AI384)=3,"",IF(COUNTBLANK(AI382:AI384)=2,IF(AI382=0,0.5/AJ382,AI382/AJ382),(AI382/AJ382+AI383/AJ383+IF(AJ384&gt;0,AI384/AJ384,0))/COUNTIF(AI382:AJ384,"&gt;0")))</f>
        <v>7.0422535211267609E-2</v>
      </c>
      <c r="AM382" s="123" t="e">
        <f t="shared" ref="AM382" si="461">IF(ISNUMBER(AN382),AN382,1/AN382)</f>
        <v>#DIV/0!</v>
      </c>
      <c r="AN382" s="124" t="e">
        <f>AVERAGE(AT382:AT384,AX382:AX384,BB382:BB384)</f>
        <v>#DIV/0!</v>
      </c>
      <c r="AO382" s="125">
        <f>IF(COUNTIF(AL382:AL382,"&gt;0"),AL382,IF(ISERROR(AM382),IF(D385&gt;0,D385,0.5),AM382))</f>
        <v>7.0422535211267609E-2</v>
      </c>
      <c r="AP382" s="128">
        <v>10</v>
      </c>
      <c r="AQ382" s="121"/>
      <c r="AR382" s="121"/>
      <c r="AS382" s="66"/>
      <c r="AT382" s="70" t="e">
        <f>AS382/AR382*10^AQ382*AP382</f>
        <v>#DIV/0!</v>
      </c>
      <c r="AU382" s="121"/>
      <c r="AV382" s="121"/>
      <c r="AW382" s="66"/>
      <c r="AX382" s="70" t="str">
        <f>IF(ISBLANK(AW382),"",AW382/AV382*10^AU382*AP382)</f>
        <v/>
      </c>
      <c r="AY382" s="121"/>
      <c r="AZ382" s="121"/>
      <c r="BA382" s="66"/>
      <c r="BB382" s="70" t="str">
        <f t="shared" ref="BB382" si="462">IF(ISBLANK(BA382),"",BA382/AZ382*10^AY382*AT382)</f>
        <v/>
      </c>
    </row>
    <row r="383" spans="1:54" x14ac:dyDescent="0.25">
      <c r="A383" s="1">
        <v>126.2</v>
      </c>
      <c r="B383" s="1" t="s">
        <v>1027</v>
      </c>
      <c r="C383" s="2">
        <v>0</v>
      </c>
      <c r="D383" s="1">
        <v>0</v>
      </c>
      <c r="E383" s="1">
        <v>0</v>
      </c>
      <c r="F383" s="1"/>
      <c r="G383" s="1">
        <v>0</v>
      </c>
      <c r="H383" s="1">
        <v>0</v>
      </c>
      <c r="I383" s="1">
        <v>0</v>
      </c>
      <c r="J383" s="1">
        <v>0</v>
      </c>
      <c r="K383" s="1">
        <v>0</v>
      </c>
      <c r="L383" s="1">
        <v>0</v>
      </c>
      <c r="M383" s="1">
        <v>0</v>
      </c>
      <c r="N383" s="2">
        <v>0.17</v>
      </c>
      <c r="O383" s="1" t="s">
        <v>221</v>
      </c>
      <c r="P383" s="1" t="s">
        <v>664</v>
      </c>
      <c r="Q383" s="1" t="s">
        <v>222</v>
      </c>
      <c r="R383" s="1" t="s">
        <v>223</v>
      </c>
      <c r="S383" s="2">
        <v>0.05</v>
      </c>
      <c r="T383" s="2">
        <v>20</v>
      </c>
      <c r="U383" s="1" t="s">
        <v>224</v>
      </c>
      <c r="V383" s="1" t="s">
        <v>225</v>
      </c>
      <c r="W383" s="1" t="s">
        <v>235</v>
      </c>
      <c r="X383" s="1" t="s">
        <v>226</v>
      </c>
      <c r="Y383" s="1" t="s">
        <v>227</v>
      </c>
      <c r="Z383" s="1" t="s">
        <v>228</v>
      </c>
      <c r="AA383" s="1" t="s">
        <v>229</v>
      </c>
      <c r="AB383" s="1" t="s">
        <v>222</v>
      </c>
      <c r="AC383" s="2"/>
      <c r="AD383" s="2">
        <v>1</v>
      </c>
      <c r="AE383" s="2">
        <v>0</v>
      </c>
      <c r="AF383" s="1">
        <v>30</v>
      </c>
      <c r="AG383" s="1">
        <v>300</v>
      </c>
      <c r="AH383" s="49">
        <f>D383*10</f>
        <v>0</v>
      </c>
      <c r="AI383" s="61"/>
      <c r="AJ383" s="61"/>
      <c r="AK383" s="54" t="e">
        <f t="shared" ref="AK383:AK384" si="463">AI383/AJ383</f>
        <v>#DIV/0!</v>
      </c>
      <c r="AL383" s="122"/>
      <c r="AM383" s="123"/>
      <c r="AN383" s="124"/>
      <c r="AO383" s="126"/>
      <c r="AP383" s="129"/>
      <c r="AQ383" s="121"/>
      <c r="AR383" s="121"/>
      <c r="AS383" s="67"/>
      <c r="AT383" s="70" t="e">
        <f>AS383/AR382*10^AQ382*AP382</f>
        <v>#DIV/0!</v>
      </c>
      <c r="AU383" s="121"/>
      <c r="AV383" s="121"/>
      <c r="AW383" s="67"/>
      <c r="AX383" s="70" t="str">
        <f>IF(ISBLANK(AW382:AW384),"",AW383/AV382*10^AU382*AP382)</f>
        <v/>
      </c>
      <c r="AY383" s="121"/>
      <c r="AZ383" s="121"/>
      <c r="BA383" s="67"/>
      <c r="BB383" s="70" t="str">
        <f>IF(ISBLANK(BA383),"",BA383/AZ382*10^AY382*AP382)</f>
        <v/>
      </c>
    </row>
    <row r="384" spans="1:54" x14ac:dyDescent="0.25">
      <c r="A384" s="1">
        <v>126.3</v>
      </c>
      <c r="B384" s="1" t="s">
        <v>1027</v>
      </c>
      <c r="C384" s="2">
        <v>0</v>
      </c>
      <c r="D384" s="1">
        <v>0</v>
      </c>
      <c r="E384" s="1">
        <v>0</v>
      </c>
      <c r="F384" s="1"/>
      <c r="G384" s="1">
        <v>0</v>
      </c>
      <c r="H384" s="1">
        <v>0</v>
      </c>
      <c r="I384" s="1">
        <v>0</v>
      </c>
      <c r="J384" s="1">
        <v>0</v>
      </c>
      <c r="K384" s="1">
        <v>0</v>
      </c>
      <c r="L384" s="1">
        <v>0</v>
      </c>
      <c r="M384" s="1">
        <v>0</v>
      </c>
      <c r="N384" s="2">
        <v>0</v>
      </c>
      <c r="O384" s="1" t="s">
        <v>221</v>
      </c>
      <c r="P384" s="1" t="s">
        <v>665</v>
      </c>
      <c r="Q384" s="1" t="s">
        <v>222</v>
      </c>
      <c r="R384" s="1" t="s">
        <v>223</v>
      </c>
      <c r="S384" s="2">
        <v>0.05</v>
      </c>
      <c r="T384" s="2">
        <v>20</v>
      </c>
      <c r="U384" s="1" t="s">
        <v>224</v>
      </c>
      <c r="V384" s="1" t="s">
        <v>225</v>
      </c>
      <c r="W384" s="1" t="s">
        <v>235</v>
      </c>
      <c r="X384" s="1" t="s">
        <v>226</v>
      </c>
      <c r="Y384" s="1" t="s">
        <v>227</v>
      </c>
      <c r="Z384" s="1" t="s">
        <v>228</v>
      </c>
      <c r="AA384" s="1" t="s">
        <v>229</v>
      </c>
      <c r="AB384" s="1" t="s">
        <v>222</v>
      </c>
      <c r="AC384" s="2"/>
      <c r="AD384" s="2">
        <v>1</v>
      </c>
      <c r="AE384" s="2">
        <v>0</v>
      </c>
      <c r="AF384" s="1">
        <v>30</v>
      </c>
      <c r="AG384" s="1">
        <v>300</v>
      </c>
      <c r="AH384" s="49">
        <f>D384*10</f>
        <v>0</v>
      </c>
      <c r="AI384" s="61"/>
      <c r="AJ384" s="61"/>
      <c r="AK384" s="54" t="e">
        <f t="shared" si="463"/>
        <v>#DIV/0!</v>
      </c>
      <c r="AL384" s="122"/>
      <c r="AM384" s="123"/>
      <c r="AN384" s="124"/>
      <c r="AO384" s="127"/>
      <c r="AP384" s="130"/>
      <c r="AQ384" s="121"/>
      <c r="AR384" s="121"/>
      <c r="AS384" s="67"/>
      <c r="AT384" s="70" t="e">
        <f>AS384/AR382*10^AQ382*AP382</f>
        <v>#DIV/0!</v>
      </c>
      <c r="AU384" s="121"/>
      <c r="AV384" s="121"/>
      <c r="AW384" s="67"/>
      <c r="AX384" s="70" t="str">
        <f>IF(ISBLANK(AW384),"",AW384/AV382*10^AU382*AP382)</f>
        <v/>
      </c>
      <c r="AY384" s="121"/>
      <c r="AZ384" s="121"/>
      <c r="BA384" s="67"/>
      <c r="BB384" s="70" t="str">
        <f>IF(ISBLANK(BA384),"",BA384/AZ382*10^AY382*AP382)</f>
        <v/>
      </c>
    </row>
    <row r="385" spans="1:54" x14ac:dyDescent="0.25">
      <c r="A385" s="1">
        <v>126</v>
      </c>
      <c r="B385" s="1"/>
      <c r="C385" s="2" t="s">
        <v>1</v>
      </c>
      <c r="D385" s="1">
        <v>0</v>
      </c>
      <c r="E385" s="1" t="s">
        <v>230</v>
      </c>
      <c r="F385" s="1" t="s">
        <v>277</v>
      </c>
      <c r="G385" s="1"/>
      <c r="H385" s="1"/>
      <c r="I385" s="1"/>
      <c r="J385" s="1"/>
      <c r="K385" s="1"/>
      <c r="L385" s="1"/>
      <c r="M385" s="1"/>
      <c r="N385" s="2"/>
      <c r="O385" s="1"/>
      <c r="P385" s="1"/>
      <c r="Q385" s="1"/>
      <c r="R385" s="1"/>
      <c r="S385" s="2"/>
      <c r="T385" s="2"/>
      <c r="U385" s="1"/>
      <c r="V385" s="1"/>
      <c r="W385" s="1"/>
      <c r="X385" s="1"/>
      <c r="Y385" s="1"/>
      <c r="Z385" s="1"/>
      <c r="AA385" s="1"/>
      <c r="AB385" s="1"/>
      <c r="AC385" s="2"/>
      <c r="AD385" s="2"/>
      <c r="AE385" s="2"/>
      <c r="AF385" s="1"/>
      <c r="AG385" s="1"/>
      <c r="AH385" s="50">
        <f t="shared" ref="AH385" si="464">AO382*AP382</f>
        <v>0.70422535211267612</v>
      </c>
      <c r="AI385" s="62"/>
      <c r="AJ385" s="62"/>
      <c r="AK385" s="55"/>
    </row>
    <row r="386" spans="1:54" x14ac:dyDescent="0.25">
      <c r="A386" s="1">
        <v>127.1</v>
      </c>
      <c r="B386" s="1" t="s">
        <v>1028</v>
      </c>
      <c r="C386" s="2">
        <v>0</v>
      </c>
      <c r="D386" s="1">
        <v>0</v>
      </c>
      <c r="E386" s="1">
        <v>0</v>
      </c>
      <c r="F386" s="1"/>
      <c r="G386" s="1">
        <v>0</v>
      </c>
      <c r="H386" s="1">
        <v>0</v>
      </c>
      <c r="I386" s="1">
        <v>0</v>
      </c>
      <c r="J386" s="1">
        <v>0</v>
      </c>
      <c r="K386" s="1">
        <v>0</v>
      </c>
      <c r="L386" s="1">
        <v>0</v>
      </c>
      <c r="M386" s="1">
        <v>0</v>
      </c>
      <c r="N386" s="2">
        <v>0</v>
      </c>
      <c r="O386" s="1" t="s">
        <v>221</v>
      </c>
      <c r="P386" s="1" t="s">
        <v>666</v>
      </c>
      <c r="Q386" s="1" t="s">
        <v>222</v>
      </c>
      <c r="R386" s="1" t="s">
        <v>223</v>
      </c>
      <c r="S386" s="2">
        <v>0.05</v>
      </c>
      <c r="T386" s="2">
        <v>20</v>
      </c>
      <c r="U386" s="1" t="s">
        <v>224</v>
      </c>
      <c r="V386" s="1" t="s">
        <v>225</v>
      </c>
      <c r="W386" s="1" t="s">
        <v>235</v>
      </c>
      <c r="X386" s="1" t="s">
        <v>226</v>
      </c>
      <c r="Y386" s="1" t="s">
        <v>227</v>
      </c>
      <c r="Z386" s="1" t="s">
        <v>228</v>
      </c>
      <c r="AA386" s="1" t="s">
        <v>229</v>
      </c>
      <c r="AB386" s="1" t="s">
        <v>222</v>
      </c>
      <c r="AC386" s="2"/>
      <c r="AD386" s="2">
        <v>1</v>
      </c>
      <c r="AE386" s="2">
        <v>0</v>
      </c>
      <c r="AF386" s="1">
        <v>30</v>
      </c>
      <c r="AG386" s="1">
        <v>300</v>
      </c>
      <c r="AH386" s="49">
        <f>D386*10</f>
        <v>0</v>
      </c>
      <c r="AI386" s="60">
        <v>0</v>
      </c>
      <c r="AJ386" s="60">
        <v>7.2</v>
      </c>
      <c r="AK386" s="54">
        <f>AI386/AJ386</f>
        <v>0</v>
      </c>
      <c r="AL386" s="122">
        <f t="shared" ref="AL386" si="465">IF(COUNTBLANK(AI386:AI388)=3,"",IF(COUNTBLANK(AI386:AI388)=2,IF(AI386=0,0.5/AJ386,AI386/AJ386),(AI386/AJ386+AI387/AJ387+IF(AJ388&gt;0,AI388/AJ388,0))/COUNTIF(AI386:AJ388,"&gt;0")))</f>
        <v>6.9444444444444448E-2</v>
      </c>
      <c r="AM386" s="123" t="e">
        <f t="shared" ref="AM386" si="466">IF(ISNUMBER(AN386),AN386,1/AN386)</f>
        <v>#DIV/0!</v>
      </c>
      <c r="AN386" s="124" t="e">
        <f>AVERAGE(AT386:AT388,AX386:AX388,BB386:BB388)</f>
        <v>#DIV/0!</v>
      </c>
      <c r="AO386" s="125">
        <f>IF(COUNTIF(AL386:AL386,"&gt;0"),AL386,IF(ISERROR(AM386),IF(D389&gt;0,D389,0.5),AM386))</f>
        <v>6.9444444444444448E-2</v>
      </c>
      <c r="AP386" s="128">
        <v>10</v>
      </c>
      <c r="AQ386" s="121"/>
      <c r="AR386" s="121"/>
      <c r="AS386" s="66"/>
      <c r="AT386" s="70" t="e">
        <f>AS386/AR386*10^AQ386*AP386</f>
        <v>#DIV/0!</v>
      </c>
      <c r="AU386" s="121"/>
      <c r="AV386" s="121"/>
      <c r="AW386" s="66"/>
      <c r="AX386" s="70" t="str">
        <f>IF(ISBLANK(AW386),"",AW386/AV386*10^AU386*AP386)</f>
        <v/>
      </c>
      <c r="AY386" s="121"/>
      <c r="AZ386" s="121"/>
      <c r="BA386" s="66"/>
      <c r="BB386" s="70" t="str">
        <f t="shared" ref="BB386" si="467">IF(ISBLANK(BA386),"",BA386/AZ386*10^AY386*AT386)</f>
        <v/>
      </c>
    </row>
    <row r="387" spans="1:54" x14ac:dyDescent="0.25">
      <c r="A387" s="1">
        <v>127.2</v>
      </c>
      <c r="B387" s="1" t="s">
        <v>1028</v>
      </c>
      <c r="C387" s="2">
        <v>0</v>
      </c>
      <c r="D387" s="1">
        <v>0</v>
      </c>
      <c r="E387" s="1">
        <v>0</v>
      </c>
      <c r="F387" s="1"/>
      <c r="G387" s="1">
        <v>0</v>
      </c>
      <c r="H387" s="1">
        <v>0</v>
      </c>
      <c r="I387" s="1">
        <v>0</v>
      </c>
      <c r="J387" s="1">
        <v>0</v>
      </c>
      <c r="K387" s="1">
        <v>0</v>
      </c>
      <c r="L387" s="1">
        <v>0</v>
      </c>
      <c r="M387" s="1">
        <v>0</v>
      </c>
      <c r="N387" s="2">
        <v>0</v>
      </c>
      <c r="O387" s="1" t="s">
        <v>221</v>
      </c>
      <c r="P387" s="1" t="s">
        <v>667</v>
      </c>
      <c r="Q387" s="1" t="s">
        <v>222</v>
      </c>
      <c r="R387" s="1" t="s">
        <v>223</v>
      </c>
      <c r="S387" s="2">
        <v>0.05</v>
      </c>
      <c r="T387" s="2">
        <v>20</v>
      </c>
      <c r="U387" s="1" t="s">
        <v>224</v>
      </c>
      <c r="V387" s="1" t="s">
        <v>225</v>
      </c>
      <c r="W387" s="1" t="s">
        <v>235</v>
      </c>
      <c r="X387" s="1" t="s">
        <v>226</v>
      </c>
      <c r="Y387" s="1" t="s">
        <v>227</v>
      </c>
      <c r="Z387" s="1" t="s">
        <v>228</v>
      </c>
      <c r="AA387" s="1" t="s">
        <v>229</v>
      </c>
      <c r="AB387" s="1" t="s">
        <v>222</v>
      </c>
      <c r="AC387" s="2"/>
      <c r="AD387" s="2">
        <v>1</v>
      </c>
      <c r="AE387" s="2">
        <v>0</v>
      </c>
      <c r="AF387" s="1">
        <v>30</v>
      </c>
      <c r="AG387" s="1">
        <v>300</v>
      </c>
      <c r="AH387" s="49">
        <f>D387*10</f>
        <v>0</v>
      </c>
      <c r="AI387" s="61"/>
      <c r="AJ387" s="61"/>
      <c r="AK387" s="54" t="e">
        <f t="shared" ref="AK387:AK388" si="468">AI387/AJ387</f>
        <v>#DIV/0!</v>
      </c>
      <c r="AL387" s="122"/>
      <c r="AM387" s="123"/>
      <c r="AN387" s="124"/>
      <c r="AO387" s="126"/>
      <c r="AP387" s="129"/>
      <c r="AQ387" s="121"/>
      <c r="AR387" s="121"/>
      <c r="AS387" s="67"/>
      <c r="AT387" s="70" t="e">
        <f>AS387/AR386*10^AQ386*AP386</f>
        <v>#DIV/0!</v>
      </c>
      <c r="AU387" s="121"/>
      <c r="AV387" s="121"/>
      <c r="AW387" s="67"/>
      <c r="AX387" s="70" t="str">
        <f>IF(ISBLANK(AW386:AW388),"",AW387/AV386*10^AU386*AP386)</f>
        <v/>
      </c>
      <c r="AY387" s="121"/>
      <c r="AZ387" s="121"/>
      <c r="BA387" s="67"/>
      <c r="BB387" s="70" t="str">
        <f>IF(ISBLANK(BA387),"",BA387/AZ386*10^AY386*AP386)</f>
        <v/>
      </c>
    </row>
    <row r="388" spans="1:54" x14ac:dyDescent="0.25">
      <c r="A388" s="1">
        <v>127.3</v>
      </c>
      <c r="B388" s="1" t="s">
        <v>1028</v>
      </c>
      <c r="C388" s="2">
        <v>0</v>
      </c>
      <c r="D388" s="1">
        <v>0</v>
      </c>
      <c r="E388" s="1">
        <v>0</v>
      </c>
      <c r="F388" s="1"/>
      <c r="G388" s="1">
        <v>0</v>
      </c>
      <c r="H388" s="1">
        <v>0</v>
      </c>
      <c r="I388" s="1">
        <v>0</v>
      </c>
      <c r="J388" s="1">
        <v>0</v>
      </c>
      <c r="K388" s="1">
        <v>0</v>
      </c>
      <c r="L388" s="1">
        <v>0</v>
      </c>
      <c r="M388" s="1">
        <v>0</v>
      </c>
      <c r="N388" s="2">
        <v>0.1</v>
      </c>
      <c r="O388" s="1" t="s">
        <v>221</v>
      </c>
      <c r="P388" s="1" t="s">
        <v>668</v>
      </c>
      <c r="Q388" s="1" t="s">
        <v>222</v>
      </c>
      <c r="R388" s="1" t="s">
        <v>223</v>
      </c>
      <c r="S388" s="2">
        <v>0.05</v>
      </c>
      <c r="T388" s="2">
        <v>20</v>
      </c>
      <c r="U388" s="1" t="s">
        <v>224</v>
      </c>
      <c r="V388" s="1" t="s">
        <v>225</v>
      </c>
      <c r="W388" s="1" t="s">
        <v>235</v>
      </c>
      <c r="X388" s="1" t="s">
        <v>226</v>
      </c>
      <c r="Y388" s="1" t="s">
        <v>227</v>
      </c>
      <c r="Z388" s="1" t="s">
        <v>228</v>
      </c>
      <c r="AA388" s="1" t="s">
        <v>229</v>
      </c>
      <c r="AB388" s="1" t="s">
        <v>222</v>
      </c>
      <c r="AC388" s="2"/>
      <c r="AD388" s="2">
        <v>1</v>
      </c>
      <c r="AE388" s="2">
        <v>0</v>
      </c>
      <c r="AF388" s="1">
        <v>30</v>
      </c>
      <c r="AG388" s="1">
        <v>300</v>
      </c>
      <c r="AH388" s="49">
        <f>D388*10</f>
        <v>0</v>
      </c>
      <c r="AI388" s="61"/>
      <c r="AJ388" s="61"/>
      <c r="AK388" s="54" t="e">
        <f t="shared" si="468"/>
        <v>#DIV/0!</v>
      </c>
      <c r="AL388" s="122"/>
      <c r="AM388" s="123"/>
      <c r="AN388" s="124"/>
      <c r="AO388" s="127"/>
      <c r="AP388" s="130"/>
      <c r="AQ388" s="121"/>
      <c r="AR388" s="121"/>
      <c r="AS388" s="67"/>
      <c r="AT388" s="70" t="e">
        <f>AS388/AR386*10^AQ386*AP386</f>
        <v>#DIV/0!</v>
      </c>
      <c r="AU388" s="121"/>
      <c r="AV388" s="121"/>
      <c r="AW388" s="67"/>
      <c r="AX388" s="70" t="str">
        <f>IF(ISBLANK(AW388),"",AW388/AV386*10^AU386*AP386)</f>
        <v/>
      </c>
      <c r="AY388" s="121"/>
      <c r="AZ388" s="121"/>
      <c r="BA388" s="67"/>
      <c r="BB388" s="70" t="str">
        <f>IF(ISBLANK(BA388),"",BA388/AZ386*10^AY386*AP386)</f>
        <v/>
      </c>
    </row>
    <row r="389" spans="1:54" x14ac:dyDescent="0.25">
      <c r="A389" s="1">
        <v>127</v>
      </c>
      <c r="B389" s="1"/>
      <c r="C389" s="2" t="s">
        <v>1</v>
      </c>
      <c r="D389" s="1">
        <v>0</v>
      </c>
      <c r="E389" s="1" t="s">
        <v>230</v>
      </c>
      <c r="F389" s="1" t="s">
        <v>277</v>
      </c>
      <c r="G389" s="1"/>
      <c r="H389" s="1"/>
      <c r="I389" s="1"/>
      <c r="J389" s="1"/>
      <c r="K389" s="1"/>
      <c r="L389" s="1"/>
      <c r="M389" s="1"/>
      <c r="N389" s="2"/>
      <c r="O389" s="1"/>
      <c r="P389" s="1"/>
      <c r="Q389" s="1"/>
      <c r="R389" s="1"/>
      <c r="S389" s="2"/>
      <c r="T389" s="2"/>
      <c r="U389" s="1"/>
      <c r="V389" s="1"/>
      <c r="W389" s="1"/>
      <c r="X389" s="1"/>
      <c r="Y389" s="1"/>
      <c r="Z389" s="1"/>
      <c r="AA389" s="1"/>
      <c r="AB389" s="1"/>
      <c r="AC389" s="2"/>
      <c r="AD389" s="2"/>
      <c r="AE389" s="2"/>
      <c r="AF389" s="1"/>
      <c r="AG389" s="1"/>
      <c r="AH389" s="50">
        <f t="shared" ref="AH389" si="469">AO386*AP386</f>
        <v>0.69444444444444442</v>
      </c>
      <c r="AI389" s="62"/>
      <c r="AJ389" s="62"/>
      <c r="AK389" s="55"/>
    </row>
    <row r="390" spans="1:54" x14ac:dyDescent="0.25">
      <c r="A390" s="1">
        <v>128.1</v>
      </c>
      <c r="B390" s="1" t="s">
        <v>1029</v>
      </c>
      <c r="C390" s="2">
        <v>0</v>
      </c>
      <c r="D390" s="1">
        <v>0</v>
      </c>
      <c r="E390" s="1">
        <v>0</v>
      </c>
      <c r="F390" s="1"/>
      <c r="G390" s="1">
        <v>0</v>
      </c>
      <c r="H390" s="1">
        <v>0</v>
      </c>
      <c r="I390" s="1">
        <v>0</v>
      </c>
      <c r="J390" s="1">
        <v>0</v>
      </c>
      <c r="K390" s="1">
        <v>0</v>
      </c>
      <c r="L390" s="1">
        <v>0</v>
      </c>
      <c r="M390" s="1">
        <v>0</v>
      </c>
      <c r="N390" s="2">
        <v>0</v>
      </c>
      <c r="O390" s="1" t="s">
        <v>221</v>
      </c>
      <c r="P390" s="1" t="s">
        <v>669</v>
      </c>
      <c r="Q390" s="1" t="s">
        <v>222</v>
      </c>
      <c r="R390" s="1" t="s">
        <v>223</v>
      </c>
      <c r="S390" s="2">
        <v>0.05</v>
      </c>
      <c r="T390" s="2">
        <v>20</v>
      </c>
      <c r="U390" s="1" t="s">
        <v>224</v>
      </c>
      <c r="V390" s="1" t="s">
        <v>225</v>
      </c>
      <c r="W390" s="1" t="s">
        <v>235</v>
      </c>
      <c r="X390" s="1" t="s">
        <v>226</v>
      </c>
      <c r="Y390" s="1" t="s">
        <v>227</v>
      </c>
      <c r="Z390" s="1" t="s">
        <v>228</v>
      </c>
      <c r="AA390" s="1" t="s">
        <v>229</v>
      </c>
      <c r="AB390" s="1" t="s">
        <v>222</v>
      </c>
      <c r="AC390" s="2"/>
      <c r="AD390" s="2">
        <v>1</v>
      </c>
      <c r="AE390" s="2">
        <v>0</v>
      </c>
      <c r="AF390" s="1">
        <v>30</v>
      </c>
      <c r="AG390" s="1">
        <v>300</v>
      </c>
      <c r="AH390" s="49">
        <f>D390*10</f>
        <v>0</v>
      </c>
      <c r="AI390" s="60">
        <v>0</v>
      </c>
      <c r="AJ390" s="60">
        <v>7.1</v>
      </c>
      <c r="AK390" s="54">
        <f>AI390/AJ390</f>
        <v>0</v>
      </c>
      <c r="AL390" s="122">
        <f t="shared" ref="AL390" si="470">IF(COUNTBLANK(AI390:AI392)=3,"",IF(COUNTBLANK(AI390:AI392)=2,IF(AI390=0,0.5/AJ390,AI390/AJ390),(AI390/AJ390+AI391/AJ391+IF(AJ392&gt;0,AI392/AJ392,0))/COUNTIF(AI390:AJ392,"&gt;0")))</f>
        <v>7.0422535211267609E-2</v>
      </c>
      <c r="AM390" s="123" t="e">
        <f t="shared" ref="AM390" si="471">IF(ISNUMBER(AN390),AN390,1/AN390)</f>
        <v>#DIV/0!</v>
      </c>
      <c r="AN390" s="124" t="e">
        <f>AVERAGE(AT390:AT392,AX390:AX392,BB390:BB392)</f>
        <v>#DIV/0!</v>
      </c>
      <c r="AO390" s="125">
        <f>IF(COUNTIF(AL390:AL390,"&gt;0"),AL390,IF(ISERROR(AM390),IF(D393&gt;0,D393,0.5),AM390))</f>
        <v>7.0422535211267609E-2</v>
      </c>
      <c r="AP390" s="128">
        <v>10</v>
      </c>
      <c r="AQ390" s="121"/>
      <c r="AR390" s="121"/>
      <c r="AS390" s="66"/>
      <c r="AT390" s="70" t="e">
        <f>AS390/AR390*10^AQ390*AP390</f>
        <v>#DIV/0!</v>
      </c>
      <c r="AU390" s="121"/>
      <c r="AV390" s="121"/>
      <c r="AW390" s="66"/>
      <c r="AX390" s="70" t="str">
        <f>IF(ISBLANK(AW390),"",AW390/AV390*10^AU390*AP390)</f>
        <v/>
      </c>
      <c r="AY390" s="121"/>
      <c r="AZ390" s="121"/>
      <c r="BA390" s="66"/>
      <c r="BB390" s="70" t="str">
        <f>IF(ISBLANK(BA390),"",BA390/AZ390*10^AY390*AP390)</f>
        <v/>
      </c>
    </row>
    <row r="391" spans="1:54" x14ac:dyDescent="0.25">
      <c r="A391" s="1">
        <v>128.19999999999999</v>
      </c>
      <c r="B391" s="1" t="s">
        <v>1029</v>
      </c>
      <c r="C391" s="2">
        <v>0</v>
      </c>
      <c r="D391" s="1">
        <v>0</v>
      </c>
      <c r="E391" s="1">
        <v>0</v>
      </c>
      <c r="F391" s="1"/>
      <c r="G391" s="1">
        <v>0</v>
      </c>
      <c r="H391" s="1">
        <v>0</v>
      </c>
      <c r="I391" s="1">
        <v>0</v>
      </c>
      <c r="J391" s="1">
        <v>0</v>
      </c>
      <c r="K391" s="1">
        <v>0</v>
      </c>
      <c r="L391" s="1">
        <v>0</v>
      </c>
      <c r="M391" s="1">
        <v>0</v>
      </c>
      <c r="N391" s="2">
        <v>0.19</v>
      </c>
      <c r="O391" s="1" t="s">
        <v>221</v>
      </c>
      <c r="P391" s="1" t="s">
        <v>670</v>
      </c>
      <c r="Q391" s="1" t="s">
        <v>222</v>
      </c>
      <c r="R391" s="1" t="s">
        <v>223</v>
      </c>
      <c r="S391" s="2">
        <v>0.05</v>
      </c>
      <c r="T391" s="2">
        <v>20</v>
      </c>
      <c r="U391" s="1" t="s">
        <v>224</v>
      </c>
      <c r="V391" s="1" t="s">
        <v>225</v>
      </c>
      <c r="W391" s="1" t="s">
        <v>235</v>
      </c>
      <c r="X391" s="1" t="s">
        <v>226</v>
      </c>
      <c r="Y391" s="1" t="s">
        <v>227</v>
      </c>
      <c r="Z391" s="1" t="s">
        <v>228</v>
      </c>
      <c r="AA391" s="1" t="s">
        <v>229</v>
      </c>
      <c r="AB391" s="1" t="s">
        <v>222</v>
      </c>
      <c r="AC391" s="2"/>
      <c r="AD391" s="2">
        <v>1</v>
      </c>
      <c r="AE391" s="2">
        <v>0</v>
      </c>
      <c r="AF391" s="1">
        <v>30</v>
      </c>
      <c r="AG391" s="1">
        <v>300</v>
      </c>
      <c r="AH391" s="49">
        <f>D391*10</f>
        <v>0</v>
      </c>
      <c r="AI391" s="61"/>
      <c r="AJ391" s="61"/>
      <c r="AK391" s="54" t="e">
        <f t="shared" ref="AK391:AK392" si="472">AI391/AJ391</f>
        <v>#DIV/0!</v>
      </c>
      <c r="AL391" s="122"/>
      <c r="AM391" s="123"/>
      <c r="AN391" s="124"/>
      <c r="AO391" s="126"/>
      <c r="AP391" s="129"/>
      <c r="AQ391" s="121"/>
      <c r="AR391" s="121"/>
      <c r="AS391" s="67"/>
      <c r="AT391" s="70" t="e">
        <f>AS391/AR390*10^AQ390*AP390</f>
        <v>#DIV/0!</v>
      </c>
      <c r="AU391" s="121"/>
      <c r="AV391" s="121"/>
      <c r="AW391" s="67"/>
      <c r="AX391" s="70" t="str">
        <f>IF(ISBLANK(AW390:AW392),"",AW391/AV390*10^AU390*AP390)</f>
        <v/>
      </c>
      <c r="AY391" s="121"/>
      <c r="AZ391" s="121"/>
      <c r="BA391" s="67"/>
      <c r="BB391" s="70" t="str">
        <f>IF(ISBLANK(BA391),"",BA391/AZ390*10^AY390*AP390)</f>
        <v/>
      </c>
    </row>
    <row r="392" spans="1:54" x14ac:dyDescent="0.25">
      <c r="A392" s="1">
        <v>128.30000000000001</v>
      </c>
      <c r="B392" s="1" t="s">
        <v>1029</v>
      </c>
      <c r="C392" s="2">
        <v>0</v>
      </c>
      <c r="D392" s="1">
        <v>0</v>
      </c>
      <c r="E392" s="1">
        <v>0</v>
      </c>
      <c r="F392" s="1"/>
      <c r="G392" s="1">
        <v>0</v>
      </c>
      <c r="H392" s="1">
        <v>0</v>
      </c>
      <c r="I392" s="1">
        <v>0</v>
      </c>
      <c r="J392" s="1">
        <v>0</v>
      </c>
      <c r="K392" s="1">
        <v>0</v>
      </c>
      <c r="L392" s="1">
        <v>0</v>
      </c>
      <c r="M392" s="1">
        <v>0</v>
      </c>
      <c r="N392" s="2">
        <v>0.19</v>
      </c>
      <c r="O392" s="1" t="s">
        <v>221</v>
      </c>
      <c r="P392" s="1" t="s">
        <v>671</v>
      </c>
      <c r="Q392" s="1" t="s">
        <v>222</v>
      </c>
      <c r="R392" s="1" t="s">
        <v>223</v>
      </c>
      <c r="S392" s="2">
        <v>0.05</v>
      </c>
      <c r="T392" s="2">
        <v>20</v>
      </c>
      <c r="U392" s="1" t="s">
        <v>224</v>
      </c>
      <c r="V392" s="1" t="s">
        <v>225</v>
      </c>
      <c r="W392" s="1" t="s">
        <v>235</v>
      </c>
      <c r="X392" s="1" t="s">
        <v>226</v>
      </c>
      <c r="Y392" s="1" t="s">
        <v>227</v>
      </c>
      <c r="Z392" s="1" t="s">
        <v>228</v>
      </c>
      <c r="AA392" s="1" t="s">
        <v>229</v>
      </c>
      <c r="AB392" s="1" t="s">
        <v>222</v>
      </c>
      <c r="AC392" s="2"/>
      <c r="AD392" s="2">
        <v>1</v>
      </c>
      <c r="AE392" s="2">
        <v>0</v>
      </c>
      <c r="AF392" s="1">
        <v>30</v>
      </c>
      <c r="AG392" s="1">
        <v>300</v>
      </c>
      <c r="AH392" s="49">
        <f>D392*10</f>
        <v>0</v>
      </c>
      <c r="AI392" s="61"/>
      <c r="AJ392" s="61"/>
      <c r="AK392" s="54" t="e">
        <f t="shared" si="472"/>
        <v>#DIV/0!</v>
      </c>
      <c r="AL392" s="122"/>
      <c r="AM392" s="123"/>
      <c r="AN392" s="124"/>
      <c r="AO392" s="127"/>
      <c r="AP392" s="130"/>
      <c r="AQ392" s="121"/>
      <c r="AR392" s="121"/>
      <c r="AS392" s="67"/>
      <c r="AT392" s="70" t="e">
        <f>AS392/AR390*10^AQ390*AP390</f>
        <v>#DIV/0!</v>
      </c>
      <c r="AU392" s="121"/>
      <c r="AV392" s="121"/>
      <c r="AW392" s="67"/>
      <c r="AX392" s="70" t="str">
        <f>IF(ISBLANK(AW392),"",AW392/AV390*10^AU390*AP390)</f>
        <v/>
      </c>
      <c r="AY392" s="121"/>
      <c r="AZ392" s="121"/>
      <c r="BA392" s="67"/>
      <c r="BB392" s="70" t="str">
        <f>IF(ISBLANK(BA392),"",BA392/AZ390*10^AY390*AP390)</f>
        <v/>
      </c>
    </row>
    <row r="393" spans="1:54" x14ac:dyDescent="0.25">
      <c r="A393" s="1">
        <v>128</v>
      </c>
      <c r="B393" s="1"/>
      <c r="C393" s="2" t="s">
        <v>1</v>
      </c>
      <c r="D393" s="1">
        <v>0</v>
      </c>
      <c r="E393" s="1" t="s">
        <v>230</v>
      </c>
      <c r="F393" s="1" t="s">
        <v>277</v>
      </c>
      <c r="G393" s="1"/>
      <c r="H393" s="1"/>
      <c r="I393" s="1"/>
      <c r="J393" s="1"/>
      <c r="K393" s="1"/>
      <c r="L393" s="1"/>
      <c r="M393" s="1"/>
      <c r="N393" s="2"/>
      <c r="O393" s="1"/>
      <c r="P393" s="1"/>
      <c r="Q393" s="1"/>
      <c r="R393" s="1"/>
      <c r="S393" s="2"/>
      <c r="T393" s="2"/>
      <c r="U393" s="1"/>
      <c r="V393" s="1"/>
      <c r="W393" s="1"/>
      <c r="X393" s="1"/>
      <c r="Y393" s="1"/>
      <c r="Z393" s="1"/>
      <c r="AA393" s="1"/>
      <c r="AB393" s="1"/>
      <c r="AC393" s="2"/>
      <c r="AD393" s="2"/>
      <c r="AE393" s="2"/>
      <c r="AF393" s="1"/>
      <c r="AG393" s="1"/>
      <c r="AH393" s="50">
        <f t="shared" ref="AH393" si="473">AO390*AP390</f>
        <v>0.70422535211267612</v>
      </c>
      <c r="AI393" s="62"/>
      <c r="AJ393" s="62"/>
      <c r="AK393" s="55"/>
    </row>
    <row r="394" spans="1:54" x14ac:dyDescent="0.25">
      <c r="A394" s="1">
        <v>129.1</v>
      </c>
      <c r="B394" s="1" t="s">
        <v>1030</v>
      </c>
      <c r="C394" s="2">
        <v>0</v>
      </c>
      <c r="D394" s="1">
        <v>0</v>
      </c>
      <c r="E394" s="1">
        <v>0</v>
      </c>
      <c r="F394" s="1"/>
      <c r="G394" s="1">
        <v>0</v>
      </c>
      <c r="H394" s="1">
        <v>0</v>
      </c>
      <c r="I394" s="1">
        <v>0</v>
      </c>
      <c r="J394" s="1">
        <v>0</v>
      </c>
      <c r="K394" s="1">
        <v>0</v>
      </c>
      <c r="L394" s="1">
        <v>0</v>
      </c>
      <c r="M394" s="1">
        <v>0</v>
      </c>
      <c r="N394" s="2">
        <v>0</v>
      </c>
      <c r="O394" s="1" t="s">
        <v>221</v>
      </c>
      <c r="P394" s="1" t="s">
        <v>672</v>
      </c>
      <c r="Q394" s="1" t="s">
        <v>222</v>
      </c>
      <c r="R394" s="1" t="s">
        <v>223</v>
      </c>
      <c r="S394" s="2">
        <v>0.05</v>
      </c>
      <c r="T394" s="2">
        <v>20</v>
      </c>
      <c r="U394" s="1" t="s">
        <v>224</v>
      </c>
      <c r="V394" s="1" t="s">
        <v>225</v>
      </c>
      <c r="W394" s="1" t="s">
        <v>235</v>
      </c>
      <c r="X394" s="1" t="s">
        <v>226</v>
      </c>
      <c r="Y394" s="1" t="s">
        <v>227</v>
      </c>
      <c r="Z394" s="1" t="s">
        <v>228</v>
      </c>
      <c r="AA394" s="1" t="s">
        <v>229</v>
      </c>
      <c r="AB394" s="1" t="s">
        <v>222</v>
      </c>
      <c r="AC394" s="2"/>
      <c r="AD394" s="2">
        <v>1</v>
      </c>
      <c r="AE394" s="2">
        <v>0</v>
      </c>
      <c r="AF394" s="1">
        <v>30</v>
      </c>
      <c r="AG394" s="1">
        <v>300</v>
      </c>
      <c r="AH394" s="49">
        <f>D394*10</f>
        <v>0</v>
      </c>
      <c r="AI394" s="60">
        <v>0</v>
      </c>
      <c r="AJ394" s="60">
        <v>8</v>
      </c>
      <c r="AK394" s="54">
        <f>AI394/AJ394</f>
        <v>0</v>
      </c>
      <c r="AL394" s="122">
        <f t="shared" ref="AL394" si="474">IF(COUNTBLANK(AI394:AI396)=3,"",IF(COUNTBLANK(AI394:AI396)=2,IF(AI394=0,0.5/AJ394,AI394/AJ394),(AI394/AJ394+AI395/AJ395+IF(AJ396&gt;0,AI396/AJ396,0))/COUNTIF(AI394:AJ396,"&gt;0")))</f>
        <v>6.25E-2</v>
      </c>
      <c r="AM394" s="123" t="e">
        <f t="shared" ref="AM394" si="475">IF(ISNUMBER(AN394),AN394,1/AN394)</f>
        <v>#DIV/0!</v>
      </c>
      <c r="AN394" s="124" t="e">
        <f>AVERAGE(AT394:AT396,AX394:AX396,BB394:BB396)</f>
        <v>#DIV/0!</v>
      </c>
      <c r="AO394" s="125">
        <f>IF(COUNTIF(AL394:AL394,"&gt;0"),AL394,IF(ISERROR(AM394),IF(D397&gt;0,D397,0.5),AM394))</f>
        <v>6.25E-2</v>
      </c>
      <c r="AP394" s="128">
        <v>10</v>
      </c>
      <c r="AQ394" s="121"/>
      <c r="AR394" s="121"/>
      <c r="AS394" s="66"/>
      <c r="AT394" s="70" t="e">
        <f>AS394/AR394*10^AQ394*AP394</f>
        <v>#DIV/0!</v>
      </c>
      <c r="AU394" s="121"/>
      <c r="AV394" s="121"/>
      <c r="AW394" s="66"/>
      <c r="AX394" s="70" t="str">
        <f>IF(ISBLANK(AW394),"",AW394/AV394*10^AU394*AP394)</f>
        <v/>
      </c>
      <c r="AY394" s="121"/>
      <c r="AZ394" s="121"/>
      <c r="BA394" s="66"/>
      <c r="BB394" s="70" t="str">
        <f t="shared" ref="BB394" si="476">IF(ISBLANK(BA394),"",BA394/AZ394*10^AY394*AT394)</f>
        <v/>
      </c>
    </row>
    <row r="395" spans="1:54" x14ac:dyDescent="0.25">
      <c r="A395" s="1">
        <v>129.19999999999999</v>
      </c>
      <c r="B395" s="1" t="s">
        <v>1030</v>
      </c>
      <c r="C395" s="2">
        <v>0</v>
      </c>
      <c r="D395" s="1">
        <v>0</v>
      </c>
      <c r="E395" s="1">
        <v>0</v>
      </c>
      <c r="F395" s="1"/>
      <c r="G395" s="1">
        <v>0</v>
      </c>
      <c r="H395" s="1">
        <v>0</v>
      </c>
      <c r="I395" s="1">
        <v>0</v>
      </c>
      <c r="J395" s="1">
        <v>0</v>
      </c>
      <c r="K395" s="1">
        <v>0</v>
      </c>
      <c r="L395" s="1">
        <v>0</v>
      </c>
      <c r="M395" s="1">
        <v>0</v>
      </c>
      <c r="N395" s="2">
        <v>0</v>
      </c>
      <c r="O395" s="1" t="s">
        <v>221</v>
      </c>
      <c r="P395" s="1" t="s">
        <v>673</v>
      </c>
      <c r="Q395" s="1" t="s">
        <v>222</v>
      </c>
      <c r="R395" s="1" t="s">
        <v>223</v>
      </c>
      <c r="S395" s="2">
        <v>0.05</v>
      </c>
      <c r="T395" s="2">
        <v>20</v>
      </c>
      <c r="U395" s="1" t="s">
        <v>224</v>
      </c>
      <c r="V395" s="1" t="s">
        <v>225</v>
      </c>
      <c r="W395" s="1" t="s">
        <v>235</v>
      </c>
      <c r="X395" s="1" t="s">
        <v>226</v>
      </c>
      <c r="Y395" s="1" t="s">
        <v>227</v>
      </c>
      <c r="Z395" s="1" t="s">
        <v>228</v>
      </c>
      <c r="AA395" s="1" t="s">
        <v>229</v>
      </c>
      <c r="AB395" s="1" t="s">
        <v>222</v>
      </c>
      <c r="AC395" s="2"/>
      <c r="AD395" s="2">
        <v>1</v>
      </c>
      <c r="AE395" s="2">
        <v>0</v>
      </c>
      <c r="AF395" s="1">
        <v>30</v>
      </c>
      <c r="AG395" s="1">
        <v>300</v>
      </c>
      <c r="AH395" s="49">
        <f>D395*10</f>
        <v>0</v>
      </c>
      <c r="AI395" s="61"/>
      <c r="AJ395" s="61"/>
      <c r="AK395" s="54" t="e">
        <f t="shared" ref="AK395:AK396" si="477">AI395/AJ395</f>
        <v>#DIV/0!</v>
      </c>
      <c r="AL395" s="122"/>
      <c r="AM395" s="123"/>
      <c r="AN395" s="124"/>
      <c r="AO395" s="126"/>
      <c r="AP395" s="129"/>
      <c r="AQ395" s="121"/>
      <c r="AR395" s="121"/>
      <c r="AS395" s="67"/>
      <c r="AT395" s="70" t="e">
        <f>AS395/AR394*10^AQ394*AP394</f>
        <v>#DIV/0!</v>
      </c>
      <c r="AU395" s="121"/>
      <c r="AV395" s="121"/>
      <c r="AW395" s="67"/>
      <c r="AX395" s="70" t="str">
        <f>IF(ISBLANK(AW394:AW396),"",AW395/AV394*10^AU394*AP394)</f>
        <v/>
      </c>
      <c r="AY395" s="121"/>
      <c r="AZ395" s="121"/>
      <c r="BA395" s="67"/>
      <c r="BB395" s="70" t="str">
        <f>IF(ISBLANK(BA395),"",BA395/AZ394*10^AY394*AP394)</f>
        <v/>
      </c>
    </row>
    <row r="396" spans="1:54" x14ac:dyDescent="0.25">
      <c r="A396" s="1">
        <v>129.30000000000001</v>
      </c>
      <c r="B396" s="1" t="s">
        <v>1030</v>
      </c>
      <c r="C396" s="2">
        <v>0</v>
      </c>
      <c r="D396" s="1">
        <v>0</v>
      </c>
      <c r="E396" s="1">
        <v>0</v>
      </c>
      <c r="F396" s="1"/>
      <c r="G396" s="1">
        <v>0</v>
      </c>
      <c r="H396" s="1">
        <v>0</v>
      </c>
      <c r="I396" s="1">
        <v>0</v>
      </c>
      <c r="J396" s="1">
        <v>0</v>
      </c>
      <c r="K396" s="1">
        <v>0</v>
      </c>
      <c r="L396" s="1">
        <v>0</v>
      </c>
      <c r="M396" s="1">
        <v>0</v>
      </c>
      <c r="N396" s="2">
        <v>0.18</v>
      </c>
      <c r="O396" s="1" t="s">
        <v>221</v>
      </c>
      <c r="P396" s="1" t="s">
        <v>674</v>
      </c>
      <c r="Q396" s="1" t="s">
        <v>222</v>
      </c>
      <c r="R396" s="1" t="s">
        <v>223</v>
      </c>
      <c r="S396" s="2">
        <v>0.05</v>
      </c>
      <c r="T396" s="2">
        <v>20</v>
      </c>
      <c r="U396" s="1" t="s">
        <v>224</v>
      </c>
      <c r="V396" s="1" t="s">
        <v>225</v>
      </c>
      <c r="W396" s="1" t="s">
        <v>235</v>
      </c>
      <c r="X396" s="1" t="s">
        <v>226</v>
      </c>
      <c r="Y396" s="1" t="s">
        <v>227</v>
      </c>
      <c r="Z396" s="1" t="s">
        <v>228</v>
      </c>
      <c r="AA396" s="1" t="s">
        <v>229</v>
      </c>
      <c r="AB396" s="1" t="s">
        <v>222</v>
      </c>
      <c r="AC396" s="2"/>
      <c r="AD396" s="2">
        <v>1</v>
      </c>
      <c r="AE396" s="2">
        <v>0</v>
      </c>
      <c r="AF396" s="1">
        <v>30</v>
      </c>
      <c r="AG396" s="1">
        <v>300</v>
      </c>
      <c r="AH396" s="49">
        <f>D396*10</f>
        <v>0</v>
      </c>
      <c r="AI396" s="61"/>
      <c r="AJ396" s="61"/>
      <c r="AK396" s="54" t="e">
        <f t="shared" si="477"/>
        <v>#DIV/0!</v>
      </c>
      <c r="AL396" s="122"/>
      <c r="AM396" s="123"/>
      <c r="AN396" s="124"/>
      <c r="AO396" s="127"/>
      <c r="AP396" s="130"/>
      <c r="AQ396" s="121"/>
      <c r="AR396" s="121"/>
      <c r="AS396" s="67"/>
      <c r="AT396" s="70" t="e">
        <f>AS396/AR394*10^AQ394*AP394</f>
        <v>#DIV/0!</v>
      </c>
      <c r="AU396" s="121"/>
      <c r="AV396" s="121"/>
      <c r="AW396" s="67"/>
      <c r="AX396" s="70" t="str">
        <f>IF(ISBLANK(AW396),"",AW396/AV394*10^AU394*AP394)</f>
        <v/>
      </c>
      <c r="AY396" s="121"/>
      <c r="AZ396" s="121"/>
      <c r="BA396" s="67"/>
      <c r="BB396" s="70" t="str">
        <f>IF(ISBLANK(BA396),"",BA396/AZ394*10^AY394*AP394)</f>
        <v/>
      </c>
    </row>
    <row r="397" spans="1:54" x14ac:dyDescent="0.25">
      <c r="A397" s="1">
        <v>129</v>
      </c>
      <c r="B397" s="1"/>
      <c r="C397" s="2" t="s">
        <v>1</v>
      </c>
      <c r="D397" s="1">
        <v>0</v>
      </c>
      <c r="E397" s="1" t="s">
        <v>230</v>
      </c>
      <c r="F397" s="1" t="s">
        <v>277</v>
      </c>
      <c r="G397" s="1"/>
      <c r="H397" s="1"/>
      <c r="I397" s="1"/>
      <c r="J397" s="1"/>
      <c r="K397" s="1"/>
      <c r="L397" s="1"/>
      <c r="M397" s="1"/>
      <c r="N397" s="2"/>
      <c r="O397" s="1"/>
      <c r="P397" s="1"/>
      <c r="Q397" s="1"/>
      <c r="R397" s="1"/>
      <c r="S397" s="2"/>
      <c r="T397" s="2"/>
      <c r="U397" s="1"/>
      <c r="V397" s="1"/>
      <c r="W397" s="1"/>
      <c r="X397" s="1"/>
      <c r="Y397" s="1"/>
      <c r="Z397" s="1"/>
      <c r="AA397" s="1"/>
      <c r="AB397" s="1"/>
      <c r="AC397" s="2"/>
      <c r="AD397" s="2"/>
      <c r="AE397" s="2"/>
      <c r="AF397" s="1"/>
      <c r="AG397" s="1"/>
      <c r="AH397" s="50">
        <f t="shared" ref="AH397" si="478">AO394*AP394</f>
        <v>0.625</v>
      </c>
      <c r="AI397" s="62"/>
      <c r="AJ397" s="62"/>
      <c r="AK397" s="55"/>
    </row>
    <row r="398" spans="1:54" x14ac:dyDescent="0.25">
      <c r="A398" s="1">
        <v>130.1</v>
      </c>
      <c r="B398" s="1" t="s">
        <v>1031</v>
      </c>
      <c r="C398" s="2">
        <v>0</v>
      </c>
      <c r="D398" s="1">
        <v>0</v>
      </c>
      <c r="E398" s="1">
        <v>0</v>
      </c>
      <c r="F398" s="1"/>
      <c r="G398" s="1">
        <v>0</v>
      </c>
      <c r="H398" s="1">
        <v>0</v>
      </c>
      <c r="I398" s="1">
        <v>0</v>
      </c>
      <c r="J398" s="1">
        <v>0</v>
      </c>
      <c r="K398" s="1">
        <v>0</v>
      </c>
      <c r="L398" s="1">
        <v>0</v>
      </c>
      <c r="M398" s="1">
        <v>0</v>
      </c>
      <c r="N398" s="2">
        <v>0</v>
      </c>
      <c r="O398" s="1" t="s">
        <v>221</v>
      </c>
      <c r="P398" s="1" t="s">
        <v>675</v>
      </c>
      <c r="Q398" s="1" t="s">
        <v>222</v>
      </c>
      <c r="R398" s="1" t="s">
        <v>223</v>
      </c>
      <c r="S398" s="2">
        <v>0.05</v>
      </c>
      <c r="T398" s="2">
        <v>20</v>
      </c>
      <c r="U398" s="1" t="s">
        <v>224</v>
      </c>
      <c r="V398" s="1" t="s">
        <v>225</v>
      </c>
      <c r="W398" s="1" t="s">
        <v>235</v>
      </c>
      <c r="X398" s="1" t="s">
        <v>226</v>
      </c>
      <c r="Y398" s="1" t="s">
        <v>227</v>
      </c>
      <c r="Z398" s="1" t="s">
        <v>228</v>
      </c>
      <c r="AA398" s="1" t="s">
        <v>229</v>
      </c>
      <c r="AB398" s="1" t="s">
        <v>222</v>
      </c>
      <c r="AC398" s="2"/>
      <c r="AD398" s="2">
        <v>1</v>
      </c>
      <c r="AE398" s="2">
        <v>0</v>
      </c>
      <c r="AF398" s="1">
        <v>30</v>
      </c>
      <c r="AG398" s="1">
        <v>300</v>
      </c>
      <c r="AH398" s="49">
        <f>D398*10</f>
        <v>0</v>
      </c>
      <c r="AI398" s="60">
        <v>0</v>
      </c>
      <c r="AJ398" s="60">
        <v>7.8</v>
      </c>
      <c r="AK398" s="54">
        <f>AI398/AJ398</f>
        <v>0</v>
      </c>
      <c r="AL398" s="122">
        <f t="shared" ref="AL398" si="479">IF(COUNTBLANK(AI398:AI400)=3,"",IF(COUNTBLANK(AI398:AI400)=2,IF(AI398=0,0.5/AJ398,AI398/AJ398),(AI398/AJ398+AI399/AJ399+IF(AJ400&gt;0,AI400/AJ400,0))/COUNTIF(AI398:AJ400,"&gt;0")))</f>
        <v>6.4102564102564111E-2</v>
      </c>
      <c r="AM398" s="123" t="e">
        <f t="shared" ref="AM398" si="480">IF(ISNUMBER(AN398),AN398,1/AN398)</f>
        <v>#DIV/0!</v>
      </c>
      <c r="AN398" s="124" t="e">
        <f>AVERAGE(AT398:AT400,AX398:AX400,BB398:BB400)</f>
        <v>#DIV/0!</v>
      </c>
      <c r="AO398" s="125">
        <f>IF(COUNTIF(AL398:AL398,"&gt;0"),AL398,IF(ISERROR(AM398),IF(D401&gt;0,D401,0.5),AM398))</f>
        <v>6.4102564102564111E-2</v>
      </c>
      <c r="AP398" s="128">
        <v>10</v>
      </c>
      <c r="AQ398" s="121"/>
      <c r="AR398" s="121"/>
      <c r="AS398" s="66"/>
      <c r="AT398" s="70" t="e">
        <f>AS398/AR398*10^AQ398*AP398</f>
        <v>#DIV/0!</v>
      </c>
      <c r="AU398" s="121"/>
      <c r="AV398" s="121"/>
      <c r="AW398" s="66"/>
      <c r="AX398" s="70" t="str">
        <f>IF(ISBLANK(AW398),"",AW398/AV398*10^AU398*AP398)</f>
        <v/>
      </c>
      <c r="AY398" s="121"/>
      <c r="AZ398" s="121"/>
      <c r="BA398" s="66"/>
      <c r="BB398" s="70" t="str">
        <f t="shared" ref="BB398" si="481">IF(ISBLANK(BA398),"",BA398/AZ398*10^AY398*AT398)</f>
        <v/>
      </c>
    </row>
    <row r="399" spans="1:54" x14ac:dyDescent="0.25">
      <c r="A399" s="1">
        <v>130.19999999999999</v>
      </c>
      <c r="B399" s="1" t="s">
        <v>1031</v>
      </c>
      <c r="C399" s="2">
        <v>0</v>
      </c>
      <c r="D399" s="1">
        <v>0</v>
      </c>
      <c r="E399" s="1">
        <v>0</v>
      </c>
      <c r="F399" s="1"/>
      <c r="G399" s="1">
        <v>0</v>
      </c>
      <c r="H399" s="1">
        <v>0</v>
      </c>
      <c r="I399" s="1">
        <v>0</v>
      </c>
      <c r="J399" s="1">
        <v>0</v>
      </c>
      <c r="K399" s="1">
        <v>0</v>
      </c>
      <c r="L399" s="1">
        <v>0</v>
      </c>
      <c r="M399" s="1">
        <v>0</v>
      </c>
      <c r="N399" s="2">
        <v>0</v>
      </c>
      <c r="O399" s="1" t="s">
        <v>221</v>
      </c>
      <c r="P399" s="1" t="s">
        <v>676</v>
      </c>
      <c r="Q399" s="1" t="s">
        <v>222</v>
      </c>
      <c r="R399" s="1" t="s">
        <v>223</v>
      </c>
      <c r="S399" s="2">
        <v>0.05</v>
      </c>
      <c r="T399" s="2">
        <v>20</v>
      </c>
      <c r="U399" s="1" t="s">
        <v>224</v>
      </c>
      <c r="V399" s="1" t="s">
        <v>225</v>
      </c>
      <c r="W399" s="1" t="s">
        <v>235</v>
      </c>
      <c r="X399" s="1" t="s">
        <v>226</v>
      </c>
      <c r="Y399" s="1" t="s">
        <v>227</v>
      </c>
      <c r="Z399" s="1" t="s">
        <v>228</v>
      </c>
      <c r="AA399" s="1" t="s">
        <v>229</v>
      </c>
      <c r="AB399" s="1" t="s">
        <v>222</v>
      </c>
      <c r="AC399" s="2"/>
      <c r="AD399" s="2">
        <v>1</v>
      </c>
      <c r="AE399" s="2">
        <v>0</v>
      </c>
      <c r="AF399" s="1">
        <v>30</v>
      </c>
      <c r="AG399" s="1">
        <v>300</v>
      </c>
      <c r="AH399" s="49">
        <f>D399*10</f>
        <v>0</v>
      </c>
      <c r="AI399" s="61"/>
      <c r="AJ399" s="61"/>
      <c r="AK399" s="54" t="e">
        <f t="shared" ref="AK399:AK400" si="482">AI399/AJ399</f>
        <v>#DIV/0!</v>
      </c>
      <c r="AL399" s="122"/>
      <c r="AM399" s="123"/>
      <c r="AN399" s="124"/>
      <c r="AO399" s="126"/>
      <c r="AP399" s="129"/>
      <c r="AQ399" s="121"/>
      <c r="AR399" s="121"/>
      <c r="AS399" s="67"/>
      <c r="AT399" s="70" t="e">
        <f>AS399/AR398*10^AQ398*AP398</f>
        <v>#DIV/0!</v>
      </c>
      <c r="AU399" s="121"/>
      <c r="AV399" s="121"/>
      <c r="AW399" s="67"/>
      <c r="AX399" s="70" t="str">
        <f>IF(ISBLANK(AW398:AW400),"",AW399/AV398*10^AU398*AP398)</f>
        <v/>
      </c>
      <c r="AY399" s="121"/>
      <c r="AZ399" s="121"/>
      <c r="BA399" s="67"/>
      <c r="BB399" s="70" t="str">
        <f>IF(ISBLANK(BA399),"",BA399/AZ398*10^AY398*AP398)</f>
        <v/>
      </c>
    </row>
    <row r="400" spans="1:54" x14ac:dyDescent="0.25">
      <c r="A400" s="1">
        <v>130.30000000000001</v>
      </c>
      <c r="B400" s="1" t="s">
        <v>1031</v>
      </c>
      <c r="C400" s="2">
        <v>0</v>
      </c>
      <c r="D400" s="1">
        <v>0</v>
      </c>
      <c r="E400" s="1">
        <v>0</v>
      </c>
      <c r="F400" s="1"/>
      <c r="G400" s="1">
        <v>0</v>
      </c>
      <c r="H400" s="1">
        <v>0</v>
      </c>
      <c r="I400" s="1">
        <v>0</v>
      </c>
      <c r="J400" s="1">
        <v>0</v>
      </c>
      <c r="K400" s="1">
        <v>0</v>
      </c>
      <c r="L400" s="1">
        <v>0</v>
      </c>
      <c r="M400" s="1">
        <v>0</v>
      </c>
      <c r="N400" s="2">
        <v>0</v>
      </c>
      <c r="O400" s="1" t="s">
        <v>221</v>
      </c>
      <c r="P400" s="1" t="s">
        <v>677</v>
      </c>
      <c r="Q400" s="1" t="s">
        <v>222</v>
      </c>
      <c r="R400" s="1" t="s">
        <v>223</v>
      </c>
      <c r="S400" s="2">
        <v>0.05</v>
      </c>
      <c r="T400" s="2">
        <v>20</v>
      </c>
      <c r="U400" s="1" t="s">
        <v>224</v>
      </c>
      <c r="V400" s="1" t="s">
        <v>225</v>
      </c>
      <c r="W400" s="1" t="s">
        <v>235</v>
      </c>
      <c r="X400" s="1" t="s">
        <v>226</v>
      </c>
      <c r="Y400" s="1" t="s">
        <v>227</v>
      </c>
      <c r="Z400" s="1" t="s">
        <v>228</v>
      </c>
      <c r="AA400" s="1" t="s">
        <v>229</v>
      </c>
      <c r="AB400" s="1" t="s">
        <v>222</v>
      </c>
      <c r="AC400" s="2"/>
      <c r="AD400" s="2">
        <v>1</v>
      </c>
      <c r="AE400" s="2">
        <v>0</v>
      </c>
      <c r="AF400" s="1">
        <v>30</v>
      </c>
      <c r="AG400" s="1">
        <v>300</v>
      </c>
      <c r="AH400" s="49">
        <f>D400*10</f>
        <v>0</v>
      </c>
      <c r="AI400" s="61"/>
      <c r="AJ400" s="61"/>
      <c r="AK400" s="54" t="e">
        <f t="shared" si="482"/>
        <v>#DIV/0!</v>
      </c>
      <c r="AL400" s="122"/>
      <c r="AM400" s="123"/>
      <c r="AN400" s="124"/>
      <c r="AO400" s="127"/>
      <c r="AP400" s="130"/>
      <c r="AQ400" s="121"/>
      <c r="AR400" s="121"/>
      <c r="AS400" s="67"/>
      <c r="AT400" s="70" t="e">
        <f>AS400/AR398*10^AQ398*AP398</f>
        <v>#DIV/0!</v>
      </c>
      <c r="AU400" s="121"/>
      <c r="AV400" s="121"/>
      <c r="AW400" s="67"/>
      <c r="AX400" s="70" t="str">
        <f>IF(ISBLANK(AW400),"",AW400/AV398*10^AU398*AP398)</f>
        <v/>
      </c>
      <c r="AY400" s="121"/>
      <c r="AZ400" s="121"/>
      <c r="BA400" s="67"/>
      <c r="BB400" s="70" t="str">
        <f>IF(ISBLANK(BA400),"",BA400/AZ398*10^AY398*AP398)</f>
        <v/>
      </c>
    </row>
    <row r="401" spans="1:54" x14ac:dyDescent="0.25">
      <c r="A401" s="1">
        <v>130</v>
      </c>
      <c r="B401" s="1"/>
      <c r="C401" s="2" t="s">
        <v>1</v>
      </c>
      <c r="D401" s="1">
        <v>0</v>
      </c>
      <c r="E401" s="1" t="s">
        <v>230</v>
      </c>
      <c r="F401" s="1" t="s">
        <v>277</v>
      </c>
      <c r="G401" s="1"/>
      <c r="H401" s="1"/>
      <c r="I401" s="1"/>
      <c r="J401" s="1"/>
      <c r="K401" s="1"/>
      <c r="L401" s="1"/>
      <c r="M401" s="1"/>
      <c r="N401" s="2"/>
      <c r="O401" s="1"/>
      <c r="P401" s="1"/>
      <c r="Q401" s="1"/>
      <c r="R401" s="1"/>
      <c r="S401" s="2"/>
      <c r="T401" s="2"/>
      <c r="U401" s="1"/>
      <c r="V401" s="1"/>
      <c r="W401" s="1"/>
      <c r="X401" s="1"/>
      <c r="Y401" s="1"/>
      <c r="Z401" s="1"/>
      <c r="AA401" s="1"/>
      <c r="AB401" s="1"/>
      <c r="AC401" s="2"/>
      <c r="AD401" s="2"/>
      <c r="AE401" s="2"/>
      <c r="AF401" s="1"/>
      <c r="AG401" s="1"/>
      <c r="AH401" s="50">
        <f t="shared" ref="AH401" si="483">AO398*AP398</f>
        <v>0.64102564102564108</v>
      </c>
      <c r="AI401" s="62"/>
      <c r="AJ401" s="62"/>
      <c r="AK401" s="55"/>
    </row>
    <row r="402" spans="1:54" x14ac:dyDescent="0.25">
      <c r="A402" s="1">
        <v>131.1</v>
      </c>
      <c r="B402" s="1" t="s">
        <v>1032</v>
      </c>
      <c r="C402" s="2">
        <v>0</v>
      </c>
      <c r="D402" s="1">
        <v>0</v>
      </c>
      <c r="E402" s="1">
        <v>0</v>
      </c>
      <c r="F402" s="1"/>
      <c r="G402" s="1">
        <v>0</v>
      </c>
      <c r="H402" s="1">
        <v>0</v>
      </c>
      <c r="I402" s="1">
        <v>0</v>
      </c>
      <c r="J402" s="1">
        <v>0</v>
      </c>
      <c r="K402" s="1">
        <v>0</v>
      </c>
      <c r="L402" s="1">
        <v>0</v>
      </c>
      <c r="M402" s="1">
        <v>0</v>
      </c>
      <c r="N402" s="2">
        <v>0</v>
      </c>
      <c r="O402" s="1" t="s">
        <v>221</v>
      </c>
      <c r="P402" s="1" t="s">
        <v>678</v>
      </c>
      <c r="Q402" s="1" t="s">
        <v>222</v>
      </c>
      <c r="R402" s="1" t="s">
        <v>223</v>
      </c>
      <c r="S402" s="2">
        <v>0.05</v>
      </c>
      <c r="T402" s="2">
        <v>20</v>
      </c>
      <c r="U402" s="1" t="s">
        <v>224</v>
      </c>
      <c r="V402" s="1" t="s">
        <v>225</v>
      </c>
      <c r="W402" s="1" t="s">
        <v>235</v>
      </c>
      <c r="X402" s="1" t="s">
        <v>226</v>
      </c>
      <c r="Y402" s="1" t="s">
        <v>227</v>
      </c>
      <c r="Z402" s="1" t="s">
        <v>228</v>
      </c>
      <c r="AA402" s="1" t="s">
        <v>229</v>
      </c>
      <c r="AB402" s="1" t="s">
        <v>222</v>
      </c>
      <c r="AC402" s="2"/>
      <c r="AD402" s="2">
        <v>1</v>
      </c>
      <c r="AE402" s="2">
        <v>0</v>
      </c>
      <c r="AF402" s="1">
        <v>30</v>
      </c>
      <c r="AG402" s="1">
        <v>300</v>
      </c>
      <c r="AH402" s="49">
        <f>D402*10</f>
        <v>0</v>
      </c>
      <c r="AI402" s="60">
        <v>2</v>
      </c>
      <c r="AJ402" s="60">
        <v>1</v>
      </c>
      <c r="AK402" s="54">
        <f>AI402/AJ402</f>
        <v>2</v>
      </c>
      <c r="AL402" s="122">
        <f t="shared" ref="AL402" si="484">IF(COUNTBLANK(AI402:AI404)=3,"",IF(COUNTBLANK(AI402:AI404)=2,IF(AI402=0,0.5/AJ402,AI402/AJ402),(AI402/AJ402+AI403/AJ403+IF(AJ404&gt;0,AI404/AJ404,0))/COUNTIF(AI402:AJ404,"&gt;0")))</f>
        <v>2</v>
      </c>
      <c r="AM402" s="123" t="e">
        <f t="shared" ref="AM402" si="485">IF(ISNUMBER(AN402),AN402,1/AN402)</f>
        <v>#DIV/0!</v>
      </c>
      <c r="AN402" s="124" t="e">
        <f>AVERAGE(AT402:AT404,AX402:AX404,BB402:BB404)</f>
        <v>#DIV/0!</v>
      </c>
      <c r="AO402" s="125">
        <f>IF(COUNTIF(AL402:AL402,"&gt;0"),AL402,IF(ISERROR(AM402),IF(D405&gt;0,D405,0.5),AM402))</f>
        <v>2</v>
      </c>
      <c r="AP402" s="128">
        <v>10</v>
      </c>
      <c r="AQ402" s="121"/>
      <c r="AR402" s="121"/>
      <c r="AS402" s="66"/>
      <c r="AT402" s="70" t="e">
        <f>AS402/AR402*10^AQ402*AP402</f>
        <v>#DIV/0!</v>
      </c>
      <c r="AU402" s="121"/>
      <c r="AV402" s="121"/>
      <c r="AW402" s="66"/>
      <c r="AX402" s="70" t="str">
        <f>IF(ISBLANK(AW402),"",AW402/AV402*10^AU402*AP402)</f>
        <v/>
      </c>
      <c r="AY402" s="121"/>
      <c r="AZ402" s="121"/>
      <c r="BA402" s="66"/>
      <c r="BB402" s="70" t="str">
        <f t="shared" ref="BB402" si="486">IF(ISBLANK(BA402),"",BA402/AZ402*10^AY402*AT402)</f>
        <v/>
      </c>
    </row>
    <row r="403" spans="1:54" x14ac:dyDescent="0.25">
      <c r="A403" s="1">
        <v>131.19999999999999</v>
      </c>
      <c r="B403" s="1" t="s">
        <v>1032</v>
      </c>
      <c r="C403" s="2">
        <v>0</v>
      </c>
      <c r="D403" s="1">
        <v>0</v>
      </c>
      <c r="E403" s="1">
        <v>0</v>
      </c>
      <c r="F403" s="1"/>
      <c r="G403" s="1">
        <v>0</v>
      </c>
      <c r="H403" s="1">
        <v>0</v>
      </c>
      <c r="I403" s="1">
        <v>0</v>
      </c>
      <c r="J403" s="1">
        <v>0</v>
      </c>
      <c r="K403" s="1">
        <v>0</v>
      </c>
      <c r="L403" s="1">
        <v>0</v>
      </c>
      <c r="M403" s="1">
        <v>0</v>
      </c>
      <c r="N403" s="2">
        <v>0</v>
      </c>
      <c r="O403" s="1" t="s">
        <v>221</v>
      </c>
      <c r="P403" s="1" t="s">
        <v>679</v>
      </c>
      <c r="Q403" s="1" t="s">
        <v>222</v>
      </c>
      <c r="R403" s="1" t="s">
        <v>223</v>
      </c>
      <c r="S403" s="2">
        <v>0.05</v>
      </c>
      <c r="T403" s="2">
        <v>20</v>
      </c>
      <c r="U403" s="1" t="s">
        <v>224</v>
      </c>
      <c r="V403" s="1" t="s">
        <v>225</v>
      </c>
      <c r="W403" s="1" t="s">
        <v>235</v>
      </c>
      <c r="X403" s="1" t="s">
        <v>226</v>
      </c>
      <c r="Y403" s="1" t="s">
        <v>227</v>
      </c>
      <c r="Z403" s="1" t="s">
        <v>228</v>
      </c>
      <c r="AA403" s="1" t="s">
        <v>229</v>
      </c>
      <c r="AB403" s="1" t="s">
        <v>222</v>
      </c>
      <c r="AC403" s="2"/>
      <c r="AD403" s="2">
        <v>1</v>
      </c>
      <c r="AE403" s="2">
        <v>0</v>
      </c>
      <c r="AF403" s="1">
        <v>30</v>
      </c>
      <c r="AG403" s="1">
        <v>300</v>
      </c>
      <c r="AH403" s="49">
        <f>D403*10</f>
        <v>0</v>
      </c>
      <c r="AI403" s="61"/>
      <c r="AJ403" s="61"/>
      <c r="AK403" s="54" t="e">
        <f t="shared" ref="AK403:AK404" si="487">AI403/AJ403</f>
        <v>#DIV/0!</v>
      </c>
      <c r="AL403" s="122"/>
      <c r="AM403" s="123"/>
      <c r="AN403" s="124"/>
      <c r="AO403" s="126"/>
      <c r="AP403" s="129"/>
      <c r="AQ403" s="121"/>
      <c r="AR403" s="121"/>
      <c r="AS403" s="67"/>
      <c r="AT403" s="70" t="e">
        <f>AS403/AR402*10^AQ402*AP402</f>
        <v>#DIV/0!</v>
      </c>
      <c r="AU403" s="121"/>
      <c r="AV403" s="121"/>
      <c r="AW403" s="67"/>
      <c r="AX403" s="70" t="str">
        <f>IF(ISBLANK(AW402:AW404),"",AW403/AV402*10^AU402*AP402)</f>
        <v/>
      </c>
      <c r="AY403" s="121"/>
      <c r="AZ403" s="121"/>
      <c r="BA403" s="67"/>
      <c r="BB403" s="70" t="str">
        <f>IF(ISBLANK(BA403),"",BA403/AZ402*10^AY402*AP402)</f>
        <v/>
      </c>
    </row>
    <row r="404" spans="1:54" x14ac:dyDescent="0.25">
      <c r="A404" s="1">
        <v>131.30000000000001</v>
      </c>
      <c r="B404" s="1" t="s">
        <v>1032</v>
      </c>
      <c r="C404" s="2">
        <v>0</v>
      </c>
      <c r="D404" s="1">
        <v>0</v>
      </c>
      <c r="E404" s="1">
        <v>0</v>
      </c>
      <c r="F404" s="1"/>
      <c r="G404" s="1">
        <v>0</v>
      </c>
      <c r="H404" s="1">
        <v>0</v>
      </c>
      <c r="I404" s="1">
        <v>0</v>
      </c>
      <c r="J404" s="1">
        <v>0</v>
      </c>
      <c r="K404" s="1">
        <v>0</v>
      </c>
      <c r="L404" s="1">
        <v>0</v>
      </c>
      <c r="M404" s="1">
        <v>0</v>
      </c>
      <c r="N404" s="2">
        <v>0</v>
      </c>
      <c r="O404" s="1" t="s">
        <v>221</v>
      </c>
      <c r="P404" s="1" t="s">
        <v>680</v>
      </c>
      <c r="Q404" s="1" t="s">
        <v>222</v>
      </c>
      <c r="R404" s="1" t="s">
        <v>223</v>
      </c>
      <c r="S404" s="2">
        <v>0.05</v>
      </c>
      <c r="T404" s="2">
        <v>20</v>
      </c>
      <c r="U404" s="1" t="s">
        <v>224</v>
      </c>
      <c r="V404" s="1" t="s">
        <v>225</v>
      </c>
      <c r="W404" s="1" t="s">
        <v>235</v>
      </c>
      <c r="X404" s="1" t="s">
        <v>226</v>
      </c>
      <c r="Y404" s="1" t="s">
        <v>227</v>
      </c>
      <c r="Z404" s="1" t="s">
        <v>228</v>
      </c>
      <c r="AA404" s="1" t="s">
        <v>229</v>
      </c>
      <c r="AB404" s="1" t="s">
        <v>222</v>
      </c>
      <c r="AC404" s="2"/>
      <c r="AD404" s="2">
        <v>1</v>
      </c>
      <c r="AE404" s="2">
        <v>0</v>
      </c>
      <c r="AF404" s="1">
        <v>30</v>
      </c>
      <c r="AG404" s="1">
        <v>300</v>
      </c>
      <c r="AH404" s="49">
        <f>D404*10</f>
        <v>0</v>
      </c>
      <c r="AI404" s="61"/>
      <c r="AJ404" s="61"/>
      <c r="AK404" s="54" t="e">
        <f t="shared" si="487"/>
        <v>#DIV/0!</v>
      </c>
      <c r="AL404" s="122"/>
      <c r="AM404" s="123"/>
      <c r="AN404" s="124"/>
      <c r="AO404" s="127"/>
      <c r="AP404" s="130"/>
      <c r="AQ404" s="121"/>
      <c r="AR404" s="121"/>
      <c r="AS404" s="67"/>
      <c r="AT404" s="70" t="e">
        <f>AS404/AR402*10^AQ402*AP402</f>
        <v>#DIV/0!</v>
      </c>
      <c r="AU404" s="121"/>
      <c r="AV404" s="121"/>
      <c r="AW404" s="67"/>
      <c r="AX404" s="70" t="str">
        <f>IF(ISBLANK(AW404),"",AW404/AV402*10^AU402*AP402)</f>
        <v/>
      </c>
      <c r="AY404" s="121"/>
      <c r="AZ404" s="121"/>
      <c r="BA404" s="67"/>
      <c r="BB404" s="70" t="str">
        <f>IF(ISBLANK(BA404),"",BA404/AZ402*10^AY402*AP402)</f>
        <v/>
      </c>
    </row>
    <row r="405" spans="1:54" x14ac:dyDescent="0.25">
      <c r="A405" s="1">
        <v>131</v>
      </c>
      <c r="B405" s="1"/>
      <c r="C405" s="2" t="s">
        <v>1</v>
      </c>
      <c r="D405" s="1">
        <v>0</v>
      </c>
      <c r="E405" s="1" t="s">
        <v>230</v>
      </c>
      <c r="F405" s="1" t="s">
        <v>277</v>
      </c>
      <c r="G405" s="1"/>
      <c r="H405" s="1"/>
      <c r="I405" s="1"/>
      <c r="J405" s="1"/>
      <c r="K405" s="1"/>
      <c r="L405" s="1"/>
      <c r="M405" s="1"/>
      <c r="N405" s="2"/>
      <c r="O405" s="1"/>
      <c r="P405" s="1"/>
      <c r="Q405" s="1"/>
      <c r="R405" s="1"/>
      <c r="S405" s="2"/>
      <c r="T405" s="2"/>
      <c r="U405" s="1"/>
      <c r="V405" s="1"/>
      <c r="W405" s="1"/>
      <c r="X405" s="1"/>
      <c r="Y405" s="1"/>
      <c r="Z405" s="1"/>
      <c r="AA405" s="1"/>
      <c r="AB405" s="1"/>
      <c r="AC405" s="2"/>
      <c r="AD405" s="2"/>
      <c r="AE405" s="2"/>
      <c r="AF405" s="1"/>
      <c r="AG405" s="1"/>
      <c r="AH405" s="50">
        <f t="shared" ref="AH405" si="488">AO402*AP402</f>
        <v>20</v>
      </c>
      <c r="AI405" s="62"/>
      <c r="AJ405" s="62"/>
      <c r="AK405" s="55"/>
    </row>
    <row r="406" spans="1:54" x14ac:dyDescent="0.25">
      <c r="A406" s="1">
        <v>132.1</v>
      </c>
      <c r="B406" s="1" t="s">
        <v>1033</v>
      </c>
      <c r="C406" s="2">
        <v>0</v>
      </c>
      <c r="D406" s="1">
        <v>0</v>
      </c>
      <c r="E406" s="1">
        <v>0</v>
      </c>
      <c r="F406" s="1"/>
      <c r="G406" s="1">
        <v>0</v>
      </c>
      <c r="H406" s="1">
        <v>0</v>
      </c>
      <c r="I406" s="1">
        <v>0</v>
      </c>
      <c r="J406" s="1">
        <v>0</v>
      </c>
      <c r="K406" s="1">
        <v>0</v>
      </c>
      <c r="L406" s="1">
        <v>0</v>
      </c>
      <c r="M406" s="1">
        <v>0</v>
      </c>
      <c r="N406" s="2">
        <v>0</v>
      </c>
      <c r="O406" s="1" t="s">
        <v>221</v>
      </c>
      <c r="P406" s="1" t="s">
        <v>681</v>
      </c>
      <c r="Q406" s="1" t="s">
        <v>222</v>
      </c>
      <c r="R406" s="1" t="s">
        <v>223</v>
      </c>
      <c r="S406" s="2">
        <v>0.05</v>
      </c>
      <c r="T406" s="2">
        <v>20</v>
      </c>
      <c r="U406" s="1" t="s">
        <v>224</v>
      </c>
      <c r="V406" s="1" t="s">
        <v>225</v>
      </c>
      <c r="W406" s="1" t="s">
        <v>235</v>
      </c>
      <c r="X406" s="1" t="s">
        <v>226</v>
      </c>
      <c r="Y406" s="1" t="s">
        <v>227</v>
      </c>
      <c r="Z406" s="1" t="s">
        <v>228</v>
      </c>
      <c r="AA406" s="1" t="s">
        <v>229</v>
      </c>
      <c r="AB406" s="1" t="s">
        <v>222</v>
      </c>
      <c r="AC406" s="2"/>
      <c r="AD406" s="2">
        <v>1</v>
      </c>
      <c r="AE406" s="2">
        <v>0</v>
      </c>
      <c r="AF406" s="1">
        <v>30</v>
      </c>
      <c r="AG406" s="1">
        <v>300</v>
      </c>
      <c r="AH406" s="49">
        <f>D406*10</f>
        <v>0</v>
      </c>
      <c r="AI406" s="60">
        <v>0</v>
      </c>
      <c r="AJ406" s="60">
        <v>7.6</v>
      </c>
      <c r="AK406" s="54">
        <f>AI406/AJ406</f>
        <v>0</v>
      </c>
      <c r="AL406" s="122">
        <f t="shared" ref="AL406" si="489">IF(COUNTBLANK(AI406:AI408)=3,"",IF(COUNTBLANK(AI406:AI408)=2,IF(AI406=0,0.5/AJ406,AI406/AJ406),(AI406/AJ406+AI407/AJ407+IF(AJ408&gt;0,AI408/AJ408,0))/COUNTIF(AI406:AJ408,"&gt;0")))</f>
        <v>6.5789473684210523E-2</v>
      </c>
      <c r="AM406" s="123" t="e">
        <f t="shared" ref="AM406" si="490">IF(ISNUMBER(AN406),AN406,1/AN406)</f>
        <v>#DIV/0!</v>
      </c>
      <c r="AN406" s="124" t="e">
        <f>AVERAGE(AT406:AT408,AX406:AX408,BB406:BB408)</f>
        <v>#DIV/0!</v>
      </c>
      <c r="AO406" s="125">
        <f>IF(COUNTIF(AL406:AL406,"&gt;0"),AL406,IF(ISERROR(AM406),IF(D409&gt;0,D409,0.5),AM406))</f>
        <v>6.5789473684210523E-2</v>
      </c>
      <c r="AP406" s="128">
        <v>10</v>
      </c>
      <c r="AQ406" s="121"/>
      <c r="AR406" s="121"/>
      <c r="AS406" s="66"/>
      <c r="AT406" s="70" t="e">
        <f>AS406/AR406*10^AQ406*AP406</f>
        <v>#DIV/0!</v>
      </c>
      <c r="AU406" s="121"/>
      <c r="AV406" s="121"/>
      <c r="AW406" s="66"/>
      <c r="AX406" s="70" t="str">
        <f>IF(ISBLANK(AW406),"",AW406/AV406*10^AU406*AP406)</f>
        <v/>
      </c>
      <c r="AY406" s="121"/>
      <c r="AZ406" s="121"/>
      <c r="BA406" s="66"/>
      <c r="BB406" s="70" t="str">
        <f t="shared" ref="BB406" si="491">IF(ISBLANK(BA406),"",BA406/AZ406*10^AY406*AT406)</f>
        <v/>
      </c>
    </row>
    <row r="407" spans="1:54" x14ac:dyDescent="0.25">
      <c r="A407" s="1">
        <v>132.19999999999999</v>
      </c>
      <c r="B407" s="1" t="s">
        <v>1033</v>
      </c>
      <c r="C407" s="2">
        <v>0</v>
      </c>
      <c r="D407" s="1">
        <v>0</v>
      </c>
      <c r="E407" s="1">
        <v>0</v>
      </c>
      <c r="F407" s="1"/>
      <c r="G407" s="1">
        <v>0</v>
      </c>
      <c r="H407" s="1">
        <v>0</v>
      </c>
      <c r="I407" s="1">
        <v>0</v>
      </c>
      <c r="J407" s="1">
        <v>0</v>
      </c>
      <c r="K407" s="1">
        <v>0</v>
      </c>
      <c r="L407" s="1">
        <v>0</v>
      </c>
      <c r="M407" s="1">
        <v>0</v>
      </c>
      <c r="N407" s="2">
        <v>0.17</v>
      </c>
      <c r="O407" s="1" t="s">
        <v>221</v>
      </c>
      <c r="P407" s="1" t="s">
        <v>682</v>
      </c>
      <c r="Q407" s="1" t="s">
        <v>222</v>
      </c>
      <c r="R407" s="1" t="s">
        <v>223</v>
      </c>
      <c r="S407" s="2">
        <v>0.05</v>
      </c>
      <c r="T407" s="2">
        <v>20</v>
      </c>
      <c r="U407" s="1" t="s">
        <v>224</v>
      </c>
      <c r="V407" s="1" t="s">
        <v>225</v>
      </c>
      <c r="W407" s="1" t="s">
        <v>235</v>
      </c>
      <c r="X407" s="1" t="s">
        <v>226</v>
      </c>
      <c r="Y407" s="1" t="s">
        <v>227</v>
      </c>
      <c r="Z407" s="1" t="s">
        <v>228</v>
      </c>
      <c r="AA407" s="1" t="s">
        <v>229</v>
      </c>
      <c r="AB407" s="1" t="s">
        <v>222</v>
      </c>
      <c r="AC407" s="2"/>
      <c r="AD407" s="2">
        <v>1</v>
      </c>
      <c r="AE407" s="2">
        <v>0</v>
      </c>
      <c r="AF407" s="1">
        <v>30</v>
      </c>
      <c r="AG407" s="1">
        <v>300</v>
      </c>
      <c r="AH407" s="49">
        <f>D407*10</f>
        <v>0</v>
      </c>
      <c r="AI407" s="61"/>
      <c r="AJ407" s="61"/>
      <c r="AK407" s="54" t="e">
        <f t="shared" ref="AK407:AK408" si="492">AI407/AJ407</f>
        <v>#DIV/0!</v>
      </c>
      <c r="AL407" s="122"/>
      <c r="AM407" s="123"/>
      <c r="AN407" s="124"/>
      <c r="AO407" s="126"/>
      <c r="AP407" s="129"/>
      <c r="AQ407" s="121"/>
      <c r="AR407" s="121"/>
      <c r="AS407" s="67"/>
      <c r="AT407" s="70" t="e">
        <f>AS407/AR406*10^AQ406*AP406</f>
        <v>#DIV/0!</v>
      </c>
      <c r="AU407" s="121"/>
      <c r="AV407" s="121"/>
      <c r="AW407" s="67"/>
      <c r="AX407" s="70" t="str">
        <f>IF(ISBLANK(AW406:AW408),"",AW407/AV406*10^AU406*AP406)</f>
        <v/>
      </c>
      <c r="AY407" s="121"/>
      <c r="AZ407" s="121"/>
      <c r="BA407" s="67"/>
      <c r="BB407" s="70" t="str">
        <f>IF(ISBLANK(BA407),"",BA407/AZ406*10^AY406*AP406)</f>
        <v/>
      </c>
    </row>
    <row r="408" spans="1:54" x14ac:dyDescent="0.25">
      <c r="A408" s="1">
        <v>132.30000000000001</v>
      </c>
      <c r="B408" s="1" t="s">
        <v>1033</v>
      </c>
      <c r="C408" s="2">
        <v>0</v>
      </c>
      <c r="D408" s="1">
        <v>0</v>
      </c>
      <c r="E408" s="1">
        <v>0</v>
      </c>
      <c r="F408" s="1"/>
      <c r="G408" s="1">
        <v>0</v>
      </c>
      <c r="H408" s="1">
        <v>0</v>
      </c>
      <c r="I408" s="1">
        <v>0</v>
      </c>
      <c r="J408" s="1">
        <v>0</v>
      </c>
      <c r="K408" s="1">
        <v>0</v>
      </c>
      <c r="L408" s="1">
        <v>0</v>
      </c>
      <c r="M408" s="1">
        <v>0</v>
      </c>
      <c r="N408" s="2">
        <v>0.17</v>
      </c>
      <c r="O408" s="1" t="s">
        <v>221</v>
      </c>
      <c r="P408" s="1" t="s">
        <v>683</v>
      </c>
      <c r="Q408" s="1" t="s">
        <v>222</v>
      </c>
      <c r="R408" s="1" t="s">
        <v>223</v>
      </c>
      <c r="S408" s="2">
        <v>0.05</v>
      </c>
      <c r="T408" s="2">
        <v>20</v>
      </c>
      <c r="U408" s="1" t="s">
        <v>224</v>
      </c>
      <c r="V408" s="1" t="s">
        <v>225</v>
      </c>
      <c r="W408" s="1" t="s">
        <v>235</v>
      </c>
      <c r="X408" s="1" t="s">
        <v>226</v>
      </c>
      <c r="Y408" s="1" t="s">
        <v>227</v>
      </c>
      <c r="Z408" s="1" t="s">
        <v>228</v>
      </c>
      <c r="AA408" s="1" t="s">
        <v>229</v>
      </c>
      <c r="AB408" s="1" t="s">
        <v>222</v>
      </c>
      <c r="AC408" s="2"/>
      <c r="AD408" s="2">
        <v>1</v>
      </c>
      <c r="AE408" s="2">
        <v>0</v>
      </c>
      <c r="AF408" s="1">
        <v>30</v>
      </c>
      <c r="AG408" s="1">
        <v>300</v>
      </c>
      <c r="AH408" s="49">
        <f>D408*10</f>
        <v>0</v>
      </c>
      <c r="AI408" s="61"/>
      <c r="AJ408" s="61"/>
      <c r="AK408" s="54" t="e">
        <f t="shared" si="492"/>
        <v>#DIV/0!</v>
      </c>
      <c r="AL408" s="122"/>
      <c r="AM408" s="123"/>
      <c r="AN408" s="124"/>
      <c r="AO408" s="127"/>
      <c r="AP408" s="130"/>
      <c r="AQ408" s="121"/>
      <c r="AR408" s="121"/>
      <c r="AS408" s="67"/>
      <c r="AT408" s="70" t="e">
        <f>AS408/AR406*10^AQ406*AP406</f>
        <v>#DIV/0!</v>
      </c>
      <c r="AU408" s="121"/>
      <c r="AV408" s="121"/>
      <c r="AW408" s="67"/>
      <c r="AX408" s="70" t="str">
        <f>IF(ISBLANK(AW408),"",AW408/AV406*10^AU406*AP406)</f>
        <v/>
      </c>
      <c r="AY408" s="121"/>
      <c r="AZ408" s="121"/>
      <c r="BA408" s="67"/>
      <c r="BB408" s="70" t="str">
        <f>IF(ISBLANK(BA408),"",BA408/AZ406*10^AY406*AP406)</f>
        <v/>
      </c>
    </row>
    <row r="409" spans="1:54" x14ac:dyDescent="0.25">
      <c r="A409" s="1">
        <v>132</v>
      </c>
      <c r="B409" s="1"/>
      <c r="C409" s="2" t="s">
        <v>1</v>
      </c>
      <c r="D409" s="1">
        <v>0</v>
      </c>
      <c r="E409" s="1" t="s">
        <v>230</v>
      </c>
      <c r="F409" s="1" t="s">
        <v>277</v>
      </c>
      <c r="G409" s="1"/>
      <c r="H409" s="1"/>
      <c r="I409" s="1"/>
      <c r="J409" s="1"/>
      <c r="K409" s="1"/>
      <c r="L409" s="1"/>
      <c r="M409" s="1"/>
      <c r="N409" s="2"/>
      <c r="O409" s="1"/>
      <c r="P409" s="1"/>
      <c r="Q409" s="1"/>
      <c r="R409" s="1"/>
      <c r="S409" s="2"/>
      <c r="T409" s="2"/>
      <c r="U409" s="1"/>
      <c r="V409" s="1"/>
      <c r="W409" s="1"/>
      <c r="X409" s="1"/>
      <c r="Y409" s="1"/>
      <c r="Z409" s="1"/>
      <c r="AA409" s="1"/>
      <c r="AB409" s="1"/>
      <c r="AC409" s="2"/>
      <c r="AD409" s="2"/>
      <c r="AE409" s="2"/>
      <c r="AF409" s="1"/>
      <c r="AG409" s="1"/>
      <c r="AH409" s="50">
        <f t="shared" ref="AH409" si="493">AO406*AP406</f>
        <v>0.6578947368421052</v>
      </c>
      <c r="AI409" s="62"/>
      <c r="AJ409" s="62"/>
      <c r="AK409" s="55"/>
    </row>
    <row r="410" spans="1:54" x14ac:dyDescent="0.25">
      <c r="A410" s="1">
        <v>133.1</v>
      </c>
      <c r="B410" s="1" t="s">
        <v>1034</v>
      </c>
      <c r="C410" s="2">
        <v>0</v>
      </c>
      <c r="D410" s="1">
        <v>0</v>
      </c>
      <c r="E410" s="1">
        <v>0</v>
      </c>
      <c r="F410" s="1"/>
      <c r="G410" s="1">
        <v>0</v>
      </c>
      <c r="H410" s="1">
        <v>0</v>
      </c>
      <c r="I410" s="1">
        <v>0</v>
      </c>
      <c r="J410" s="1">
        <v>0</v>
      </c>
      <c r="K410" s="1">
        <v>0</v>
      </c>
      <c r="L410" s="1">
        <v>0</v>
      </c>
      <c r="M410" s="1">
        <v>0</v>
      </c>
      <c r="N410" s="2">
        <v>0</v>
      </c>
      <c r="O410" s="1" t="s">
        <v>221</v>
      </c>
      <c r="P410" s="1" t="s">
        <v>684</v>
      </c>
      <c r="Q410" s="1" t="s">
        <v>222</v>
      </c>
      <c r="R410" s="1" t="s">
        <v>223</v>
      </c>
      <c r="S410" s="2">
        <v>0.05</v>
      </c>
      <c r="T410" s="2">
        <v>20</v>
      </c>
      <c r="U410" s="1" t="s">
        <v>224</v>
      </c>
      <c r="V410" s="1" t="s">
        <v>225</v>
      </c>
      <c r="W410" s="1" t="s">
        <v>235</v>
      </c>
      <c r="X410" s="1" t="s">
        <v>226</v>
      </c>
      <c r="Y410" s="1" t="s">
        <v>227</v>
      </c>
      <c r="Z410" s="1" t="s">
        <v>228</v>
      </c>
      <c r="AA410" s="1" t="s">
        <v>229</v>
      </c>
      <c r="AB410" s="1" t="s">
        <v>222</v>
      </c>
      <c r="AC410" s="2"/>
      <c r="AD410" s="2">
        <v>1</v>
      </c>
      <c r="AE410" s="2">
        <v>0</v>
      </c>
      <c r="AF410" s="1">
        <v>30</v>
      </c>
      <c r="AG410" s="1">
        <v>300</v>
      </c>
      <c r="AH410" s="49">
        <f>D410*10</f>
        <v>0</v>
      </c>
      <c r="AI410" s="60">
        <v>0</v>
      </c>
      <c r="AJ410" s="60">
        <v>7.5</v>
      </c>
      <c r="AK410" s="54">
        <f>AI410/AJ410</f>
        <v>0</v>
      </c>
      <c r="AL410" s="122">
        <f t="shared" ref="AL410" si="494">IF(COUNTBLANK(AI410:AI412)=3,"",IF(COUNTBLANK(AI410:AI412)=2,IF(AI410=0,0.5/AJ410,AI410/AJ410),(AI410/AJ410+AI411/AJ411+IF(AJ412&gt;0,AI412/AJ412,0))/COUNTIF(AI410:AJ412,"&gt;0")))</f>
        <v>6.6666666666666666E-2</v>
      </c>
      <c r="AM410" s="123" t="e">
        <f t="shared" ref="AM410" si="495">IF(ISNUMBER(AN410),AN410,1/AN410)</f>
        <v>#DIV/0!</v>
      </c>
      <c r="AN410" s="124" t="e">
        <f>AVERAGE(AT410:AT412,AX410:AX412,BB410:BB412)</f>
        <v>#DIV/0!</v>
      </c>
      <c r="AO410" s="125">
        <f>IF(COUNTIF(AL410:AL410,"&gt;0"),AL410,IF(ISERROR(AM410),IF(D413&gt;0,D413,0.5),AM410))</f>
        <v>6.6666666666666666E-2</v>
      </c>
      <c r="AP410" s="128">
        <v>10</v>
      </c>
      <c r="AQ410" s="121"/>
      <c r="AR410" s="121"/>
      <c r="AS410" s="66"/>
      <c r="AT410" s="70" t="e">
        <f>AS410/AR410*10^AQ410*AP410</f>
        <v>#DIV/0!</v>
      </c>
      <c r="AU410" s="121"/>
      <c r="AV410" s="121"/>
      <c r="AW410" s="66"/>
      <c r="AX410" s="70" t="str">
        <f>IF(ISBLANK(AW410),"",AW410/AV410*10^AU410*AP410)</f>
        <v/>
      </c>
      <c r="AY410" s="121"/>
      <c r="AZ410" s="121"/>
      <c r="BA410" s="66"/>
      <c r="BB410" s="70" t="str">
        <f t="shared" ref="BB410" si="496">IF(ISBLANK(BA410),"",BA410/AZ410*10^AY410*AT410)</f>
        <v/>
      </c>
    </row>
    <row r="411" spans="1:54" x14ac:dyDescent="0.25">
      <c r="A411" s="1">
        <v>133.19999999999999</v>
      </c>
      <c r="B411" s="1" t="s">
        <v>1034</v>
      </c>
      <c r="C411" s="2">
        <v>0</v>
      </c>
      <c r="D411" s="1">
        <v>0</v>
      </c>
      <c r="E411" s="1">
        <v>0</v>
      </c>
      <c r="F411" s="1"/>
      <c r="G411" s="1">
        <v>0</v>
      </c>
      <c r="H411" s="1">
        <v>0</v>
      </c>
      <c r="I411" s="1">
        <v>0</v>
      </c>
      <c r="J411" s="1">
        <v>0</v>
      </c>
      <c r="K411" s="1">
        <v>0</v>
      </c>
      <c r="L411" s="1">
        <v>0</v>
      </c>
      <c r="M411" s="1">
        <v>0</v>
      </c>
      <c r="N411" s="2">
        <v>0.16</v>
      </c>
      <c r="O411" s="1" t="s">
        <v>221</v>
      </c>
      <c r="P411" s="1" t="s">
        <v>685</v>
      </c>
      <c r="Q411" s="1" t="s">
        <v>222</v>
      </c>
      <c r="R411" s="1" t="s">
        <v>223</v>
      </c>
      <c r="S411" s="2">
        <v>0.05</v>
      </c>
      <c r="T411" s="2">
        <v>20</v>
      </c>
      <c r="U411" s="1" t="s">
        <v>224</v>
      </c>
      <c r="V411" s="1" t="s">
        <v>225</v>
      </c>
      <c r="W411" s="1" t="s">
        <v>235</v>
      </c>
      <c r="X411" s="1" t="s">
        <v>226</v>
      </c>
      <c r="Y411" s="1" t="s">
        <v>227</v>
      </c>
      <c r="Z411" s="1" t="s">
        <v>228</v>
      </c>
      <c r="AA411" s="1" t="s">
        <v>229</v>
      </c>
      <c r="AB411" s="1" t="s">
        <v>222</v>
      </c>
      <c r="AC411" s="2"/>
      <c r="AD411" s="2">
        <v>1</v>
      </c>
      <c r="AE411" s="2">
        <v>0</v>
      </c>
      <c r="AF411" s="1">
        <v>30</v>
      </c>
      <c r="AG411" s="1">
        <v>300</v>
      </c>
      <c r="AH411" s="49">
        <f>D411*10</f>
        <v>0</v>
      </c>
      <c r="AI411" s="61"/>
      <c r="AJ411" s="61"/>
      <c r="AK411" s="54" t="e">
        <f t="shared" ref="AK411:AK412" si="497">AI411/AJ411</f>
        <v>#DIV/0!</v>
      </c>
      <c r="AL411" s="122"/>
      <c r="AM411" s="123"/>
      <c r="AN411" s="124"/>
      <c r="AO411" s="126"/>
      <c r="AP411" s="129"/>
      <c r="AQ411" s="121"/>
      <c r="AR411" s="121"/>
      <c r="AS411" s="67"/>
      <c r="AT411" s="70" t="e">
        <f>AS411/AR410*10^AQ410*AP410</f>
        <v>#DIV/0!</v>
      </c>
      <c r="AU411" s="121"/>
      <c r="AV411" s="121"/>
      <c r="AW411" s="67"/>
      <c r="AX411" s="70" t="str">
        <f>IF(ISBLANK(AW410:AW412),"",AW411/AV410*10^AU410*AP410)</f>
        <v/>
      </c>
      <c r="AY411" s="121"/>
      <c r="AZ411" s="121"/>
      <c r="BA411" s="67"/>
      <c r="BB411" s="70" t="str">
        <f>IF(ISBLANK(BA411),"",BA411/AZ410*10^AY410*AP410)</f>
        <v/>
      </c>
    </row>
    <row r="412" spans="1:54" x14ac:dyDescent="0.25">
      <c r="A412" s="1">
        <v>133.30000000000001</v>
      </c>
      <c r="B412" s="1" t="s">
        <v>1034</v>
      </c>
      <c r="C412" s="2">
        <v>0</v>
      </c>
      <c r="D412" s="1">
        <v>0</v>
      </c>
      <c r="E412" s="1">
        <v>0</v>
      </c>
      <c r="F412" s="1"/>
      <c r="G412" s="1">
        <v>0</v>
      </c>
      <c r="H412" s="1">
        <v>0</v>
      </c>
      <c r="I412" s="1">
        <v>0</v>
      </c>
      <c r="J412" s="1">
        <v>0</v>
      </c>
      <c r="K412" s="1">
        <v>0</v>
      </c>
      <c r="L412" s="1">
        <v>0</v>
      </c>
      <c r="M412" s="1">
        <v>0</v>
      </c>
      <c r="N412" s="2">
        <v>0</v>
      </c>
      <c r="O412" s="1" t="s">
        <v>221</v>
      </c>
      <c r="P412" s="1" t="s">
        <v>686</v>
      </c>
      <c r="Q412" s="1" t="s">
        <v>222</v>
      </c>
      <c r="R412" s="1" t="s">
        <v>223</v>
      </c>
      <c r="S412" s="2">
        <v>0.05</v>
      </c>
      <c r="T412" s="2">
        <v>20</v>
      </c>
      <c r="U412" s="1" t="s">
        <v>224</v>
      </c>
      <c r="V412" s="1" t="s">
        <v>225</v>
      </c>
      <c r="W412" s="1" t="s">
        <v>235</v>
      </c>
      <c r="X412" s="1" t="s">
        <v>226</v>
      </c>
      <c r="Y412" s="1" t="s">
        <v>227</v>
      </c>
      <c r="Z412" s="1" t="s">
        <v>228</v>
      </c>
      <c r="AA412" s="1" t="s">
        <v>229</v>
      </c>
      <c r="AB412" s="1" t="s">
        <v>222</v>
      </c>
      <c r="AC412" s="2"/>
      <c r="AD412" s="2">
        <v>1</v>
      </c>
      <c r="AE412" s="2">
        <v>0</v>
      </c>
      <c r="AF412" s="1">
        <v>30</v>
      </c>
      <c r="AG412" s="1">
        <v>300</v>
      </c>
      <c r="AH412" s="49">
        <f>D412*10</f>
        <v>0</v>
      </c>
      <c r="AI412" s="61"/>
      <c r="AJ412" s="61"/>
      <c r="AK412" s="54" t="e">
        <f t="shared" si="497"/>
        <v>#DIV/0!</v>
      </c>
      <c r="AL412" s="122"/>
      <c r="AM412" s="123"/>
      <c r="AN412" s="124"/>
      <c r="AO412" s="127"/>
      <c r="AP412" s="130"/>
      <c r="AQ412" s="121"/>
      <c r="AR412" s="121"/>
      <c r="AS412" s="67"/>
      <c r="AT412" s="70" t="e">
        <f>AS412/AR410*10^AQ410*AP410</f>
        <v>#DIV/0!</v>
      </c>
      <c r="AU412" s="121"/>
      <c r="AV412" s="121"/>
      <c r="AW412" s="67"/>
      <c r="AX412" s="70" t="str">
        <f>IF(ISBLANK(AW412),"",AW412/AV410*10^AU410*AP410)</f>
        <v/>
      </c>
      <c r="AY412" s="121"/>
      <c r="AZ412" s="121"/>
      <c r="BA412" s="67"/>
      <c r="BB412" s="70" t="str">
        <f>IF(ISBLANK(BA412),"",BA412/AZ410*10^AY410*AP410)</f>
        <v/>
      </c>
    </row>
    <row r="413" spans="1:54" x14ac:dyDescent="0.25">
      <c r="A413" s="1">
        <v>133</v>
      </c>
      <c r="B413" s="1"/>
      <c r="C413" s="2" t="s">
        <v>1</v>
      </c>
      <c r="D413" s="1">
        <v>0</v>
      </c>
      <c r="E413" s="1" t="s">
        <v>230</v>
      </c>
      <c r="F413" s="1" t="s">
        <v>277</v>
      </c>
      <c r="G413" s="1"/>
      <c r="H413" s="1"/>
      <c r="I413" s="1"/>
      <c r="J413" s="1"/>
      <c r="K413" s="1"/>
      <c r="L413" s="1"/>
      <c r="M413" s="1"/>
      <c r="N413" s="2"/>
      <c r="O413" s="1"/>
      <c r="P413" s="1"/>
      <c r="Q413" s="1"/>
      <c r="R413" s="1"/>
      <c r="S413" s="2"/>
      <c r="T413" s="2"/>
      <c r="U413" s="1"/>
      <c r="V413" s="1"/>
      <c r="W413" s="1"/>
      <c r="X413" s="1"/>
      <c r="Y413" s="1"/>
      <c r="Z413" s="1"/>
      <c r="AA413" s="1"/>
      <c r="AB413" s="1"/>
      <c r="AC413" s="2"/>
      <c r="AD413" s="2"/>
      <c r="AE413" s="2"/>
      <c r="AF413" s="1"/>
      <c r="AG413" s="1"/>
      <c r="AH413" s="50">
        <f t="shared" ref="AH413" si="498">AO410*AP410</f>
        <v>0.66666666666666663</v>
      </c>
      <c r="AI413" s="62"/>
      <c r="AJ413" s="62"/>
      <c r="AK413" s="55"/>
    </row>
    <row r="414" spans="1:54" x14ac:dyDescent="0.25">
      <c r="A414" s="1">
        <v>134.1</v>
      </c>
      <c r="B414" s="1" t="s">
        <v>1035</v>
      </c>
      <c r="C414" s="2">
        <v>0</v>
      </c>
      <c r="D414" s="1">
        <v>0</v>
      </c>
      <c r="E414" s="1">
        <v>0</v>
      </c>
      <c r="F414" s="1"/>
      <c r="G414" s="1">
        <v>0</v>
      </c>
      <c r="H414" s="1">
        <v>0</v>
      </c>
      <c r="I414" s="1">
        <v>0</v>
      </c>
      <c r="J414" s="1">
        <v>0</v>
      </c>
      <c r="K414" s="1">
        <v>0</v>
      </c>
      <c r="L414" s="1">
        <v>0</v>
      </c>
      <c r="M414" s="1">
        <v>0</v>
      </c>
      <c r="N414" s="2">
        <v>0</v>
      </c>
      <c r="O414" s="1" t="s">
        <v>221</v>
      </c>
      <c r="P414" s="1" t="s">
        <v>687</v>
      </c>
      <c r="Q414" s="1" t="s">
        <v>222</v>
      </c>
      <c r="R414" s="1" t="s">
        <v>223</v>
      </c>
      <c r="S414" s="2">
        <v>0.05</v>
      </c>
      <c r="T414" s="2">
        <v>20</v>
      </c>
      <c r="U414" s="1" t="s">
        <v>224</v>
      </c>
      <c r="V414" s="1" t="s">
        <v>225</v>
      </c>
      <c r="W414" s="1" t="s">
        <v>235</v>
      </c>
      <c r="X414" s="1" t="s">
        <v>226</v>
      </c>
      <c r="Y414" s="1" t="s">
        <v>227</v>
      </c>
      <c r="Z414" s="1" t="s">
        <v>228</v>
      </c>
      <c r="AA414" s="1" t="s">
        <v>229</v>
      </c>
      <c r="AB414" s="1" t="s">
        <v>222</v>
      </c>
      <c r="AC414" s="2"/>
      <c r="AD414" s="2">
        <v>1</v>
      </c>
      <c r="AE414" s="2">
        <v>0</v>
      </c>
      <c r="AF414" s="1">
        <v>30</v>
      </c>
      <c r="AG414" s="1">
        <v>300</v>
      </c>
      <c r="AH414" s="49">
        <f>D414*10</f>
        <v>0</v>
      </c>
      <c r="AI414" s="60">
        <v>0</v>
      </c>
      <c r="AJ414" s="60">
        <v>8.1</v>
      </c>
      <c r="AK414" s="54">
        <f>AI414/AJ414</f>
        <v>0</v>
      </c>
      <c r="AL414" s="122">
        <f t="shared" ref="AL414" si="499">IF(COUNTBLANK(AI414:AI416)=3,"",IF(COUNTBLANK(AI414:AI416)=2,IF(AI414=0,0.5/AJ414,AI414/AJ414),(AI414/AJ414+AI415/AJ415+IF(AJ416&gt;0,AI416/AJ416,0))/COUNTIF(AI414:AJ416,"&gt;0")))</f>
        <v>6.1728395061728399E-2</v>
      </c>
      <c r="AM414" s="123" t="e">
        <f t="shared" ref="AM414" si="500">IF(ISNUMBER(AN414),AN414,1/AN414)</f>
        <v>#DIV/0!</v>
      </c>
      <c r="AN414" s="124" t="e">
        <f>AVERAGE(AT414:AT416,AX414:AX416,BB414:BB416)</f>
        <v>#DIV/0!</v>
      </c>
      <c r="AO414" s="125">
        <f>IF(COUNTIF(AL414:AL414,"&gt;0"),AL414,IF(ISERROR(AM414),IF(D417&gt;0,D417,0.5),AM414))</f>
        <v>6.1728395061728399E-2</v>
      </c>
      <c r="AP414" s="128">
        <v>10</v>
      </c>
      <c r="AQ414" s="121"/>
      <c r="AR414" s="121"/>
      <c r="AS414" s="66"/>
      <c r="AT414" s="70" t="e">
        <f>AS414/AR414*10^AQ414*AP414</f>
        <v>#DIV/0!</v>
      </c>
      <c r="AU414" s="121"/>
      <c r="AV414" s="121"/>
      <c r="AW414" s="66"/>
      <c r="AX414" s="70" t="str">
        <f>IF(ISBLANK(AW414),"",AW414/AV414*10^AU414*AP414)</f>
        <v/>
      </c>
      <c r="AY414" s="121"/>
      <c r="AZ414" s="121"/>
      <c r="BA414" s="66"/>
      <c r="BB414" s="70" t="str">
        <f t="shared" ref="BB414" si="501">IF(ISBLANK(BA414),"",BA414/AZ414*10^AY414*AT414)</f>
        <v/>
      </c>
    </row>
    <row r="415" spans="1:54" x14ac:dyDescent="0.25">
      <c r="A415" s="1">
        <v>134.19999999999999</v>
      </c>
      <c r="B415" s="1" t="s">
        <v>1035</v>
      </c>
      <c r="C415" s="2">
        <v>0</v>
      </c>
      <c r="D415" s="1">
        <v>0</v>
      </c>
      <c r="E415" s="1">
        <v>0</v>
      </c>
      <c r="F415" s="1"/>
      <c r="G415" s="1">
        <v>0</v>
      </c>
      <c r="H415" s="1">
        <v>0</v>
      </c>
      <c r="I415" s="1">
        <v>0</v>
      </c>
      <c r="J415" s="1">
        <v>0</v>
      </c>
      <c r="K415" s="1">
        <v>0</v>
      </c>
      <c r="L415" s="1">
        <v>0</v>
      </c>
      <c r="M415" s="1">
        <v>0</v>
      </c>
      <c r="N415" s="2">
        <v>0</v>
      </c>
      <c r="O415" s="1" t="s">
        <v>221</v>
      </c>
      <c r="P415" s="1" t="s">
        <v>688</v>
      </c>
      <c r="Q415" s="1" t="s">
        <v>222</v>
      </c>
      <c r="R415" s="1" t="s">
        <v>223</v>
      </c>
      <c r="S415" s="2">
        <v>0.05</v>
      </c>
      <c r="T415" s="2">
        <v>20</v>
      </c>
      <c r="U415" s="1" t="s">
        <v>224</v>
      </c>
      <c r="V415" s="1" t="s">
        <v>225</v>
      </c>
      <c r="W415" s="1" t="s">
        <v>235</v>
      </c>
      <c r="X415" s="1" t="s">
        <v>226</v>
      </c>
      <c r="Y415" s="1" t="s">
        <v>227</v>
      </c>
      <c r="Z415" s="1" t="s">
        <v>228</v>
      </c>
      <c r="AA415" s="1" t="s">
        <v>229</v>
      </c>
      <c r="AB415" s="1" t="s">
        <v>222</v>
      </c>
      <c r="AC415" s="2"/>
      <c r="AD415" s="2">
        <v>1</v>
      </c>
      <c r="AE415" s="2">
        <v>0</v>
      </c>
      <c r="AF415" s="1">
        <v>30</v>
      </c>
      <c r="AG415" s="1">
        <v>300</v>
      </c>
      <c r="AH415" s="49">
        <f>D415*10</f>
        <v>0</v>
      </c>
      <c r="AI415" s="61"/>
      <c r="AJ415" s="61"/>
      <c r="AK415" s="54" t="e">
        <f t="shared" ref="AK415:AK416" si="502">AI415/AJ415</f>
        <v>#DIV/0!</v>
      </c>
      <c r="AL415" s="122"/>
      <c r="AM415" s="123"/>
      <c r="AN415" s="124"/>
      <c r="AO415" s="126"/>
      <c r="AP415" s="129"/>
      <c r="AQ415" s="121"/>
      <c r="AR415" s="121"/>
      <c r="AS415" s="67"/>
      <c r="AT415" s="70" t="e">
        <f>AS415/AR414*10^AQ414*AP414</f>
        <v>#DIV/0!</v>
      </c>
      <c r="AU415" s="121"/>
      <c r="AV415" s="121"/>
      <c r="AW415" s="67"/>
      <c r="AX415" s="70" t="str">
        <f>IF(ISBLANK(AW414:AW416),"",AW415/AV414*10^AU414*AP414)</f>
        <v/>
      </c>
      <c r="AY415" s="121"/>
      <c r="AZ415" s="121"/>
      <c r="BA415" s="67"/>
      <c r="BB415" s="70" t="str">
        <f>IF(ISBLANK(BA415),"",BA415/AZ414*10^AY414*AP414)</f>
        <v/>
      </c>
    </row>
    <row r="416" spans="1:54" x14ac:dyDescent="0.25">
      <c r="A416" s="1">
        <v>134.30000000000001</v>
      </c>
      <c r="B416" s="1" t="s">
        <v>1035</v>
      </c>
      <c r="C416" s="2">
        <v>0</v>
      </c>
      <c r="D416" s="1">
        <v>0</v>
      </c>
      <c r="E416" s="1">
        <v>0</v>
      </c>
      <c r="F416" s="1"/>
      <c r="G416" s="1">
        <v>0</v>
      </c>
      <c r="H416" s="1">
        <v>0</v>
      </c>
      <c r="I416" s="1">
        <v>0</v>
      </c>
      <c r="J416" s="1">
        <v>0</v>
      </c>
      <c r="K416" s="1">
        <v>0</v>
      </c>
      <c r="L416" s="1">
        <v>0</v>
      </c>
      <c r="M416" s="1">
        <v>0</v>
      </c>
      <c r="N416" s="2">
        <v>0</v>
      </c>
      <c r="O416" s="1" t="s">
        <v>221</v>
      </c>
      <c r="P416" s="1" t="s">
        <v>689</v>
      </c>
      <c r="Q416" s="1" t="s">
        <v>222</v>
      </c>
      <c r="R416" s="1" t="s">
        <v>223</v>
      </c>
      <c r="S416" s="2">
        <v>0.05</v>
      </c>
      <c r="T416" s="2">
        <v>20</v>
      </c>
      <c r="U416" s="1" t="s">
        <v>224</v>
      </c>
      <c r="V416" s="1" t="s">
        <v>225</v>
      </c>
      <c r="W416" s="1" t="s">
        <v>235</v>
      </c>
      <c r="X416" s="1" t="s">
        <v>226</v>
      </c>
      <c r="Y416" s="1" t="s">
        <v>227</v>
      </c>
      <c r="Z416" s="1" t="s">
        <v>228</v>
      </c>
      <c r="AA416" s="1" t="s">
        <v>229</v>
      </c>
      <c r="AB416" s="1" t="s">
        <v>222</v>
      </c>
      <c r="AC416" s="2"/>
      <c r="AD416" s="2">
        <v>1</v>
      </c>
      <c r="AE416" s="2">
        <v>0</v>
      </c>
      <c r="AF416" s="1">
        <v>30</v>
      </c>
      <c r="AG416" s="1">
        <v>300</v>
      </c>
      <c r="AH416" s="49">
        <f>D416*10</f>
        <v>0</v>
      </c>
      <c r="AI416" s="61"/>
      <c r="AJ416" s="61"/>
      <c r="AK416" s="54" t="e">
        <f t="shared" si="502"/>
        <v>#DIV/0!</v>
      </c>
      <c r="AL416" s="122"/>
      <c r="AM416" s="123"/>
      <c r="AN416" s="124"/>
      <c r="AO416" s="127"/>
      <c r="AP416" s="130"/>
      <c r="AQ416" s="121"/>
      <c r="AR416" s="121"/>
      <c r="AS416" s="67"/>
      <c r="AT416" s="70" t="e">
        <f>AS416/AR414*10^AQ414*AP414</f>
        <v>#DIV/0!</v>
      </c>
      <c r="AU416" s="121"/>
      <c r="AV416" s="121"/>
      <c r="AW416" s="67"/>
      <c r="AX416" s="70" t="str">
        <f>IF(ISBLANK(AW416),"",AW416/AV414*10^AU414*AP414)</f>
        <v/>
      </c>
      <c r="AY416" s="121"/>
      <c r="AZ416" s="121"/>
      <c r="BA416" s="67"/>
      <c r="BB416" s="70" t="str">
        <f>IF(ISBLANK(BA416),"",BA416/AZ414*10^AY414*AP414)</f>
        <v/>
      </c>
    </row>
    <row r="417" spans="1:54" x14ac:dyDescent="0.25">
      <c r="A417" s="1">
        <v>134</v>
      </c>
      <c r="B417" s="1"/>
      <c r="C417" s="2" t="s">
        <v>1</v>
      </c>
      <c r="D417" s="1">
        <v>0</v>
      </c>
      <c r="E417" s="1" t="s">
        <v>230</v>
      </c>
      <c r="F417" s="1" t="s">
        <v>277</v>
      </c>
      <c r="G417" s="1"/>
      <c r="H417" s="1"/>
      <c r="I417" s="1"/>
      <c r="J417" s="1"/>
      <c r="K417" s="1"/>
      <c r="L417" s="1"/>
      <c r="M417" s="1"/>
      <c r="N417" s="2"/>
      <c r="O417" s="1"/>
      <c r="P417" s="1"/>
      <c r="Q417" s="1"/>
      <c r="R417" s="1"/>
      <c r="S417" s="2"/>
      <c r="T417" s="2"/>
      <c r="U417" s="1"/>
      <c r="V417" s="1"/>
      <c r="W417" s="1"/>
      <c r="X417" s="1"/>
      <c r="Y417" s="1"/>
      <c r="Z417" s="1"/>
      <c r="AA417" s="1"/>
      <c r="AB417" s="1"/>
      <c r="AC417" s="2"/>
      <c r="AD417" s="2"/>
      <c r="AE417" s="2"/>
      <c r="AF417" s="1"/>
      <c r="AG417" s="1"/>
      <c r="AH417" s="50">
        <f t="shared" ref="AH417" si="503">AO414*AP414</f>
        <v>0.61728395061728403</v>
      </c>
      <c r="AI417" s="62"/>
      <c r="AJ417" s="62"/>
      <c r="AK417" s="55"/>
    </row>
    <row r="418" spans="1:54" x14ac:dyDescent="0.25">
      <c r="A418" s="1">
        <v>135.1</v>
      </c>
      <c r="B418" s="1" t="s">
        <v>1036</v>
      </c>
      <c r="C418" s="2">
        <v>0</v>
      </c>
      <c r="D418" s="1">
        <v>0</v>
      </c>
      <c r="E418" s="1">
        <v>0</v>
      </c>
      <c r="F418" s="1"/>
      <c r="G418" s="1">
        <v>0</v>
      </c>
      <c r="H418" s="1">
        <v>0</v>
      </c>
      <c r="I418" s="1">
        <v>0</v>
      </c>
      <c r="J418" s="1">
        <v>0</v>
      </c>
      <c r="K418" s="1">
        <v>0</v>
      </c>
      <c r="L418" s="1">
        <v>0</v>
      </c>
      <c r="M418" s="1">
        <v>0</v>
      </c>
      <c r="N418" s="2">
        <v>0</v>
      </c>
      <c r="O418" s="1" t="s">
        <v>221</v>
      </c>
      <c r="P418" s="1" t="s">
        <v>690</v>
      </c>
      <c r="Q418" s="1" t="s">
        <v>222</v>
      </c>
      <c r="R418" s="1" t="s">
        <v>223</v>
      </c>
      <c r="S418" s="2">
        <v>0.05</v>
      </c>
      <c r="T418" s="2">
        <v>20</v>
      </c>
      <c r="U418" s="1" t="s">
        <v>224</v>
      </c>
      <c r="V418" s="1" t="s">
        <v>225</v>
      </c>
      <c r="W418" s="1" t="s">
        <v>235</v>
      </c>
      <c r="X418" s="1" t="s">
        <v>226</v>
      </c>
      <c r="Y418" s="1" t="s">
        <v>227</v>
      </c>
      <c r="Z418" s="1" t="s">
        <v>228</v>
      </c>
      <c r="AA418" s="1" t="s">
        <v>229</v>
      </c>
      <c r="AB418" s="1" t="s">
        <v>222</v>
      </c>
      <c r="AC418" s="2"/>
      <c r="AD418" s="2">
        <v>1</v>
      </c>
      <c r="AE418" s="2">
        <v>0</v>
      </c>
      <c r="AF418" s="1">
        <v>30</v>
      </c>
      <c r="AG418" s="1">
        <v>300</v>
      </c>
      <c r="AH418" s="49">
        <f>D418*10</f>
        <v>0</v>
      </c>
      <c r="AI418" s="60">
        <v>0</v>
      </c>
      <c r="AJ418" s="60">
        <v>6.7</v>
      </c>
      <c r="AK418" s="54">
        <f>AI418/AJ418</f>
        <v>0</v>
      </c>
      <c r="AL418" s="122">
        <f t="shared" ref="AL418" si="504">IF(COUNTBLANK(AI418:AI420)=3,"",IF(COUNTBLANK(AI418:AI420)=2,IF(AI418=0,0.5/AJ418,AI418/AJ418),(AI418/AJ418+AI419/AJ419+IF(AJ420&gt;0,AI420/AJ420,0))/COUNTIF(AI418:AJ420,"&gt;0")))</f>
        <v>7.4626865671641784E-2</v>
      </c>
      <c r="AM418" s="123" t="e">
        <f t="shared" ref="AM418" si="505">IF(ISNUMBER(AN418),AN418,1/AN418)</f>
        <v>#DIV/0!</v>
      </c>
      <c r="AN418" s="124" t="e">
        <f>AVERAGE(AT418:AT420,AX418:AX420,BB418:BB420)</f>
        <v>#DIV/0!</v>
      </c>
      <c r="AO418" s="125">
        <f>IF(COUNTIF(AL418:AL418,"&gt;0"),AL418,IF(ISERROR(AM418),IF(D421&gt;0,D421,0.5),AM418))</f>
        <v>7.4626865671641784E-2</v>
      </c>
      <c r="AP418" s="128">
        <v>10</v>
      </c>
      <c r="AQ418" s="121"/>
      <c r="AR418" s="121"/>
      <c r="AS418" s="66"/>
      <c r="AT418" s="70" t="e">
        <f>AS418/AR418*10^AQ418*AP418</f>
        <v>#DIV/0!</v>
      </c>
      <c r="AU418" s="121"/>
      <c r="AV418" s="121"/>
      <c r="AW418" s="66"/>
      <c r="AX418" s="70" t="str">
        <f>IF(ISBLANK(AW418),"",AW418/AV418*10^AU418*AP418)</f>
        <v/>
      </c>
      <c r="AY418" s="121"/>
      <c r="AZ418" s="121"/>
      <c r="BA418" s="66"/>
      <c r="BB418" s="70" t="str">
        <f t="shared" ref="BB418" si="506">IF(ISBLANK(BA418),"",BA418/AZ418*10^AY418*AT418)</f>
        <v/>
      </c>
    </row>
    <row r="419" spans="1:54" x14ac:dyDescent="0.25">
      <c r="A419" s="1">
        <v>135.19999999999999</v>
      </c>
      <c r="B419" s="1" t="s">
        <v>1036</v>
      </c>
      <c r="C419" s="2">
        <v>0</v>
      </c>
      <c r="D419" s="1">
        <v>0</v>
      </c>
      <c r="E419" s="1">
        <v>0</v>
      </c>
      <c r="F419" s="1"/>
      <c r="G419" s="1">
        <v>0</v>
      </c>
      <c r="H419" s="1">
        <v>0</v>
      </c>
      <c r="I419" s="1">
        <v>0</v>
      </c>
      <c r="J419" s="1">
        <v>0</v>
      </c>
      <c r="K419" s="1">
        <v>0</v>
      </c>
      <c r="L419" s="1">
        <v>0</v>
      </c>
      <c r="M419" s="1">
        <v>0</v>
      </c>
      <c r="N419" s="2">
        <v>0</v>
      </c>
      <c r="O419" s="1" t="s">
        <v>221</v>
      </c>
      <c r="P419" s="1" t="s">
        <v>691</v>
      </c>
      <c r="Q419" s="1" t="s">
        <v>222</v>
      </c>
      <c r="R419" s="1" t="s">
        <v>223</v>
      </c>
      <c r="S419" s="2">
        <v>0.05</v>
      </c>
      <c r="T419" s="2">
        <v>20</v>
      </c>
      <c r="U419" s="1" t="s">
        <v>224</v>
      </c>
      <c r="V419" s="1" t="s">
        <v>225</v>
      </c>
      <c r="W419" s="1" t="s">
        <v>235</v>
      </c>
      <c r="X419" s="1" t="s">
        <v>226</v>
      </c>
      <c r="Y419" s="1" t="s">
        <v>227</v>
      </c>
      <c r="Z419" s="1" t="s">
        <v>228</v>
      </c>
      <c r="AA419" s="1" t="s">
        <v>229</v>
      </c>
      <c r="AB419" s="1" t="s">
        <v>222</v>
      </c>
      <c r="AC419" s="2"/>
      <c r="AD419" s="2">
        <v>1</v>
      </c>
      <c r="AE419" s="2">
        <v>0</v>
      </c>
      <c r="AF419" s="1">
        <v>30</v>
      </c>
      <c r="AG419" s="1">
        <v>300</v>
      </c>
      <c r="AH419" s="49">
        <f>D419*10</f>
        <v>0</v>
      </c>
      <c r="AI419" s="61"/>
      <c r="AJ419" s="61"/>
      <c r="AK419" s="54" t="e">
        <f t="shared" ref="AK419:AK420" si="507">AI419/AJ419</f>
        <v>#DIV/0!</v>
      </c>
      <c r="AL419" s="122"/>
      <c r="AM419" s="123"/>
      <c r="AN419" s="124"/>
      <c r="AO419" s="126"/>
      <c r="AP419" s="129"/>
      <c r="AQ419" s="121"/>
      <c r="AR419" s="121"/>
      <c r="AS419" s="67"/>
      <c r="AT419" s="70" t="e">
        <f>AS419/AR418*10^AQ418*AP418</f>
        <v>#DIV/0!</v>
      </c>
      <c r="AU419" s="121"/>
      <c r="AV419" s="121"/>
      <c r="AW419" s="67"/>
      <c r="AX419" s="70" t="str">
        <f>IF(ISBLANK(AW418:AW420),"",AW419/AV418*10^AU418*AP418)</f>
        <v/>
      </c>
      <c r="AY419" s="121"/>
      <c r="AZ419" s="121"/>
      <c r="BA419" s="67"/>
      <c r="BB419" s="70" t="str">
        <f>IF(ISBLANK(BA419),"",BA419/AZ418*10^AY418*AP418)</f>
        <v/>
      </c>
    </row>
    <row r="420" spans="1:54" x14ac:dyDescent="0.25">
      <c r="A420" s="1">
        <v>135.30000000000001</v>
      </c>
      <c r="B420" s="1" t="s">
        <v>1036</v>
      </c>
      <c r="C420" s="2">
        <v>0</v>
      </c>
      <c r="D420" s="1">
        <v>0</v>
      </c>
      <c r="E420" s="1">
        <v>0</v>
      </c>
      <c r="F420" s="1"/>
      <c r="G420" s="1">
        <v>0</v>
      </c>
      <c r="H420" s="1">
        <v>0</v>
      </c>
      <c r="I420" s="1">
        <v>0</v>
      </c>
      <c r="J420" s="1">
        <v>0</v>
      </c>
      <c r="K420" s="1">
        <v>0</v>
      </c>
      <c r="L420" s="1">
        <v>0</v>
      </c>
      <c r="M420" s="1">
        <v>0</v>
      </c>
      <c r="N420" s="2">
        <v>0</v>
      </c>
      <c r="O420" s="1" t="s">
        <v>221</v>
      </c>
      <c r="P420" s="1" t="s">
        <v>692</v>
      </c>
      <c r="Q420" s="1" t="s">
        <v>222</v>
      </c>
      <c r="R420" s="1" t="s">
        <v>223</v>
      </c>
      <c r="S420" s="2">
        <v>0.05</v>
      </c>
      <c r="T420" s="2">
        <v>20</v>
      </c>
      <c r="U420" s="1" t="s">
        <v>224</v>
      </c>
      <c r="V420" s="1" t="s">
        <v>225</v>
      </c>
      <c r="W420" s="1" t="s">
        <v>235</v>
      </c>
      <c r="X420" s="1" t="s">
        <v>226</v>
      </c>
      <c r="Y420" s="1" t="s">
        <v>227</v>
      </c>
      <c r="Z420" s="1" t="s">
        <v>228</v>
      </c>
      <c r="AA420" s="1" t="s">
        <v>229</v>
      </c>
      <c r="AB420" s="1" t="s">
        <v>222</v>
      </c>
      <c r="AC420" s="2"/>
      <c r="AD420" s="2">
        <v>1</v>
      </c>
      <c r="AE420" s="2">
        <v>0</v>
      </c>
      <c r="AF420" s="1">
        <v>30</v>
      </c>
      <c r="AG420" s="1">
        <v>300</v>
      </c>
      <c r="AH420" s="49">
        <f>D420*10</f>
        <v>0</v>
      </c>
      <c r="AI420" s="61"/>
      <c r="AJ420" s="61"/>
      <c r="AK420" s="54" t="e">
        <f t="shared" si="507"/>
        <v>#DIV/0!</v>
      </c>
      <c r="AL420" s="122"/>
      <c r="AM420" s="123"/>
      <c r="AN420" s="124"/>
      <c r="AO420" s="127"/>
      <c r="AP420" s="130"/>
      <c r="AQ420" s="121"/>
      <c r="AR420" s="121"/>
      <c r="AS420" s="67"/>
      <c r="AT420" s="70" t="e">
        <f>AS420/AR418*10^AQ418*AP418</f>
        <v>#DIV/0!</v>
      </c>
      <c r="AU420" s="121"/>
      <c r="AV420" s="121"/>
      <c r="AW420" s="67"/>
      <c r="AX420" s="70" t="str">
        <f>IF(ISBLANK(AW420),"",AW420/AV418*10^AU418*AP418)</f>
        <v/>
      </c>
      <c r="AY420" s="121"/>
      <c r="AZ420" s="121"/>
      <c r="BA420" s="67"/>
      <c r="BB420" s="70" t="str">
        <f>IF(ISBLANK(BA420),"",BA420/AZ418*10^AY418*AP418)</f>
        <v/>
      </c>
    </row>
    <row r="421" spans="1:54" x14ac:dyDescent="0.25">
      <c r="A421" s="1">
        <v>135</v>
      </c>
      <c r="B421" s="1"/>
      <c r="C421" s="2" t="s">
        <v>1</v>
      </c>
      <c r="D421" s="1">
        <v>0</v>
      </c>
      <c r="E421" s="1" t="s">
        <v>230</v>
      </c>
      <c r="F421" s="1" t="s">
        <v>277</v>
      </c>
      <c r="G421" s="1"/>
      <c r="H421" s="1"/>
      <c r="I421" s="1"/>
      <c r="J421" s="1"/>
      <c r="K421" s="1"/>
      <c r="L421" s="1"/>
      <c r="M421" s="1"/>
      <c r="N421" s="2"/>
      <c r="O421" s="1"/>
      <c r="P421" s="1"/>
      <c r="Q421" s="1"/>
      <c r="R421" s="1"/>
      <c r="S421" s="2"/>
      <c r="T421" s="2"/>
      <c r="U421" s="1"/>
      <c r="V421" s="1"/>
      <c r="W421" s="1"/>
      <c r="X421" s="1"/>
      <c r="Y421" s="1"/>
      <c r="Z421" s="1"/>
      <c r="AA421" s="1"/>
      <c r="AB421" s="1"/>
      <c r="AC421" s="2"/>
      <c r="AD421" s="2"/>
      <c r="AE421" s="2"/>
      <c r="AF421" s="1"/>
      <c r="AG421" s="1"/>
      <c r="AH421" s="50">
        <f t="shared" ref="AH421" si="508">AO418*AP418</f>
        <v>0.74626865671641784</v>
      </c>
      <c r="AI421" s="62"/>
      <c r="AJ421" s="62"/>
      <c r="AK421" s="55"/>
    </row>
    <row r="422" spans="1:54" x14ac:dyDescent="0.25">
      <c r="A422" s="1">
        <v>136.1</v>
      </c>
      <c r="B422" s="1" t="s">
        <v>1037</v>
      </c>
      <c r="C422" s="2">
        <v>0</v>
      </c>
      <c r="D422" s="1">
        <v>0</v>
      </c>
      <c r="E422" s="1">
        <v>0</v>
      </c>
      <c r="F422" s="1"/>
      <c r="G422" s="1">
        <v>0</v>
      </c>
      <c r="H422" s="1">
        <v>0</v>
      </c>
      <c r="I422" s="1">
        <v>0</v>
      </c>
      <c r="J422" s="1">
        <v>0</v>
      </c>
      <c r="K422" s="1">
        <v>0</v>
      </c>
      <c r="L422" s="1">
        <v>0</v>
      </c>
      <c r="M422" s="1">
        <v>0</v>
      </c>
      <c r="N422" s="2">
        <v>0</v>
      </c>
      <c r="O422" s="1" t="s">
        <v>221</v>
      </c>
      <c r="P422" s="1" t="s">
        <v>693</v>
      </c>
      <c r="Q422" s="1" t="s">
        <v>222</v>
      </c>
      <c r="R422" s="1" t="s">
        <v>223</v>
      </c>
      <c r="S422" s="2">
        <v>0.05</v>
      </c>
      <c r="T422" s="2">
        <v>20</v>
      </c>
      <c r="U422" s="1" t="s">
        <v>224</v>
      </c>
      <c r="V422" s="1" t="s">
        <v>225</v>
      </c>
      <c r="W422" s="1" t="s">
        <v>235</v>
      </c>
      <c r="X422" s="1" t="s">
        <v>226</v>
      </c>
      <c r="Y422" s="1" t="s">
        <v>227</v>
      </c>
      <c r="Z422" s="1" t="s">
        <v>228</v>
      </c>
      <c r="AA422" s="1" t="s">
        <v>229</v>
      </c>
      <c r="AB422" s="1" t="s">
        <v>222</v>
      </c>
      <c r="AC422" s="2"/>
      <c r="AD422" s="2">
        <v>1</v>
      </c>
      <c r="AE422" s="2">
        <v>0</v>
      </c>
      <c r="AF422" s="1">
        <v>30</v>
      </c>
      <c r="AG422" s="1">
        <v>300</v>
      </c>
      <c r="AH422" s="49">
        <f>D422*10</f>
        <v>0</v>
      </c>
      <c r="AI422" s="60">
        <v>1</v>
      </c>
      <c r="AJ422" s="60">
        <v>7.5</v>
      </c>
      <c r="AK422" s="54">
        <f>AI422/AJ422</f>
        <v>0.13333333333333333</v>
      </c>
      <c r="AL422" s="122">
        <f t="shared" ref="AL422" si="509">IF(COUNTBLANK(AI422:AI424)=3,"",IF(COUNTBLANK(AI422:AI424)=2,IF(AI422=0,0.5/AJ422,AI422/AJ422),(AI422/AJ422+AI423/AJ423+IF(AJ424&gt;0,AI424/AJ424,0))/COUNTIF(AI422:AJ424,"&gt;0")))</f>
        <v>0.13333333333333333</v>
      </c>
      <c r="AM422" s="123" t="e">
        <f t="shared" ref="AM422" si="510">IF(ISNUMBER(AN422),AN422,1/AN422)</f>
        <v>#DIV/0!</v>
      </c>
      <c r="AN422" s="124" t="e">
        <f>AVERAGE(AT422:AT424,AX422:AX424,BB422:BB424)</f>
        <v>#DIV/0!</v>
      </c>
      <c r="AO422" s="125">
        <f>IF(COUNTIF(AL422:AL422,"&gt;0"),AL422,IF(ISERROR(AM422),IF(D425&gt;0,D425,0.5),AM422))</f>
        <v>0.13333333333333333</v>
      </c>
      <c r="AP422" s="128">
        <v>10</v>
      </c>
      <c r="AQ422" s="121"/>
      <c r="AR422" s="121"/>
      <c r="AS422" s="66"/>
      <c r="AT422" s="70" t="e">
        <f>AS422/AR422*10^AQ422*AP422</f>
        <v>#DIV/0!</v>
      </c>
      <c r="AU422" s="121"/>
      <c r="AV422" s="121"/>
      <c r="AW422" s="66"/>
      <c r="AX422" s="70" t="str">
        <f>IF(ISBLANK(AW422),"",AW422/AV422*10^AU422*AP422)</f>
        <v/>
      </c>
      <c r="AY422" s="121"/>
      <c r="AZ422" s="121"/>
      <c r="BA422" s="66"/>
      <c r="BB422" s="70" t="str">
        <f t="shared" ref="BB422" si="511">IF(ISBLANK(BA422),"",BA422/AZ422*10^AY422*AT422)</f>
        <v/>
      </c>
    </row>
    <row r="423" spans="1:54" x14ac:dyDescent="0.25">
      <c r="A423" s="1">
        <v>136.19999999999999</v>
      </c>
      <c r="B423" s="1" t="s">
        <v>1037</v>
      </c>
      <c r="C423" s="2">
        <v>0</v>
      </c>
      <c r="D423" s="1">
        <v>0</v>
      </c>
      <c r="E423" s="1">
        <v>0</v>
      </c>
      <c r="F423" s="1"/>
      <c r="G423" s="1">
        <v>0</v>
      </c>
      <c r="H423" s="1">
        <v>0</v>
      </c>
      <c r="I423" s="1">
        <v>0</v>
      </c>
      <c r="J423" s="1">
        <v>0</v>
      </c>
      <c r="K423" s="1">
        <v>0</v>
      </c>
      <c r="L423" s="1">
        <v>0</v>
      </c>
      <c r="M423" s="1">
        <v>0</v>
      </c>
      <c r="N423" s="2">
        <v>0.18</v>
      </c>
      <c r="O423" s="1" t="s">
        <v>221</v>
      </c>
      <c r="P423" s="1" t="s">
        <v>694</v>
      </c>
      <c r="Q423" s="1" t="s">
        <v>222</v>
      </c>
      <c r="R423" s="1" t="s">
        <v>223</v>
      </c>
      <c r="S423" s="2">
        <v>0.05</v>
      </c>
      <c r="T423" s="2">
        <v>20</v>
      </c>
      <c r="U423" s="1" t="s">
        <v>224</v>
      </c>
      <c r="V423" s="1" t="s">
        <v>225</v>
      </c>
      <c r="W423" s="1" t="s">
        <v>235</v>
      </c>
      <c r="X423" s="1" t="s">
        <v>226</v>
      </c>
      <c r="Y423" s="1" t="s">
        <v>227</v>
      </c>
      <c r="Z423" s="1" t="s">
        <v>228</v>
      </c>
      <c r="AA423" s="1" t="s">
        <v>229</v>
      </c>
      <c r="AB423" s="1" t="s">
        <v>222</v>
      </c>
      <c r="AC423" s="2"/>
      <c r="AD423" s="2">
        <v>1</v>
      </c>
      <c r="AE423" s="2">
        <v>0</v>
      </c>
      <c r="AF423" s="1">
        <v>30</v>
      </c>
      <c r="AG423" s="1">
        <v>300</v>
      </c>
      <c r="AH423" s="49">
        <f>D423*10</f>
        <v>0</v>
      </c>
      <c r="AI423" s="61"/>
      <c r="AJ423" s="61"/>
      <c r="AK423" s="54" t="e">
        <f t="shared" ref="AK423:AK424" si="512">AI423/AJ423</f>
        <v>#DIV/0!</v>
      </c>
      <c r="AL423" s="122"/>
      <c r="AM423" s="123"/>
      <c r="AN423" s="124"/>
      <c r="AO423" s="126"/>
      <c r="AP423" s="129"/>
      <c r="AQ423" s="121"/>
      <c r="AR423" s="121"/>
      <c r="AS423" s="67"/>
      <c r="AT423" s="70" t="e">
        <f>AS423/AR422*10^AQ422*AP422</f>
        <v>#DIV/0!</v>
      </c>
      <c r="AU423" s="121"/>
      <c r="AV423" s="121"/>
      <c r="AW423" s="67"/>
      <c r="AX423" s="70" t="str">
        <f>IF(ISBLANK(AW422:AW424),"",AW423/AV422*10^AU422*AP422)</f>
        <v/>
      </c>
      <c r="AY423" s="121"/>
      <c r="AZ423" s="121"/>
      <c r="BA423" s="67"/>
      <c r="BB423" s="70" t="str">
        <f>IF(ISBLANK(BA423),"",BA423/AZ422*10^AY422*AP422)</f>
        <v/>
      </c>
    </row>
    <row r="424" spans="1:54" x14ac:dyDescent="0.25">
      <c r="A424" s="1">
        <v>136.30000000000001</v>
      </c>
      <c r="B424" s="1" t="s">
        <v>1037</v>
      </c>
      <c r="C424" s="2">
        <v>0</v>
      </c>
      <c r="D424" s="1">
        <v>0</v>
      </c>
      <c r="E424" s="1">
        <v>0</v>
      </c>
      <c r="F424" s="1"/>
      <c r="G424" s="1">
        <v>0</v>
      </c>
      <c r="H424" s="1">
        <v>0</v>
      </c>
      <c r="I424" s="1">
        <v>0</v>
      </c>
      <c r="J424" s="1">
        <v>0</v>
      </c>
      <c r="K424" s="1">
        <v>0</v>
      </c>
      <c r="L424" s="1">
        <v>0</v>
      </c>
      <c r="M424" s="1">
        <v>0</v>
      </c>
      <c r="N424" s="2">
        <v>0.18</v>
      </c>
      <c r="O424" s="1" t="s">
        <v>221</v>
      </c>
      <c r="P424" s="1" t="s">
        <v>695</v>
      </c>
      <c r="Q424" s="1" t="s">
        <v>222</v>
      </c>
      <c r="R424" s="1" t="s">
        <v>223</v>
      </c>
      <c r="S424" s="2">
        <v>0.05</v>
      </c>
      <c r="T424" s="2">
        <v>20</v>
      </c>
      <c r="U424" s="1" t="s">
        <v>224</v>
      </c>
      <c r="V424" s="1" t="s">
        <v>225</v>
      </c>
      <c r="W424" s="1" t="s">
        <v>235</v>
      </c>
      <c r="X424" s="1" t="s">
        <v>226</v>
      </c>
      <c r="Y424" s="1" t="s">
        <v>227</v>
      </c>
      <c r="Z424" s="1" t="s">
        <v>228</v>
      </c>
      <c r="AA424" s="1" t="s">
        <v>229</v>
      </c>
      <c r="AB424" s="1" t="s">
        <v>222</v>
      </c>
      <c r="AC424" s="2"/>
      <c r="AD424" s="2">
        <v>1</v>
      </c>
      <c r="AE424" s="2">
        <v>0</v>
      </c>
      <c r="AF424" s="1">
        <v>30</v>
      </c>
      <c r="AG424" s="1">
        <v>300</v>
      </c>
      <c r="AH424" s="49">
        <f>D424*10</f>
        <v>0</v>
      </c>
      <c r="AI424" s="61"/>
      <c r="AJ424" s="61"/>
      <c r="AK424" s="54" t="e">
        <f t="shared" si="512"/>
        <v>#DIV/0!</v>
      </c>
      <c r="AL424" s="122"/>
      <c r="AM424" s="123"/>
      <c r="AN424" s="124"/>
      <c r="AO424" s="127"/>
      <c r="AP424" s="130"/>
      <c r="AQ424" s="121"/>
      <c r="AR424" s="121"/>
      <c r="AS424" s="67"/>
      <c r="AT424" s="70" t="e">
        <f>AS424/AR422*10^AQ422*AP422</f>
        <v>#DIV/0!</v>
      </c>
      <c r="AU424" s="121"/>
      <c r="AV424" s="121"/>
      <c r="AW424" s="67"/>
      <c r="AX424" s="70" t="str">
        <f>IF(ISBLANK(AW424),"",AW424/AV422*10^AU422*AP422)</f>
        <v/>
      </c>
      <c r="AY424" s="121"/>
      <c r="AZ424" s="121"/>
      <c r="BA424" s="67"/>
      <c r="BB424" s="70" t="str">
        <f>IF(ISBLANK(BA424),"",BA424/AZ422*10^AY422*AP422)</f>
        <v/>
      </c>
    </row>
    <row r="425" spans="1:54" x14ac:dyDescent="0.25">
      <c r="A425" s="1">
        <v>136</v>
      </c>
      <c r="B425" s="1"/>
      <c r="C425" s="2" t="s">
        <v>1</v>
      </c>
      <c r="D425" s="1">
        <v>0</v>
      </c>
      <c r="E425" s="1" t="s">
        <v>230</v>
      </c>
      <c r="F425" s="1" t="s">
        <v>277</v>
      </c>
      <c r="G425" s="1"/>
      <c r="H425" s="1"/>
      <c r="I425" s="1"/>
      <c r="J425" s="1"/>
      <c r="K425" s="1"/>
      <c r="L425" s="1"/>
      <c r="M425" s="1"/>
      <c r="N425" s="2"/>
      <c r="O425" s="1"/>
      <c r="P425" s="1"/>
      <c r="Q425" s="1"/>
      <c r="R425" s="1"/>
      <c r="S425" s="2"/>
      <c r="T425" s="2"/>
      <c r="U425" s="1"/>
      <c r="V425" s="1"/>
      <c r="W425" s="1"/>
      <c r="X425" s="1"/>
      <c r="Y425" s="1"/>
      <c r="Z425" s="1"/>
      <c r="AA425" s="1"/>
      <c r="AB425" s="1"/>
      <c r="AC425" s="2"/>
      <c r="AD425" s="2"/>
      <c r="AE425" s="2"/>
      <c r="AF425" s="1"/>
      <c r="AG425" s="1"/>
      <c r="AH425" s="50">
        <f t="shared" ref="AH425" si="513">AO422*AP422</f>
        <v>1.3333333333333333</v>
      </c>
      <c r="AI425" s="62"/>
      <c r="AJ425" s="62"/>
      <c r="AK425" s="55"/>
    </row>
    <row r="426" spans="1:54" x14ac:dyDescent="0.25">
      <c r="A426" s="1">
        <v>137.1</v>
      </c>
      <c r="B426" s="1" t="s">
        <v>1038</v>
      </c>
      <c r="C426" s="2">
        <v>0</v>
      </c>
      <c r="D426" s="1">
        <v>0</v>
      </c>
      <c r="E426" s="1">
        <v>0</v>
      </c>
      <c r="F426" s="1"/>
      <c r="G426" s="1">
        <v>0</v>
      </c>
      <c r="H426" s="1">
        <v>0</v>
      </c>
      <c r="I426" s="1">
        <v>0</v>
      </c>
      <c r="J426" s="1">
        <v>0</v>
      </c>
      <c r="K426" s="1">
        <v>0</v>
      </c>
      <c r="L426" s="1">
        <v>0</v>
      </c>
      <c r="M426" s="1">
        <v>0</v>
      </c>
      <c r="N426" s="2">
        <v>0.18</v>
      </c>
      <c r="O426" s="1" t="s">
        <v>221</v>
      </c>
      <c r="P426" s="1" t="s">
        <v>696</v>
      </c>
      <c r="Q426" s="1" t="s">
        <v>222</v>
      </c>
      <c r="R426" s="1" t="s">
        <v>223</v>
      </c>
      <c r="S426" s="2">
        <v>0.05</v>
      </c>
      <c r="T426" s="2">
        <v>20</v>
      </c>
      <c r="U426" s="1" t="s">
        <v>224</v>
      </c>
      <c r="V426" s="1" t="s">
        <v>225</v>
      </c>
      <c r="W426" s="1" t="s">
        <v>235</v>
      </c>
      <c r="X426" s="1" t="s">
        <v>226</v>
      </c>
      <c r="Y426" s="1" t="s">
        <v>227</v>
      </c>
      <c r="Z426" s="1" t="s">
        <v>228</v>
      </c>
      <c r="AA426" s="1" t="s">
        <v>229</v>
      </c>
      <c r="AB426" s="1" t="s">
        <v>222</v>
      </c>
      <c r="AC426" s="2"/>
      <c r="AD426" s="2">
        <v>1</v>
      </c>
      <c r="AE426" s="2">
        <v>0</v>
      </c>
      <c r="AF426" s="1">
        <v>30</v>
      </c>
      <c r="AG426" s="1">
        <v>300</v>
      </c>
      <c r="AH426" s="49">
        <f>D426*10</f>
        <v>0</v>
      </c>
      <c r="AI426" s="60">
        <v>0</v>
      </c>
      <c r="AJ426" s="60">
        <v>7.7</v>
      </c>
      <c r="AK426" s="54">
        <f>AI426/AJ426</f>
        <v>0</v>
      </c>
      <c r="AL426" s="122">
        <f t="shared" ref="AL426" si="514">IF(COUNTBLANK(AI426:AI428)=3,"",IF(COUNTBLANK(AI426:AI428)=2,IF(AI426=0,0.5/AJ426,AI426/AJ426),(AI426/AJ426+AI427/AJ427+IF(AJ428&gt;0,AI428/AJ428,0))/COUNTIF(AI426:AJ428,"&gt;0")))</f>
        <v>6.4935064935064929E-2</v>
      </c>
      <c r="AM426" s="123" t="e">
        <f t="shared" ref="AM426" si="515">IF(ISNUMBER(AN426),AN426,1/AN426)</f>
        <v>#DIV/0!</v>
      </c>
      <c r="AN426" s="124" t="e">
        <f>AVERAGE(AT426:AT428,AX426:AX428,BB426:BB428)</f>
        <v>#DIV/0!</v>
      </c>
      <c r="AO426" s="125">
        <f>IF(COUNTIF(AL426:AL426,"&gt;0"),AL426,IF(ISERROR(AM426),IF(D429&gt;0,D429,0.5),AM426))</f>
        <v>6.4935064935064929E-2</v>
      </c>
      <c r="AP426" s="128">
        <v>10</v>
      </c>
      <c r="AQ426" s="121"/>
      <c r="AR426" s="121"/>
      <c r="AS426" s="66"/>
      <c r="AT426" s="70" t="e">
        <f>AS426/AR426*10^AQ426*AP426</f>
        <v>#DIV/0!</v>
      </c>
      <c r="AU426" s="121"/>
      <c r="AV426" s="121"/>
      <c r="AW426" s="66"/>
      <c r="AX426" s="70" t="str">
        <f>IF(ISBLANK(AW426),"",AW426/AV426*10^AU426*AP426)</f>
        <v/>
      </c>
      <c r="AY426" s="121"/>
      <c r="AZ426" s="121"/>
      <c r="BA426" s="66"/>
      <c r="BB426" s="70" t="str">
        <f t="shared" ref="BB426" si="516">IF(ISBLANK(BA426),"",BA426/AZ426*10^AY426*AT426)</f>
        <v/>
      </c>
    </row>
    <row r="427" spans="1:54" x14ac:dyDescent="0.25">
      <c r="A427" s="1">
        <v>137.19999999999999</v>
      </c>
      <c r="B427" s="1" t="s">
        <v>1038</v>
      </c>
      <c r="C427" s="2">
        <v>0</v>
      </c>
      <c r="D427" s="1">
        <v>0</v>
      </c>
      <c r="E427" s="1">
        <v>0</v>
      </c>
      <c r="F427" s="1"/>
      <c r="G427" s="1">
        <v>0</v>
      </c>
      <c r="H427" s="1">
        <v>0</v>
      </c>
      <c r="I427" s="1">
        <v>0</v>
      </c>
      <c r="J427" s="1">
        <v>0</v>
      </c>
      <c r="K427" s="1">
        <v>0</v>
      </c>
      <c r="L427" s="1">
        <v>0</v>
      </c>
      <c r="M427" s="1">
        <v>0</v>
      </c>
      <c r="N427" s="2">
        <v>0.62</v>
      </c>
      <c r="O427" s="1" t="s">
        <v>221</v>
      </c>
      <c r="P427" s="1" t="s">
        <v>697</v>
      </c>
      <c r="Q427" s="1" t="s">
        <v>222</v>
      </c>
      <c r="R427" s="1" t="s">
        <v>223</v>
      </c>
      <c r="S427" s="2">
        <v>0.05</v>
      </c>
      <c r="T427" s="2">
        <v>20</v>
      </c>
      <c r="U427" s="1" t="s">
        <v>224</v>
      </c>
      <c r="V427" s="1" t="s">
        <v>225</v>
      </c>
      <c r="W427" s="1" t="s">
        <v>235</v>
      </c>
      <c r="X427" s="1" t="s">
        <v>226</v>
      </c>
      <c r="Y427" s="1" t="s">
        <v>227</v>
      </c>
      <c r="Z427" s="1" t="s">
        <v>228</v>
      </c>
      <c r="AA427" s="1" t="s">
        <v>229</v>
      </c>
      <c r="AB427" s="1" t="s">
        <v>222</v>
      </c>
      <c r="AC427" s="2"/>
      <c r="AD427" s="2">
        <v>1</v>
      </c>
      <c r="AE427" s="2">
        <v>0</v>
      </c>
      <c r="AF427" s="1">
        <v>30</v>
      </c>
      <c r="AG427" s="1">
        <v>300</v>
      </c>
      <c r="AH427" s="49">
        <f>D427*10</f>
        <v>0</v>
      </c>
      <c r="AI427" s="61"/>
      <c r="AJ427" s="61"/>
      <c r="AK427" s="54" t="e">
        <f t="shared" ref="AK427:AK428" si="517">AI427/AJ427</f>
        <v>#DIV/0!</v>
      </c>
      <c r="AL427" s="122"/>
      <c r="AM427" s="123"/>
      <c r="AN427" s="124"/>
      <c r="AO427" s="126"/>
      <c r="AP427" s="129"/>
      <c r="AQ427" s="121"/>
      <c r="AR427" s="121"/>
      <c r="AS427" s="67"/>
      <c r="AT427" s="70" t="e">
        <f>AS427/AR426*10^AQ426*AP426</f>
        <v>#DIV/0!</v>
      </c>
      <c r="AU427" s="121"/>
      <c r="AV427" s="121"/>
      <c r="AW427" s="67"/>
      <c r="AX427" s="70" t="str">
        <f>IF(ISBLANK(AW426:AW428),"",AW427/AV426*10^AU426*AP426)</f>
        <v/>
      </c>
      <c r="AY427" s="121"/>
      <c r="AZ427" s="121"/>
      <c r="BA427" s="67"/>
      <c r="BB427" s="70" t="str">
        <f>IF(ISBLANK(BA427),"",BA427/AZ426*10^AY426*AP426)</f>
        <v/>
      </c>
    </row>
    <row r="428" spans="1:54" x14ac:dyDescent="0.25">
      <c r="A428" s="1">
        <v>137.30000000000001</v>
      </c>
      <c r="B428" s="1" t="s">
        <v>1038</v>
      </c>
      <c r="C428" s="2">
        <v>0</v>
      </c>
      <c r="D428" s="1">
        <v>0</v>
      </c>
      <c r="E428" s="1">
        <v>0</v>
      </c>
      <c r="F428" s="1"/>
      <c r="G428" s="1">
        <v>0</v>
      </c>
      <c r="H428" s="1">
        <v>0</v>
      </c>
      <c r="I428" s="1">
        <v>0</v>
      </c>
      <c r="J428" s="1">
        <v>0</v>
      </c>
      <c r="K428" s="1">
        <v>0</v>
      </c>
      <c r="L428" s="1">
        <v>0</v>
      </c>
      <c r="M428" s="1">
        <v>0</v>
      </c>
      <c r="N428" s="2">
        <v>0.62</v>
      </c>
      <c r="O428" s="1" t="s">
        <v>221</v>
      </c>
      <c r="P428" s="1" t="s">
        <v>698</v>
      </c>
      <c r="Q428" s="1" t="s">
        <v>222</v>
      </c>
      <c r="R428" s="1" t="s">
        <v>223</v>
      </c>
      <c r="S428" s="2">
        <v>0.05</v>
      </c>
      <c r="T428" s="2">
        <v>20</v>
      </c>
      <c r="U428" s="1" t="s">
        <v>224</v>
      </c>
      <c r="V428" s="1" t="s">
        <v>225</v>
      </c>
      <c r="W428" s="1" t="s">
        <v>235</v>
      </c>
      <c r="X428" s="1" t="s">
        <v>226</v>
      </c>
      <c r="Y428" s="1" t="s">
        <v>227</v>
      </c>
      <c r="Z428" s="1" t="s">
        <v>228</v>
      </c>
      <c r="AA428" s="1" t="s">
        <v>229</v>
      </c>
      <c r="AB428" s="1" t="s">
        <v>222</v>
      </c>
      <c r="AC428" s="2"/>
      <c r="AD428" s="2">
        <v>1</v>
      </c>
      <c r="AE428" s="2">
        <v>0</v>
      </c>
      <c r="AF428" s="1">
        <v>30</v>
      </c>
      <c r="AG428" s="1">
        <v>300</v>
      </c>
      <c r="AH428" s="49">
        <f>D428*10</f>
        <v>0</v>
      </c>
      <c r="AI428" s="61"/>
      <c r="AJ428" s="61"/>
      <c r="AK428" s="54" t="e">
        <f t="shared" si="517"/>
        <v>#DIV/0!</v>
      </c>
      <c r="AL428" s="122"/>
      <c r="AM428" s="123"/>
      <c r="AN428" s="124"/>
      <c r="AO428" s="127"/>
      <c r="AP428" s="130"/>
      <c r="AQ428" s="121"/>
      <c r="AR428" s="121"/>
      <c r="AS428" s="67"/>
      <c r="AT428" s="70" t="e">
        <f>AS428/AR426*10^AQ426*AP426</f>
        <v>#DIV/0!</v>
      </c>
      <c r="AU428" s="121"/>
      <c r="AV428" s="121"/>
      <c r="AW428" s="67"/>
      <c r="AX428" s="70" t="str">
        <f>IF(ISBLANK(AW428),"",AW428/AV426*10^AU426*AP426)</f>
        <v/>
      </c>
      <c r="AY428" s="121"/>
      <c r="AZ428" s="121"/>
      <c r="BA428" s="67"/>
      <c r="BB428" s="70" t="str">
        <f>IF(ISBLANK(BA428),"",BA428/AZ426*10^AY426*AP426)</f>
        <v/>
      </c>
    </row>
    <row r="429" spans="1:54" x14ac:dyDescent="0.25">
      <c r="A429" s="1">
        <v>137</v>
      </c>
      <c r="B429" s="1"/>
      <c r="C429" s="2" t="s">
        <v>1</v>
      </c>
      <c r="D429" s="1">
        <v>0</v>
      </c>
      <c r="E429" s="1" t="s">
        <v>230</v>
      </c>
      <c r="F429" s="1" t="s">
        <v>277</v>
      </c>
      <c r="G429" s="1"/>
      <c r="H429" s="1"/>
      <c r="I429" s="1"/>
      <c r="J429" s="1"/>
      <c r="K429" s="1"/>
      <c r="L429" s="1"/>
      <c r="M429" s="1"/>
      <c r="N429" s="2"/>
      <c r="O429" s="1"/>
      <c r="P429" s="1"/>
      <c r="Q429" s="1"/>
      <c r="R429" s="1"/>
      <c r="S429" s="2"/>
      <c r="T429" s="2"/>
      <c r="U429" s="1"/>
      <c r="V429" s="1"/>
      <c r="W429" s="1"/>
      <c r="X429" s="1"/>
      <c r="Y429" s="1"/>
      <c r="Z429" s="1"/>
      <c r="AA429" s="1"/>
      <c r="AB429" s="1"/>
      <c r="AC429" s="2"/>
      <c r="AD429" s="2"/>
      <c r="AE429" s="2"/>
      <c r="AF429" s="1"/>
      <c r="AG429" s="1"/>
      <c r="AH429" s="50">
        <f t="shared" ref="AH429" si="518">AO426*AP426</f>
        <v>0.64935064935064934</v>
      </c>
      <c r="AI429" s="62"/>
      <c r="AJ429" s="62"/>
      <c r="AK429" s="55"/>
    </row>
    <row r="430" spans="1:54" x14ac:dyDescent="0.25">
      <c r="A430" s="1">
        <v>138.1</v>
      </c>
      <c r="B430" s="1" t="s">
        <v>1039</v>
      </c>
      <c r="C430" s="2">
        <v>0</v>
      </c>
      <c r="D430" s="1">
        <v>0</v>
      </c>
      <c r="E430" s="1">
        <v>0</v>
      </c>
      <c r="F430" s="1"/>
      <c r="G430" s="1">
        <v>0</v>
      </c>
      <c r="H430" s="1">
        <v>0</v>
      </c>
      <c r="I430" s="1">
        <v>0</v>
      </c>
      <c r="J430" s="1">
        <v>0</v>
      </c>
      <c r="K430" s="1">
        <v>0</v>
      </c>
      <c r="L430" s="1">
        <v>0</v>
      </c>
      <c r="M430" s="1">
        <v>0</v>
      </c>
      <c r="N430" s="2">
        <v>0.62</v>
      </c>
      <c r="O430" s="1" t="s">
        <v>221</v>
      </c>
      <c r="P430" s="1" t="s">
        <v>699</v>
      </c>
      <c r="Q430" s="1" t="s">
        <v>222</v>
      </c>
      <c r="R430" s="1" t="s">
        <v>223</v>
      </c>
      <c r="S430" s="2">
        <v>0.05</v>
      </c>
      <c r="T430" s="2">
        <v>20</v>
      </c>
      <c r="U430" s="1" t="s">
        <v>224</v>
      </c>
      <c r="V430" s="1" t="s">
        <v>225</v>
      </c>
      <c r="W430" s="1" t="s">
        <v>235</v>
      </c>
      <c r="X430" s="1" t="s">
        <v>226</v>
      </c>
      <c r="Y430" s="1" t="s">
        <v>227</v>
      </c>
      <c r="Z430" s="1" t="s">
        <v>228</v>
      </c>
      <c r="AA430" s="1" t="s">
        <v>229</v>
      </c>
      <c r="AB430" s="1" t="s">
        <v>222</v>
      </c>
      <c r="AC430" s="2"/>
      <c r="AD430" s="2">
        <v>1</v>
      </c>
      <c r="AE430" s="2">
        <v>0</v>
      </c>
      <c r="AF430" s="1">
        <v>30</v>
      </c>
      <c r="AG430" s="1">
        <v>300</v>
      </c>
      <c r="AH430" s="49">
        <f>D430*10</f>
        <v>0</v>
      </c>
      <c r="AI430" s="60">
        <v>1</v>
      </c>
      <c r="AJ430" s="60">
        <v>8</v>
      </c>
      <c r="AK430" s="54">
        <f>AI430/AJ430</f>
        <v>0.125</v>
      </c>
      <c r="AL430" s="122">
        <f t="shared" ref="AL430" si="519">IF(COUNTBLANK(AI430:AI432)=3,"",IF(COUNTBLANK(AI430:AI432)=2,IF(AI430=0,0.5/AJ430,AI430/AJ430),(AI430/AJ430+AI431/AJ431+IF(AJ432&gt;0,AI432/AJ432,0))/COUNTIF(AI430:AJ432,"&gt;0")))</f>
        <v>0.125</v>
      </c>
      <c r="AM430" s="123" t="e">
        <f t="shared" ref="AM430" si="520">IF(ISNUMBER(AN430),AN430,1/AN430)</f>
        <v>#DIV/0!</v>
      </c>
      <c r="AN430" s="124" t="e">
        <f>AVERAGE(AT430:AT432,AX430:AX432,BB430:BB432)</f>
        <v>#DIV/0!</v>
      </c>
      <c r="AO430" s="125">
        <f>IF(COUNTIF(AL430:AL430,"&gt;0"),AL430,IF(ISERROR(AM430),IF(D433&gt;0,D433,0.5),AM430))</f>
        <v>0.125</v>
      </c>
      <c r="AP430" s="128">
        <v>10</v>
      </c>
      <c r="AQ430" s="121"/>
      <c r="AR430" s="121"/>
      <c r="AS430" s="66"/>
      <c r="AT430" s="70" t="e">
        <f>AS430/AR430*10^AQ430*AP430</f>
        <v>#DIV/0!</v>
      </c>
      <c r="AU430" s="121"/>
      <c r="AV430" s="121"/>
      <c r="AW430" s="66"/>
      <c r="AX430" s="70"/>
      <c r="AY430" s="121"/>
      <c r="AZ430" s="121"/>
      <c r="BA430" s="66"/>
      <c r="BB430" s="70"/>
    </row>
    <row r="431" spans="1:54" x14ac:dyDescent="0.25">
      <c r="A431" s="1">
        <v>138.19999999999999</v>
      </c>
      <c r="B431" s="1" t="s">
        <v>1039</v>
      </c>
      <c r="C431" s="2">
        <v>0</v>
      </c>
      <c r="D431" s="1">
        <v>0</v>
      </c>
      <c r="E431" s="1">
        <v>0</v>
      </c>
      <c r="F431" s="1"/>
      <c r="G431" s="1">
        <v>0</v>
      </c>
      <c r="H431" s="1">
        <v>0</v>
      </c>
      <c r="I431" s="1">
        <v>0</v>
      </c>
      <c r="J431" s="1">
        <v>0</v>
      </c>
      <c r="K431" s="1">
        <v>0</v>
      </c>
      <c r="L431" s="1">
        <v>0</v>
      </c>
      <c r="M431" s="1">
        <v>0</v>
      </c>
      <c r="N431" s="2">
        <v>0.62</v>
      </c>
      <c r="O431" s="1" t="s">
        <v>221</v>
      </c>
      <c r="P431" s="1" t="s">
        <v>700</v>
      </c>
      <c r="Q431" s="1" t="s">
        <v>222</v>
      </c>
      <c r="R431" s="1" t="s">
        <v>223</v>
      </c>
      <c r="S431" s="2">
        <v>0.05</v>
      </c>
      <c r="T431" s="2">
        <v>20</v>
      </c>
      <c r="U431" s="1" t="s">
        <v>224</v>
      </c>
      <c r="V431" s="1" t="s">
        <v>225</v>
      </c>
      <c r="W431" s="1" t="s">
        <v>235</v>
      </c>
      <c r="X431" s="1" t="s">
        <v>226</v>
      </c>
      <c r="Y431" s="1" t="s">
        <v>227</v>
      </c>
      <c r="Z431" s="1" t="s">
        <v>228</v>
      </c>
      <c r="AA431" s="1" t="s">
        <v>229</v>
      </c>
      <c r="AB431" s="1" t="s">
        <v>222</v>
      </c>
      <c r="AC431" s="2"/>
      <c r="AD431" s="2">
        <v>1</v>
      </c>
      <c r="AE431" s="2">
        <v>0</v>
      </c>
      <c r="AF431" s="1">
        <v>30</v>
      </c>
      <c r="AG431" s="1">
        <v>300</v>
      </c>
      <c r="AH431" s="49">
        <f>D431*10</f>
        <v>0</v>
      </c>
      <c r="AI431" s="61"/>
      <c r="AJ431" s="61"/>
      <c r="AK431" s="54" t="e">
        <f t="shared" ref="AK431:AK432" si="521">AI431/AJ431</f>
        <v>#DIV/0!</v>
      </c>
      <c r="AL431" s="122"/>
      <c r="AM431" s="123"/>
      <c r="AN431" s="124"/>
      <c r="AO431" s="126"/>
      <c r="AP431" s="129"/>
      <c r="AQ431" s="121"/>
      <c r="AR431" s="121"/>
      <c r="AS431" s="67"/>
      <c r="AT431" s="70" t="e">
        <f>AS431/AR430*10^AQ430*AP430</f>
        <v>#DIV/0!</v>
      </c>
      <c r="AU431" s="121"/>
      <c r="AV431" s="121"/>
      <c r="AW431" s="67"/>
      <c r="AX431" s="70"/>
      <c r="AY431" s="121"/>
      <c r="AZ431" s="121"/>
      <c r="BA431" s="67"/>
      <c r="BB431" s="70"/>
    </row>
    <row r="432" spans="1:54" x14ac:dyDescent="0.25">
      <c r="A432" s="1">
        <v>138.30000000000001</v>
      </c>
      <c r="B432" s="1" t="s">
        <v>1039</v>
      </c>
      <c r="C432" s="2">
        <v>0</v>
      </c>
      <c r="D432" s="1">
        <v>0</v>
      </c>
      <c r="E432" s="1">
        <v>0</v>
      </c>
      <c r="F432" s="1"/>
      <c r="G432" s="1">
        <v>0</v>
      </c>
      <c r="H432" s="1">
        <v>0</v>
      </c>
      <c r="I432" s="1">
        <v>0</v>
      </c>
      <c r="J432" s="1">
        <v>0</v>
      </c>
      <c r="K432" s="1">
        <v>0</v>
      </c>
      <c r="L432" s="1">
        <v>0</v>
      </c>
      <c r="M432" s="1">
        <v>0</v>
      </c>
      <c r="N432" s="2">
        <v>0.62</v>
      </c>
      <c r="O432" s="1" t="s">
        <v>221</v>
      </c>
      <c r="P432" s="1" t="s">
        <v>701</v>
      </c>
      <c r="Q432" s="1" t="s">
        <v>222</v>
      </c>
      <c r="R432" s="1" t="s">
        <v>223</v>
      </c>
      <c r="S432" s="2">
        <v>0.05</v>
      </c>
      <c r="T432" s="2">
        <v>20</v>
      </c>
      <c r="U432" s="1" t="s">
        <v>224</v>
      </c>
      <c r="V432" s="1" t="s">
        <v>225</v>
      </c>
      <c r="W432" s="1" t="s">
        <v>235</v>
      </c>
      <c r="X432" s="1" t="s">
        <v>226</v>
      </c>
      <c r="Y432" s="1" t="s">
        <v>227</v>
      </c>
      <c r="Z432" s="1" t="s">
        <v>228</v>
      </c>
      <c r="AA432" s="1" t="s">
        <v>229</v>
      </c>
      <c r="AB432" s="1" t="s">
        <v>222</v>
      </c>
      <c r="AC432" s="2"/>
      <c r="AD432" s="2">
        <v>1</v>
      </c>
      <c r="AE432" s="2">
        <v>0</v>
      </c>
      <c r="AF432" s="1">
        <v>30</v>
      </c>
      <c r="AG432" s="1">
        <v>300</v>
      </c>
      <c r="AH432" s="49">
        <f>D432*10</f>
        <v>0</v>
      </c>
      <c r="AI432" s="61"/>
      <c r="AJ432" s="61"/>
      <c r="AK432" s="54" t="e">
        <f t="shared" si="521"/>
        <v>#DIV/0!</v>
      </c>
      <c r="AL432" s="122"/>
      <c r="AM432" s="123"/>
      <c r="AN432" s="124"/>
      <c r="AO432" s="127"/>
      <c r="AP432" s="130"/>
      <c r="AQ432" s="121"/>
      <c r="AR432" s="121"/>
      <c r="AS432" s="67"/>
      <c r="AT432" s="70" t="e">
        <f>AS432/AR430*10^AQ430*AP430</f>
        <v>#DIV/0!</v>
      </c>
      <c r="AU432" s="121"/>
      <c r="AV432" s="121"/>
      <c r="AW432" s="67"/>
      <c r="AX432" s="70"/>
      <c r="AY432" s="121"/>
      <c r="AZ432" s="121"/>
      <c r="BA432" s="67"/>
      <c r="BB432" s="70"/>
    </row>
    <row r="433" spans="1:54" x14ac:dyDescent="0.25">
      <c r="A433" s="1">
        <v>138</v>
      </c>
      <c r="B433" s="1"/>
      <c r="C433" s="2" t="s">
        <v>1</v>
      </c>
      <c r="D433" s="1">
        <v>0</v>
      </c>
      <c r="E433" s="1" t="s">
        <v>230</v>
      </c>
      <c r="F433" s="1" t="s">
        <v>277</v>
      </c>
      <c r="G433" s="1"/>
      <c r="H433" s="1"/>
      <c r="I433" s="1"/>
      <c r="J433" s="1"/>
      <c r="K433" s="1"/>
      <c r="L433" s="1"/>
      <c r="M433" s="1"/>
      <c r="N433" s="2"/>
      <c r="O433" s="1"/>
      <c r="P433" s="1"/>
      <c r="Q433" s="1"/>
      <c r="R433" s="1"/>
      <c r="S433" s="2"/>
      <c r="T433" s="2"/>
      <c r="U433" s="1"/>
      <c r="V433" s="1"/>
      <c r="W433" s="1"/>
      <c r="X433" s="1"/>
      <c r="Y433" s="1"/>
      <c r="Z433" s="1"/>
      <c r="AA433" s="1"/>
      <c r="AB433" s="1"/>
      <c r="AC433" s="2"/>
      <c r="AD433" s="2"/>
      <c r="AE433" s="2"/>
      <c r="AF433" s="1"/>
      <c r="AG433" s="1"/>
      <c r="AH433" s="50">
        <f t="shared" ref="AH433" si="522">AO430*AP430</f>
        <v>1.25</v>
      </c>
      <c r="AI433" s="62"/>
      <c r="AJ433" s="62"/>
      <c r="AK433" s="55"/>
    </row>
    <row r="434" spans="1:54" x14ac:dyDescent="0.25">
      <c r="A434" s="1">
        <v>139.1</v>
      </c>
      <c r="B434" s="1" t="s">
        <v>1040</v>
      </c>
      <c r="C434" s="2">
        <v>0</v>
      </c>
      <c r="D434" s="1">
        <v>4040</v>
      </c>
      <c r="E434" s="1">
        <v>202</v>
      </c>
      <c r="F434" s="1"/>
      <c r="G434" s="1">
        <v>0</v>
      </c>
      <c r="H434" s="1">
        <v>0</v>
      </c>
      <c r="I434" s="1">
        <v>0</v>
      </c>
      <c r="J434" s="1">
        <v>0</v>
      </c>
      <c r="K434" s="1">
        <v>0</v>
      </c>
      <c r="L434" s="1">
        <v>0</v>
      </c>
      <c r="M434" s="1">
        <v>0</v>
      </c>
      <c r="N434" s="2">
        <v>1.25</v>
      </c>
      <c r="O434" s="1" t="s">
        <v>221</v>
      </c>
      <c r="P434" s="1" t="s">
        <v>702</v>
      </c>
      <c r="Q434" s="1" t="s">
        <v>222</v>
      </c>
      <c r="R434" s="1" t="s">
        <v>223</v>
      </c>
      <c r="S434" s="2">
        <v>0.05</v>
      </c>
      <c r="T434" s="2">
        <v>20</v>
      </c>
      <c r="U434" s="1" t="s">
        <v>224</v>
      </c>
      <c r="V434" s="1" t="s">
        <v>225</v>
      </c>
      <c r="W434" s="1" t="s">
        <v>703</v>
      </c>
      <c r="X434" s="1" t="s">
        <v>226</v>
      </c>
      <c r="Y434" s="1" t="s">
        <v>227</v>
      </c>
      <c r="Z434" s="1" t="s">
        <v>228</v>
      </c>
      <c r="AA434" s="1" t="s">
        <v>229</v>
      </c>
      <c r="AB434" s="1" t="s">
        <v>222</v>
      </c>
      <c r="AC434" s="2"/>
      <c r="AD434" s="2">
        <v>1</v>
      </c>
      <c r="AE434" s="2">
        <v>0</v>
      </c>
      <c r="AF434" s="1">
        <v>30</v>
      </c>
      <c r="AG434" s="1">
        <v>300</v>
      </c>
      <c r="AH434" s="49">
        <f>D434*10</f>
        <v>40400</v>
      </c>
      <c r="AI434" s="60"/>
      <c r="AJ434" s="60"/>
      <c r="AK434" s="54" t="e">
        <f>AI434/AJ434</f>
        <v>#DIV/0!</v>
      </c>
      <c r="AL434" s="122" t="str">
        <f t="shared" ref="AL434" si="523">IF(COUNTBLANK(AI434:AI436)=3,"",IF(COUNTBLANK(AI434:AI436)=2,IF(AI434=0,0.5/AJ434,AI434/AJ434),(AI434/AJ434+AI435/AJ435+IF(AJ436&gt;0,AI436/AJ436,0))/COUNTIF(AI434:AJ436,"&gt;0")))</f>
        <v/>
      </c>
      <c r="AM434" s="123" t="e">
        <f t="shared" ref="AM434" si="524">IF(ISNUMBER(AN434),AN434,1/AN434)</f>
        <v>#DIV/0!</v>
      </c>
      <c r="AN434" s="124" t="e">
        <f>AVERAGE(AT434:AT436,AX434:AX436,BB434:BB436)</f>
        <v>#DIV/0!</v>
      </c>
      <c r="AO434" s="125">
        <f>IF(COUNTIF(AL434:AL434,"&gt;0"),AL434,IF(ISERROR(AM434),IF(D437&gt;0,D437,0.5),AM434))</f>
        <v>4460</v>
      </c>
      <c r="AP434" s="128">
        <v>10</v>
      </c>
      <c r="AQ434" s="121"/>
      <c r="AR434" s="121"/>
      <c r="AS434" s="66"/>
      <c r="AT434" s="70" t="e">
        <f>AS434/AR434*10^AQ434*AP434</f>
        <v>#DIV/0!</v>
      </c>
      <c r="AU434" s="121"/>
      <c r="AV434" s="121"/>
      <c r="AW434" s="66"/>
      <c r="AX434" s="70" t="str">
        <f>IF(ISBLANK(AW434),"",AW434/AV434*10^AU434*AP434)</f>
        <v/>
      </c>
      <c r="AY434" s="121"/>
      <c r="AZ434" s="121"/>
      <c r="BA434" s="66"/>
      <c r="BB434" s="70" t="str">
        <f t="shared" ref="BB434" si="525">IF(ISBLANK(BA434),"",BA434/AZ434*10^AY434*AT434)</f>
        <v/>
      </c>
    </row>
    <row r="435" spans="1:54" x14ac:dyDescent="0.25">
      <c r="A435" s="1">
        <v>139.19999999999999</v>
      </c>
      <c r="B435" s="1" t="s">
        <v>1040</v>
      </c>
      <c r="C435" s="2">
        <v>0</v>
      </c>
      <c r="D435" s="1">
        <v>3880</v>
      </c>
      <c r="E435" s="1">
        <v>194</v>
      </c>
      <c r="F435" s="1"/>
      <c r="G435" s="1">
        <v>0</v>
      </c>
      <c r="H435" s="1">
        <v>0</v>
      </c>
      <c r="I435" s="1">
        <v>0</v>
      </c>
      <c r="J435" s="1">
        <v>0</v>
      </c>
      <c r="K435" s="1">
        <v>0</v>
      </c>
      <c r="L435" s="1">
        <v>0</v>
      </c>
      <c r="M435" s="1">
        <v>0</v>
      </c>
      <c r="N435" s="2">
        <v>1.06</v>
      </c>
      <c r="O435" s="1" t="s">
        <v>221</v>
      </c>
      <c r="P435" s="1" t="s">
        <v>704</v>
      </c>
      <c r="Q435" s="1" t="s">
        <v>222</v>
      </c>
      <c r="R435" s="1" t="s">
        <v>223</v>
      </c>
      <c r="S435" s="2">
        <v>0.05</v>
      </c>
      <c r="T435" s="2">
        <v>20</v>
      </c>
      <c r="U435" s="1" t="s">
        <v>224</v>
      </c>
      <c r="V435" s="1" t="s">
        <v>225</v>
      </c>
      <c r="W435" s="1" t="s">
        <v>705</v>
      </c>
      <c r="X435" s="1" t="s">
        <v>226</v>
      </c>
      <c r="Y435" s="1" t="s">
        <v>227</v>
      </c>
      <c r="Z435" s="1" t="s">
        <v>228</v>
      </c>
      <c r="AA435" s="1" t="s">
        <v>229</v>
      </c>
      <c r="AB435" s="1" t="s">
        <v>222</v>
      </c>
      <c r="AC435" s="2"/>
      <c r="AD435" s="2">
        <v>1</v>
      </c>
      <c r="AE435" s="2">
        <v>0</v>
      </c>
      <c r="AF435" s="1">
        <v>30</v>
      </c>
      <c r="AG435" s="1">
        <v>300</v>
      </c>
      <c r="AH435" s="49">
        <f>D435*10</f>
        <v>38800</v>
      </c>
      <c r="AI435" s="61"/>
      <c r="AJ435" s="61"/>
      <c r="AK435" s="54" t="e">
        <f t="shared" ref="AK435:AK436" si="526">AI435/AJ435</f>
        <v>#DIV/0!</v>
      </c>
      <c r="AL435" s="122"/>
      <c r="AM435" s="123"/>
      <c r="AN435" s="124"/>
      <c r="AO435" s="126"/>
      <c r="AP435" s="129"/>
      <c r="AQ435" s="121"/>
      <c r="AR435" s="121"/>
      <c r="AS435" s="67"/>
      <c r="AT435" s="70" t="e">
        <f>AS435/AR434*10^AQ434*AP434</f>
        <v>#DIV/0!</v>
      </c>
      <c r="AU435" s="121"/>
      <c r="AV435" s="121"/>
      <c r="AW435" s="67"/>
      <c r="AX435" s="70" t="str">
        <f>IF(ISBLANK(AW434:AW436),"",AW435/AV434*10^AU434*AP434)</f>
        <v/>
      </c>
      <c r="AY435" s="121"/>
      <c r="AZ435" s="121"/>
      <c r="BA435" s="67"/>
      <c r="BB435" s="70" t="str">
        <f>IF(ISBLANK(BA435),"",BA435/AZ434*10^AY434*AP434)</f>
        <v/>
      </c>
    </row>
    <row r="436" spans="1:54" x14ac:dyDescent="0.25">
      <c r="A436" s="1">
        <v>139.30000000000001</v>
      </c>
      <c r="B436" s="1" t="s">
        <v>1040</v>
      </c>
      <c r="C436" s="2">
        <v>0</v>
      </c>
      <c r="D436" s="1">
        <v>5470</v>
      </c>
      <c r="E436" s="1">
        <v>217</v>
      </c>
      <c r="F436" s="1"/>
      <c r="G436" s="1">
        <v>0</v>
      </c>
      <c r="H436" s="1">
        <v>0</v>
      </c>
      <c r="I436" s="1">
        <v>0</v>
      </c>
      <c r="J436" s="1">
        <v>0</v>
      </c>
      <c r="K436" s="1">
        <v>0</v>
      </c>
      <c r="L436" s="1">
        <v>0</v>
      </c>
      <c r="M436" s="1">
        <v>0</v>
      </c>
      <c r="N436" s="2">
        <v>1.0900000000000001</v>
      </c>
      <c r="O436" s="1" t="s">
        <v>221</v>
      </c>
      <c r="P436" s="1" t="s">
        <v>706</v>
      </c>
      <c r="Q436" s="1" t="s">
        <v>222</v>
      </c>
      <c r="R436" s="1" t="s">
        <v>223</v>
      </c>
      <c r="S436" s="2">
        <v>0.05</v>
      </c>
      <c r="T436" s="2">
        <v>20</v>
      </c>
      <c r="U436" s="1" t="s">
        <v>224</v>
      </c>
      <c r="V436" s="1" t="s">
        <v>225</v>
      </c>
      <c r="W436" s="1" t="s">
        <v>707</v>
      </c>
      <c r="X436" s="1" t="s">
        <v>226</v>
      </c>
      <c r="Y436" s="1" t="s">
        <v>227</v>
      </c>
      <c r="Z436" s="1" t="s">
        <v>228</v>
      </c>
      <c r="AA436" s="1" t="s">
        <v>229</v>
      </c>
      <c r="AB436" s="1" t="s">
        <v>222</v>
      </c>
      <c r="AC436" s="2"/>
      <c r="AD436" s="2">
        <v>1</v>
      </c>
      <c r="AE436" s="2">
        <v>0</v>
      </c>
      <c r="AF436" s="1">
        <v>30</v>
      </c>
      <c r="AG436" s="1">
        <v>300</v>
      </c>
      <c r="AH436" s="49">
        <f>D436*10</f>
        <v>54700</v>
      </c>
      <c r="AI436" s="61"/>
      <c r="AJ436" s="61"/>
      <c r="AK436" s="54" t="e">
        <f t="shared" si="526"/>
        <v>#DIV/0!</v>
      </c>
      <c r="AL436" s="122"/>
      <c r="AM436" s="123"/>
      <c r="AN436" s="124"/>
      <c r="AO436" s="127"/>
      <c r="AP436" s="130"/>
      <c r="AQ436" s="121"/>
      <c r="AR436" s="121"/>
      <c r="AS436" s="67"/>
      <c r="AT436" s="70" t="e">
        <f>AS436/AR434*10^AQ434*AP434</f>
        <v>#DIV/0!</v>
      </c>
      <c r="AU436" s="121"/>
      <c r="AV436" s="121"/>
      <c r="AW436" s="67"/>
      <c r="AX436" s="70" t="str">
        <f>IF(ISBLANK(AW436),"",AW436/AV434*10^AU434*AP434)</f>
        <v/>
      </c>
      <c r="AY436" s="121"/>
      <c r="AZ436" s="121"/>
      <c r="BA436" s="67"/>
      <c r="BB436" s="70" t="str">
        <f>IF(ISBLANK(BA436),"",BA436/AZ434*10^AY434*AP434)</f>
        <v/>
      </c>
    </row>
    <row r="437" spans="1:54" x14ac:dyDescent="0.25">
      <c r="A437" s="1">
        <v>139</v>
      </c>
      <c r="B437" s="1"/>
      <c r="C437" s="2" t="s">
        <v>1</v>
      </c>
      <c r="D437" s="1">
        <v>4460</v>
      </c>
      <c r="E437" s="1" t="s">
        <v>230</v>
      </c>
      <c r="F437" s="1">
        <v>19.614999999999998</v>
      </c>
      <c r="G437" s="1"/>
      <c r="H437" s="1"/>
      <c r="I437" s="1"/>
      <c r="J437" s="1"/>
      <c r="K437" s="1"/>
      <c r="L437" s="1"/>
      <c r="M437" s="1"/>
      <c r="N437" s="2"/>
      <c r="O437" s="1"/>
      <c r="P437" s="1"/>
      <c r="Q437" s="1"/>
      <c r="R437" s="1"/>
      <c r="S437" s="2"/>
      <c r="T437" s="2"/>
      <c r="U437" s="1"/>
      <c r="V437" s="1"/>
      <c r="W437" s="1"/>
      <c r="X437" s="1"/>
      <c r="Y437" s="1"/>
      <c r="Z437" s="1"/>
      <c r="AA437" s="1"/>
      <c r="AB437" s="1"/>
      <c r="AC437" s="2"/>
      <c r="AD437" s="2"/>
      <c r="AE437" s="2"/>
      <c r="AF437" s="1"/>
      <c r="AG437" s="1"/>
      <c r="AH437" s="50">
        <f t="shared" ref="AH437" si="527">AO434*AP434</f>
        <v>44600</v>
      </c>
      <c r="AI437" s="62"/>
      <c r="AJ437" s="62"/>
      <c r="AK437" s="55"/>
    </row>
    <row r="438" spans="1:54" x14ac:dyDescent="0.25">
      <c r="A438" s="1">
        <v>140.1</v>
      </c>
      <c r="B438" s="1" t="s">
        <v>1041</v>
      </c>
      <c r="C438" s="2">
        <v>0</v>
      </c>
      <c r="D438" s="1">
        <v>2020</v>
      </c>
      <c r="E438" s="1">
        <v>101</v>
      </c>
      <c r="F438" s="1"/>
      <c r="G438" s="1">
        <v>0</v>
      </c>
      <c r="H438" s="1">
        <v>0</v>
      </c>
      <c r="I438" s="1">
        <v>0</v>
      </c>
      <c r="J438" s="1">
        <v>0</v>
      </c>
      <c r="K438" s="1">
        <v>0</v>
      </c>
      <c r="L438" s="1">
        <v>0</v>
      </c>
      <c r="M438" s="1">
        <v>0</v>
      </c>
      <c r="N438" s="2">
        <v>0.95</v>
      </c>
      <c r="O438" s="1" t="s">
        <v>221</v>
      </c>
      <c r="P438" s="1" t="s">
        <v>708</v>
      </c>
      <c r="Q438" s="1" t="s">
        <v>222</v>
      </c>
      <c r="R438" s="1" t="s">
        <v>223</v>
      </c>
      <c r="S438" s="2">
        <v>0.05</v>
      </c>
      <c r="T438" s="2">
        <v>20</v>
      </c>
      <c r="U438" s="1" t="s">
        <v>224</v>
      </c>
      <c r="V438" s="1" t="s">
        <v>225</v>
      </c>
      <c r="W438" s="1" t="s">
        <v>709</v>
      </c>
      <c r="X438" s="1" t="s">
        <v>226</v>
      </c>
      <c r="Y438" s="1" t="s">
        <v>227</v>
      </c>
      <c r="Z438" s="1" t="s">
        <v>228</v>
      </c>
      <c r="AA438" s="1" t="s">
        <v>229</v>
      </c>
      <c r="AB438" s="1" t="s">
        <v>222</v>
      </c>
      <c r="AC438" s="2"/>
      <c r="AD438" s="2">
        <v>1</v>
      </c>
      <c r="AE438" s="2">
        <v>0</v>
      </c>
      <c r="AF438" s="1">
        <v>30</v>
      </c>
      <c r="AG438" s="1">
        <v>300</v>
      </c>
      <c r="AH438" s="49">
        <f>D438*10</f>
        <v>20200</v>
      </c>
      <c r="AI438" s="60"/>
      <c r="AJ438" s="60"/>
      <c r="AK438" s="54" t="e">
        <f>AI438/AJ438</f>
        <v>#DIV/0!</v>
      </c>
      <c r="AL438" s="122" t="str">
        <f t="shared" ref="AL438" si="528">IF(COUNTBLANK(AI438:AI440)=3,"",IF(COUNTBLANK(AI438:AI440)=2,IF(AI438=0,0.5/AJ438,AI438/AJ438),(AI438/AJ438+AI439/AJ439+IF(AJ440&gt;0,AI440/AJ440,0))/COUNTIF(AI438:AJ440,"&gt;0")))</f>
        <v/>
      </c>
      <c r="AM438" s="123" t="e">
        <f t="shared" ref="AM438" si="529">IF(ISNUMBER(AN438),AN438,1/AN438)</f>
        <v>#DIV/0!</v>
      </c>
      <c r="AN438" s="124" t="e">
        <f>AVERAGE(AT438:AT440,AX438:AX440,BB438:BB440)</f>
        <v>#DIV/0!</v>
      </c>
      <c r="AO438" s="125">
        <f>IF(COUNTIF(AL438:AL438,"&gt;0"),AL438,IF(ISERROR(AM438),IF(D441&gt;0,D441,0.5),AM438))</f>
        <v>1810</v>
      </c>
      <c r="AP438" s="128">
        <v>10</v>
      </c>
      <c r="AQ438" s="121"/>
      <c r="AR438" s="121"/>
      <c r="AS438" s="66"/>
      <c r="AT438" s="70" t="e">
        <f>AS438/AR438*10^AQ438*AP438</f>
        <v>#DIV/0!</v>
      </c>
      <c r="AU438" s="121"/>
      <c r="AV438" s="121"/>
      <c r="AW438" s="66"/>
      <c r="AX438" s="70" t="str">
        <f>IF(ISBLANK(AW438),"",AW438/AV438*10^AU438*AP438)</f>
        <v/>
      </c>
      <c r="AY438" s="121"/>
      <c r="AZ438" s="121"/>
      <c r="BA438" s="66"/>
      <c r="BB438" s="70" t="str">
        <f t="shared" ref="BB438" si="530">IF(ISBLANK(BA438),"",BA438/AZ438*10^AY438*AT438)</f>
        <v/>
      </c>
    </row>
    <row r="439" spans="1:54" x14ac:dyDescent="0.25">
      <c r="A439" s="1">
        <v>140.19999999999999</v>
      </c>
      <c r="B439" s="1" t="s">
        <v>1041</v>
      </c>
      <c r="C439" s="2">
        <v>0</v>
      </c>
      <c r="D439" s="1">
        <v>1820</v>
      </c>
      <c r="E439" s="1">
        <v>91</v>
      </c>
      <c r="F439" s="1"/>
      <c r="G439" s="1">
        <v>0</v>
      </c>
      <c r="H439" s="1">
        <v>0</v>
      </c>
      <c r="I439" s="1">
        <v>0</v>
      </c>
      <c r="J439" s="1">
        <v>0</v>
      </c>
      <c r="K439" s="1">
        <v>0</v>
      </c>
      <c r="L439" s="1">
        <v>0</v>
      </c>
      <c r="M439" s="1">
        <v>0</v>
      </c>
      <c r="N439" s="2">
        <v>0.98</v>
      </c>
      <c r="O439" s="1" t="s">
        <v>221</v>
      </c>
      <c r="P439" s="1" t="s">
        <v>710</v>
      </c>
      <c r="Q439" s="1" t="s">
        <v>222</v>
      </c>
      <c r="R439" s="1" t="s">
        <v>223</v>
      </c>
      <c r="S439" s="2">
        <v>0.05</v>
      </c>
      <c r="T439" s="2">
        <v>20</v>
      </c>
      <c r="U439" s="1" t="s">
        <v>224</v>
      </c>
      <c r="V439" s="1" t="s">
        <v>225</v>
      </c>
      <c r="W439" s="1" t="s">
        <v>711</v>
      </c>
      <c r="X439" s="1" t="s">
        <v>226</v>
      </c>
      <c r="Y439" s="1" t="s">
        <v>227</v>
      </c>
      <c r="Z439" s="1" t="s">
        <v>228</v>
      </c>
      <c r="AA439" s="1" t="s">
        <v>229</v>
      </c>
      <c r="AB439" s="1" t="s">
        <v>222</v>
      </c>
      <c r="AC439" s="2"/>
      <c r="AD439" s="2">
        <v>1</v>
      </c>
      <c r="AE439" s="2">
        <v>0</v>
      </c>
      <c r="AF439" s="1">
        <v>30</v>
      </c>
      <c r="AG439" s="1">
        <v>300</v>
      </c>
      <c r="AH439" s="49">
        <f>D439*10</f>
        <v>18200</v>
      </c>
      <c r="AI439" s="61"/>
      <c r="AJ439" s="61"/>
      <c r="AK439" s="54" t="e">
        <f t="shared" ref="AK439:AK440" si="531">AI439/AJ439</f>
        <v>#DIV/0!</v>
      </c>
      <c r="AL439" s="122"/>
      <c r="AM439" s="123"/>
      <c r="AN439" s="124"/>
      <c r="AO439" s="126"/>
      <c r="AP439" s="129"/>
      <c r="AQ439" s="121"/>
      <c r="AR439" s="121"/>
      <c r="AS439" s="67"/>
      <c r="AT439" s="70" t="e">
        <f>AS439/AR438*10^AQ438*AP438</f>
        <v>#DIV/0!</v>
      </c>
      <c r="AU439" s="121"/>
      <c r="AV439" s="121"/>
      <c r="AW439" s="67"/>
      <c r="AX439" s="70" t="str">
        <f>IF(ISBLANK(AW438:AW440),"",AW439/AV438*10^AU438*AP438)</f>
        <v/>
      </c>
      <c r="AY439" s="121"/>
      <c r="AZ439" s="121"/>
      <c r="BA439" s="67"/>
      <c r="BB439" s="70" t="str">
        <f>IF(ISBLANK(BA439),"",BA439/AZ438*10^AY438*AP438)</f>
        <v/>
      </c>
    </row>
    <row r="440" spans="1:54" x14ac:dyDescent="0.25">
      <c r="A440" s="1">
        <v>140.30000000000001</v>
      </c>
      <c r="B440" s="1" t="s">
        <v>1041</v>
      </c>
      <c r="C440" s="2">
        <v>0</v>
      </c>
      <c r="D440" s="1">
        <v>1600</v>
      </c>
      <c r="E440" s="1">
        <v>80</v>
      </c>
      <c r="F440" s="1"/>
      <c r="G440" s="1">
        <v>0</v>
      </c>
      <c r="H440" s="1">
        <v>0</v>
      </c>
      <c r="I440" s="1">
        <v>0</v>
      </c>
      <c r="J440" s="1">
        <v>0</v>
      </c>
      <c r="K440" s="1">
        <v>0</v>
      </c>
      <c r="L440" s="1">
        <v>0</v>
      </c>
      <c r="M440" s="1">
        <v>0</v>
      </c>
      <c r="N440" s="2">
        <v>0.95</v>
      </c>
      <c r="O440" s="1" t="s">
        <v>221</v>
      </c>
      <c r="P440" s="1" t="s">
        <v>712</v>
      </c>
      <c r="Q440" s="1" t="s">
        <v>222</v>
      </c>
      <c r="R440" s="1" t="s">
        <v>223</v>
      </c>
      <c r="S440" s="2">
        <v>0.05</v>
      </c>
      <c r="T440" s="2">
        <v>20</v>
      </c>
      <c r="U440" s="1" t="s">
        <v>224</v>
      </c>
      <c r="V440" s="1" t="s">
        <v>225</v>
      </c>
      <c r="W440" s="1" t="s">
        <v>713</v>
      </c>
      <c r="X440" s="1" t="s">
        <v>226</v>
      </c>
      <c r="Y440" s="1" t="s">
        <v>227</v>
      </c>
      <c r="Z440" s="1" t="s">
        <v>228</v>
      </c>
      <c r="AA440" s="1" t="s">
        <v>229</v>
      </c>
      <c r="AB440" s="1" t="s">
        <v>222</v>
      </c>
      <c r="AC440" s="2"/>
      <c r="AD440" s="2">
        <v>1</v>
      </c>
      <c r="AE440" s="2">
        <v>0</v>
      </c>
      <c r="AF440" s="1">
        <v>30</v>
      </c>
      <c r="AG440" s="1">
        <v>300</v>
      </c>
      <c r="AH440" s="49">
        <f>D440*10</f>
        <v>16000</v>
      </c>
      <c r="AI440" s="61"/>
      <c r="AJ440" s="61"/>
      <c r="AK440" s="54" t="e">
        <f t="shared" si="531"/>
        <v>#DIV/0!</v>
      </c>
      <c r="AL440" s="122"/>
      <c r="AM440" s="123"/>
      <c r="AN440" s="124"/>
      <c r="AO440" s="127"/>
      <c r="AP440" s="130"/>
      <c r="AQ440" s="121"/>
      <c r="AR440" s="121"/>
      <c r="AS440" s="67"/>
      <c r="AT440" s="70" t="e">
        <f>AS440/AR438*10^AQ438*AP438</f>
        <v>#DIV/0!</v>
      </c>
      <c r="AU440" s="121"/>
      <c r="AV440" s="121"/>
      <c r="AW440" s="67"/>
      <c r="AX440" s="70" t="str">
        <f>IF(ISBLANK(AW440),"",AW440/AV438*10^AU438*AP438)</f>
        <v/>
      </c>
      <c r="AY440" s="121"/>
      <c r="AZ440" s="121"/>
      <c r="BA440" s="67"/>
      <c r="BB440" s="70" t="str">
        <f>IF(ISBLANK(BA440),"",BA440/AZ438*10^AY438*AP438)</f>
        <v/>
      </c>
    </row>
    <row r="441" spans="1:54" x14ac:dyDescent="0.25">
      <c r="A441" s="1">
        <v>140</v>
      </c>
      <c r="B441" s="109"/>
      <c r="C441" s="2" t="s">
        <v>1</v>
      </c>
      <c r="D441" s="1">
        <v>1810</v>
      </c>
      <c r="E441" s="1" t="s">
        <v>230</v>
      </c>
      <c r="F441" s="1">
        <v>11.585000000000001</v>
      </c>
      <c r="G441" s="1"/>
      <c r="H441" s="1"/>
      <c r="I441" s="1"/>
      <c r="J441" s="1"/>
      <c r="K441" s="1"/>
      <c r="L441" s="1"/>
      <c r="M441" s="1"/>
      <c r="N441" s="2"/>
      <c r="O441" s="1"/>
      <c r="P441" s="1"/>
      <c r="Q441" s="1"/>
      <c r="R441" s="1"/>
      <c r="S441" s="2"/>
      <c r="T441" s="2"/>
      <c r="U441" s="1"/>
      <c r="V441" s="1"/>
      <c r="W441" s="1"/>
      <c r="X441" s="1"/>
      <c r="Y441" s="1"/>
      <c r="Z441" s="1"/>
      <c r="AA441" s="1"/>
      <c r="AB441" s="1"/>
      <c r="AC441" s="2"/>
      <c r="AD441" s="2"/>
      <c r="AE441" s="2"/>
      <c r="AF441" s="1"/>
      <c r="AG441" s="1"/>
      <c r="AH441" s="50">
        <f t="shared" ref="AH441" si="532">AO438*AP438</f>
        <v>18100</v>
      </c>
      <c r="AI441" s="62"/>
      <c r="AJ441" s="62"/>
      <c r="AK441" s="55"/>
    </row>
    <row r="442" spans="1:54" x14ac:dyDescent="0.25">
      <c r="A442" s="1">
        <v>141.1</v>
      </c>
      <c r="B442" s="1" t="s">
        <v>1042</v>
      </c>
      <c r="C442" s="2">
        <v>0</v>
      </c>
      <c r="D442" s="1">
        <v>12900</v>
      </c>
      <c r="E442" s="1">
        <v>203</v>
      </c>
      <c r="F442" s="1"/>
      <c r="G442" s="1">
        <v>0</v>
      </c>
      <c r="H442" s="1">
        <v>0</v>
      </c>
      <c r="I442" s="1">
        <v>0</v>
      </c>
      <c r="J442" s="1">
        <v>0</v>
      </c>
      <c r="K442" s="1">
        <v>0</v>
      </c>
      <c r="L442" s="1">
        <v>0</v>
      </c>
      <c r="M442" s="1">
        <v>0</v>
      </c>
      <c r="N442" s="2">
        <v>0.34</v>
      </c>
      <c r="O442" s="1" t="s">
        <v>221</v>
      </c>
      <c r="P442" s="1" t="s">
        <v>714</v>
      </c>
      <c r="Q442" s="1" t="s">
        <v>222</v>
      </c>
      <c r="R442" s="1" t="s">
        <v>223</v>
      </c>
      <c r="S442" s="2">
        <v>0.05</v>
      </c>
      <c r="T442" s="2">
        <v>20</v>
      </c>
      <c r="U442" s="1" t="s">
        <v>224</v>
      </c>
      <c r="V442" s="1" t="s">
        <v>225</v>
      </c>
      <c r="W442" s="1" t="s">
        <v>715</v>
      </c>
      <c r="X442" s="1" t="s">
        <v>226</v>
      </c>
      <c r="Y442" s="1" t="s">
        <v>227</v>
      </c>
      <c r="Z442" s="1" t="s">
        <v>228</v>
      </c>
      <c r="AA442" s="1" t="s">
        <v>229</v>
      </c>
      <c r="AB442" s="1" t="s">
        <v>222</v>
      </c>
      <c r="AC442" s="2"/>
      <c r="AD442" s="2">
        <v>1</v>
      </c>
      <c r="AE442" s="2">
        <v>0</v>
      </c>
      <c r="AF442" s="1">
        <v>30</v>
      </c>
      <c r="AG442" s="1">
        <v>300</v>
      </c>
      <c r="AH442" s="49">
        <f>D442*10</f>
        <v>129000</v>
      </c>
      <c r="AI442" s="60"/>
      <c r="AJ442" s="60"/>
      <c r="AK442" s="54" t="e">
        <f>AI442/AJ442</f>
        <v>#DIV/0!</v>
      </c>
      <c r="AL442" s="122" t="str">
        <f t="shared" ref="AL442" si="533">IF(COUNTBLANK(AI442:AI444)=3,"",IF(COUNTBLANK(AI442:AI444)=2,IF(AI442=0,0.5/AJ442,AI442/AJ442),(AI442/AJ442+AI443/AJ443+IF(AJ444&gt;0,AI444/AJ444,0))/COUNTIF(AI442:AJ444,"&gt;0")))</f>
        <v/>
      </c>
      <c r="AM442" s="123" t="e">
        <f t="shared" ref="AM442" si="534">IF(ISNUMBER(AN442),AN442,1/AN442)</f>
        <v>#DIV/0!</v>
      </c>
      <c r="AN442" s="124" t="e">
        <f>AVERAGE(AT442:AT444,AX442:AX444,BB442:BB444)</f>
        <v>#DIV/0!</v>
      </c>
      <c r="AO442" s="125">
        <f>IF(COUNTIF(AL442:AL442,"&gt;0"),AL442,IF(ISERROR(AM442),IF(D445&gt;0,D445,0.5),AM442))</f>
        <v>5110</v>
      </c>
      <c r="AP442" s="128">
        <v>10</v>
      </c>
      <c r="AQ442" s="121"/>
      <c r="AR442" s="121"/>
      <c r="AS442" s="66"/>
      <c r="AT442" s="70" t="e">
        <f>AS442/AR442*10^AQ442*AP442</f>
        <v>#DIV/0!</v>
      </c>
      <c r="AU442" s="121"/>
      <c r="AV442" s="121"/>
      <c r="AW442" s="66"/>
      <c r="AX442" s="70" t="str">
        <f>IF(ISBLANK(AW442),"",AW442/AV442*10^AU442*AP442)</f>
        <v/>
      </c>
      <c r="AY442" s="121"/>
      <c r="AZ442" s="121"/>
      <c r="BA442" s="66"/>
      <c r="BB442" s="70" t="str">
        <f t="shared" ref="BB442" si="535">IF(ISBLANK(BA442),"",BA442/AZ442*10^AY442*AT442)</f>
        <v/>
      </c>
    </row>
    <row r="443" spans="1:54" x14ac:dyDescent="0.25">
      <c r="A443" s="1">
        <v>141.19999999999999</v>
      </c>
      <c r="B443" s="1" t="s">
        <v>1042</v>
      </c>
      <c r="C443" s="2">
        <v>0</v>
      </c>
      <c r="D443" s="1">
        <v>1280</v>
      </c>
      <c r="E443" s="1">
        <v>64</v>
      </c>
      <c r="F443" s="1"/>
      <c r="G443" s="1">
        <v>0</v>
      </c>
      <c r="H443" s="1">
        <v>0</v>
      </c>
      <c r="I443" s="1">
        <v>0</v>
      </c>
      <c r="J443" s="1">
        <v>0</v>
      </c>
      <c r="K443" s="1">
        <v>0</v>
      </c>
      <c r="L443" s="1">
        <v>0</v>
      </c>
      <c r="M443" s="1">
        <v>0</v>
      </c>
      <c r="N443" s="2">
        <v>0.86</v>
      </c>
      <c r="O443" s="1" t="s">
        <v>221</v>
      </c>
      <c r="P443" s="1" t="s">
        <v>716</v>
      </c>
      <c r="Q443" s="1" t="s">
        <v>222</v>
      </c>
      <c r="R443" s="1" t="s">
        <v>223</v>
      </c>
      <c r="S443" s="2">
        <v>0.05</v>
      </c>
      <c r="T443" s="2">
        <v>20</v>
      </c>
      <c r="U443" s="1" t="s">
        <v>224</v>
      </c>
      <c r="V443" s="1" t="s">
        <v>225</v>
      </c>
      <c r="W443" s="1" t="s">
        <v>231</v>
      </c>
      <c r="X443" s="1" t="s">
        <v>226</v>
      </c>
      <c r="Y443" s="1" t="s">
        <v>227</v>
      </c>
      <c r="Z443" s="1" t="s">
        <v>228</v>
      </c>
      <c r="AA443" s="1" t="s">
        <v>229</v>
      </c>
      <c r="AB443" s="1" t="s">
        <v>222</v>
      </c>
      <c r="AC443" s="2"/>
      <c r="AD443" s="2">
        <v>1</v>
      </c>
      <c r="AE443" s="2">
        <v>0</v>
      </c>
      <c r="AF443" s="1">
        <v>30</v>
      </c>
      <c r="AG443" s="1">
        <v>300</v>
      </c>
      <c r="AH443" s="49">
        <f>D443*10</f>
        <v>12800</v>
      </c>
      <c r="AI443" s="61"/>
      <c r="AJ443" s="61"/>
      <c r="AK443" s="54" t="e">
        <f t="shared" ref="AK443:AK444" si="536">AI443/AJ443</f>
        <v>#DIV/0!</v>
      </c>
      <c r="AL443" s="122"/>
      <c r="AM443" s="123"/>
      <c r="AN443" s="124"/>
      <c r="AO443" s="126"/>
      <c r="AP443" s="129"/>
      <c r="AQ443" s="121"/>
      <c r="AR443" s="121"/>
      <c r="AS443" s="67"/>
      <c r="AT443" s="70" t="e">
        <f>AS443/AR442*10^AQ442*AP442</f>
        <v>#DIV/0!</v>
      </c>
      <c r="AU443" s="121"/>
      <c r="AV443" s="121"/>
      <c r="AW443" s="67"/>
      <c r="AX443" s="70" t="str">
        <f>IF(ISBLANK(AW442:AW444),"",AW443/AV442*10^AU442*AP442)</f>
        <v/>
      </c>
      <c r="AY443" s="121"/>
      <c r="AZ443" s="121"/>
      <c r="BA443" s="67"/>
      <c r="BB443" s="70" t="str">
        <f>IF(ISBLANK(BA443),"",BA443/AZ442*10^AY442*AP442)</f>
        <v/>
      </c>
    </row>
    <row r="444" spans="1:54" x14ac:dyDescent="0.25">
      <c r="A444" s="1">
        <v>141.30000000000001</v>
      </c>
      <c r="B444" s="1" t="s">
        <v>1042</v>
      </c>
      <c r="C444" s="2">
        <v>0</v>
      </c>
      <c r="D444" s="1">
        <v>1160</v>
      </c>
      <c r="E444" s="1">
        <v>58</v>
      </c>
      <c r="F444" s="1"/>
      <c r="G444" s="1">
        <v>0</v>
      </c>
      <c r="H444" s="1">
        <v>0</v>
      </c>
      <c r="I444" s="1">
        <v>0</v>
      </c>
      <c r="J444" s="1">
        <v>0</v>
      </c>
      <c r="K444" s="1">
        <v>0</v>
      </c>
      <c r="L444" s="1">
        <v>0</v>
      </c>
      <c r="M444" s="1">
        <v>0</v>
      </c>
      <c r="N444" s="2">
        <v>0.98</v>
      </c>
      <c r="O444" s="1" t="s">
        <v>221</v>
      </c>
      <c r="P444" s="1" t="s">
        <v>717</v>
      </c>
      <c r="Q444" s="1" t="s">
        <v>222</v>
      </c>
      <c r="R444" s="1" t="s">
        <v>223</v>
      </c>
      <c r="S444" s="2">
        <v>0.05</v>
      </c>
      <c r="T444" s="2">
        <v>20</v>
      </c>
      <c r="U444" s="1" t="s">
        <v>224</v>
      </c>
      <c r="V444" s="1" t="s">
        <v>225</v>
      </c>
      <c r="W444" s="1" t="s">
        <v>235</v>
      </c>
      <c r="X444" s="1" t="s">
        <v>226</v>
      </c>
      <c r="Y444" s="1" t="s">
        <v>227</v>
      </c>
      <c r="Z444" s="1" t="s">
        <v>228</v>
      </c>
      <c r="AA444" s="1" t="s">
        <v>229</v>
      </c>
      <c r="AB444" s="1" t="s">
        <v>222</v>
      </c>
      <c r="AC444" s="2"/>
      <c r="AD444" s="2">
        <v>1</v>
      </c>
      <c r="AE444" s="2">
        <v>0</v>
      </c>
      <c r="AF444" s="1">
        <v>30</v>
      </c>
      <c r="AG444" s="1">
        <v>300</v>
      </c>
      <c r="AH444" s="49">
        <f>D444*10</f>
        <v>11600</v>
      </c>
      <c r="AI444" s="61"/>
      <c r="AJ444" s="61"/>
      <c r="AK444" s="54" t="e">
        <f t="shared" si="536"/>
        <v>#DIV/0!</v>
      </c>
      <c r="AL444" s="122"/>
      <c r="AM444" s="123"/>
      <c r="AN444" s="124"/>
      <c r="AO444" s="127"/>
      <c r="AP444" s="130"/>
      <c r="AQ444" s="121"/>
      <c r="AR444" s="121"/>
      <c r="AS444" s="67"/>
      <c r="AT444" s="70" t="e">
        <f>AS444/AR442*10^AQ442*AP442</f>
        <v>#DIV/0!</v>
      </c>
      <c r="AU444" s="121"/>
      <c r="AV444" s="121"/>
      <c r="AW444" s="67"/>
      <c r="AX444" s="70" t="str">
        <f>IF(ISBLANK(AW444),"",AW444/AV442*10^AU442*AP442)</f>
        <v/>
      </c>
      <c r="AY444" s="121"/>
      <c r="AZ444" s="121"/>
      <c r="BA444" s="67"/>
      <c r="BB444" s="70" t="str">
        <f>IF(ISBLANK(BA444),"",BA444/AZ442*10^AY442*AP442)</f>
        <v/>
      </c>
    </row>
    <row r="445" spans="1:54" x14ac:dyDescent="0.25">
      <c r="A445" s="1">
        <v>141</v>
      </c>
      <c r="B445" s="1" t="s">
        <v>1043</v>
      </c>
      <c r="C445" s="2" t="s">
        <v>1</v>
      </c>
      <c r="D445" s="1">
        <v>5110</v>
      </c>
      <c r="E445" s="1" t="s">
        <v>230</v>
      </c>
      <c r="F445" s="1">
        <v>131.88499999999999</v>
      </c>
      <c r="G445" s="1"/>
      <c r="H445" s="1"/>
      <c r="I445" s="1"/>
      <c r="J445" s="1"/>
      <c r="K445" s="1"/>
      <c r="L445" s="1"/>
      <c r="M445" s="1"/>
      <c r="N445" s="2"/>
      <c r="O445" s="1"/>
      <c r="P445" s="1"/>
      <c r="Q445" s="1"/>
      <c r="R445" s="1"/>
      <c r="S445" s="2"/>
      <c r="T445" s="2"/>
      <c r="U445" s="1"/>
      <c r="V445" s="1"/>
      <c r="W445" s="1"/>
      <c r="X445" s="1"/>
      <c r="Y445" s="1"/>
      <c r="Z445" s="1"/>
      <c r="AA445" s="1"/>
      <c r="AB445" s="1"/>
      <c r="AC445" s="2"/>
      <c r="AD445" s="2"/>
      <c r="AE445" s="2"/>
      <c r="AF445" s="1"/>
      <c r="AG445" s="1"/>
      <c r="AH445" s="50">
        <f t="shared" ref="AH445" si="537">AO442*AP442</f>
        <v>51100</v>
      </c>
      <c r="AI445" s="62"/>
      <c r="AJ445" s="62"/>
      <c r="AK445" s="55"/>
    </row>
    <row r="446" spans="1:54" x14ac:dyDescent="0.25">
      <c r="A446" s="1">
        <v>142.1</v>
      </c>
      <c r="B446" s="1" t="s">
        <v>1044</v>
      </c>
      <c r="C446" s="2">
        <v>0</v>
      </c>
      <c r="D446" s="1">
        <v>0</v>
      </c>
      <c r="E446" s="1">
        <v>0</v>
      </c>
      <c r="F446" s="1"/>
      <c r="G446" s="1">
        <v>0</v>
      </c>
      <c r="H446" s="1">
        <v>0</v>
      </c>
      <c r="I446" s="1">
        <v>0</v>
      </c>
      <c r="J446" s="1">
        <v>0</v>
      </c>
      <c r="K446" s="1">
        <v>0</v>
      </c>
      <c r="L446" s="1">
        <v>0</v>
      </c>
      <c r="M446" s="1">
        <v>0</v>
      </c>
      <c r="N446" s="2">
        <v>0</v>
      </c>
      <c r="O446" s="1" t="s">
        <v>221</v>
      </c>
      <c r="P446" s="1" t="s">
        <v>718</v>
      </c>
      <c r="Q446" s="1" t="s">
        <v>222</v>
      </c>
      <c r="R446" s="1" t="s">
        <v>223</v>
      </c>
      <c r="S446" s="2">
        <v>0.05</v>
      </c>
      <c r="T446" s="2">
        <v>20</v>
      </c>
      <c r="U446" s="1" t="s">
        <v>224</v>
      </c>
      <c r="V446" s="1" t="s">
        <v>225</v>
      </c>
      <c r="W446" s="1" t="s">
        <v>235</v>
      </c>
      <c r="X446" s="1" t="s">
        <v>226</v>
      </c>
      <c r="Y446" s="1" t="s">
        <v>227</v>
      </c>
      <c r="Z446" s="1" t="s">
        <v>228</v>
      </c>
      <c r="AA446" s="1" t="s">
        <v>229</v>
      </c>
      <c r="AB446" s="1" t="s">
        <v>222</v>
      </c>
      <c r="AC446" s="2"/>
      <c r="AD446" s="2">
        <v>1</v>
      </c>
      <c r="AE446" s="2">
        <v>0</v>
      </c>
      <c r="AF446" s="1">
        <v>30</v>
      </c>
      <c r="AG446" s="1">
        <v>300</v>
      </c>
      <c r="AH446" s="49">
        <f>D446*10</f>
        <v>0</v>
      </c>
      <c r="AI446" s="60">
        <v>0</v>
      </c>
      <c r="AJ446" s="60">
        <v>8.1</v>
      </c>
      <c r="AK446" s="54">
        <f>AI446/AJ446</f>
        <v>0</v>
      </c>
      <c r="AL446" s="122">
        <f t="shared" ref="AL446" si="538">IF(COUNTBLANK(AI446:AI448)=3,"",IF(COUNTBLANK(AI446:AI448)=2,IF(AI446=0,0.5/AJ446,AI446/AJ446),(AI446/AJ446+AI447/AJ447+IF(AJ448&gt;0,AI448/AJ448,0))/COUNTIF(AI446:AJ448,"&gt;0")))</f>
        <v>6.1728395061728399E-2</v>
      </c>
      <c r="AM446" s="123" t="e">
        <f t="shared" ref="AM446" si="539">IF(ISNUMBER(AN446),AN446,1/AN446)</f>
        <v>#DIV/0!</v>
      </c>
      <c r="AN446" s="124" t="e">
        <f>AVERAGE(AT446:AT448,AX446:AX448,BB446:BB448)</f>
        <v>#DIV/0!</v>
      </c>
      <c r="AO446" s="125">
        <f>IF(COUNTIF(AL446:AL446,"&gt;0"),AL446,IF(ISERROR(AM446),IF(D449&gt;0,D449,0.5),AM446))</f>
        <v>6.1728395061728399E-2</v>
      </c>
      <c r="AP446" s="128">
        <v>10</v>
      </c>
      <c r="AQ446" s="121"/>
      <c r="AR446" s="121"/>
      <c r="AS446" s="66"/>
      <c r="AT446" s="70" t="e">
        <f>AS446/AR446*10^AQ446*AP446</f>
        <v>#DIV/0!</v>
      </c>
      <c r="AU446" s="121"/>
      <c r="AV446" s="121"/>
      <c r="AW446" s="66"/>
      <c r="AX446" s="70" t="str">
        <f>IF(ISBLANK(AW446),"",AW446/AV446*10^AU446*AP446)</f>
        <v/>
      </c>
      <c r="AY446" s="121"/>
      <c r="AZ446" s="121"/>
      <c r="BA446" s="66"/>
      <c r="BB446" s="70" t="str">
        <f t="shared" ref="BB446" si="540">IF(ISBLANK(BA446),"",BA446/AZ446*10^AY446*AT446)</f>
        <v/>
      </c>
    </row>
    <row r="447" spans="1:54" x14ac:dyDescent="0.25">
      <c r="A447" s="1">
        <v>142.19999999999999</v>
      </c>
      <c r="B447" s="1" t="s">
        <v>1044</v>
      </c>
      <c r="C447" s="2">
        <v>0</v>
      </c>
      <c r="D447" s="1">
        <v>0</v>
      </c>
      <c r="E447" s="1">
        <v>0</v>
      </c>
      <c r="F447" s="1"/>
      <c r="G447" s="1">
        <v>0</v>
      </c>
      <c r="H447" s="1">
        <v>0</v>
      </c>
      <c r="I447" s="1">
        <v>0</v>
      </c>
      <c r="J447" s="1">
        <v>0</v>
      </c>
      <c r="K447" s="1">
        <v>0</v>
      </c>
      <c r="L447" s="1">
        <v>0</v>
      </c>
      <c r="M447" s="1">
        <v>0</v>
      </c>
      <c r="N447" s="2">
        <v>0</v>
      </c>
      <c r="O447" s="1" t="s">
        <v>221</v>
      </c>
      <c r="P447" s="1" t="s">
        <v>719</v>
      </c>
      <c r="Q447" s="1" t="s">
        <v>222</v>
      </c>
      <c r="R447" s="1" t="s">
        <v>223</v>
      </c>
      <c r="S447" s="2">
        <v>0.05</v>
      </c>
      <c r="T447" s="2">
        <v>20</v>
      </c>
      <c r="U447" s="1" t="s">
        <v>224</v>
      </c>
      <c r="V447" s="1" t="s">
        <v>225</v>
      </c>
      <c r="W447" s="1" t="s">
        <v>235</v>
      </c>
      <c r="X447" s="1" t="s">
        <v>226</v>
      </c>
      <c r="Y447" s="1" t="s">
        <v>227</v>
      </c>
      <c r="Z447" s="1" t="s">
        <v>228</v>
      </c>
      <c r="AA447" s="1" t="s">
        <v>229</v>
      </c>
      <c r="AB447" s="1" t="s">
        <v>222</v>
      </c>
      <c r="AC447" s="2"/>
      <c r="AD447" s="2">
        <v>1</v>
      </c>
      <c r="AE447" s="2">
        <v>0</v>
      </c>
      <c r="AF447" s="1">
        <v>30</v>
      </c>
      <c r="AG447" s="1">
        <v>300</v>
      </c>
      <c r="AH447" s="49">
        <f>D447*10</f>
        <v>0</v>
      </c>
      <c r="AI447" s="61"/>
      <c r="AJ447" s="61"/>
      <c r="AK447" s="54" t="e">
        <f t="shared" ref="AK447:AK448" si="541">AI447/AJ447</f>
        <v>#DIV/0!</v>
      </c>
      <c r="AL447" s="122"/>
      <c r="AM447" s="123"/>
      <c r="AN447" s="124"/>
      <c r="AO447" s="126"/>
      <c r="AP447" s="129"/>
      <c r="AQ447" s="121"/>
      <c r="AR447" s="121"/>
      <c r="AS447" s="67"/>
      <c r="AT447" s="70" t="e">
        <f>AS447/AR446*10^AQ446*AP446</f>
        <v>#DIV/0!</v>
      </c>
      <c r="AU447" s="121"/>
      <c r="AV447" s="121"/>
      <c r="AW447" s="67"/>
      <c r="AX447" s="70" t="str">
        <f>IF(ISBLANK(AW446:AW448),"",AW447/AV446*10^AU446*AP446)</f>
        <v/>
      </c>
      <c r="AY447" s="121"/>
      <c r="AZ447" s="121"/>
      <c r="BA447" s="67"/>
      <c r="BB447" s="70" t="str">
        <f>IF(ISBLANK(BA447),"",BA447/AZ446*10^AY446*AP446)</f>
        <v/>
      </c>
    </row>
    <row r="448" spans="1:54" x14ac:dyDescent="0.25">
      <c r="A448" s="1">
        <v>142.30000000000001</v>
      </c>
      <c r="B448" s="1" t="s">
        <v>1044</v>
      </c>
      <c r="C448" s="2">
        <v>0</v>
      </c>
      <c r="D448" s="1">
        <v>0</v>
      </c>
      <c r="E448" s="1">
        <v>0</v>
      </c>
      <c r="F448" s="1"/>
      <c r="G448" s="1">
        <v>0</v>
      </c>
      <c r="H448" s="1">
        <v>0</v>
      </c>
      <c r="I448" s="1">
        <v>0</v>
      </c>
      <c r="J448" s="1">
        <v>0</v>
      </c>
      <c r="K448" s="1">
        <v>0</v>
      </c>
      <c r="L448" s="1">
        <v>0</v>
      </c>
      <c r="M448" s="1">
        <v>0</v>
      </c>
      <c r="N448" s="2">
        <v>0</v>
      </c>
      <c r="O448" s="1" t="s">
        <v>221</v>
      </c>
      <c r="P448" s="1" t="s">
        <v>720</v>
      </c>
      <c r="Q448" s="1" t="s">
        <v>222</v>
      </c>
      <c r="R448" s="1" t="s">
        <v>223</v>
      </c>
      <c r="S448" s="2">
        <v>0.05</v>
      </c>
      <c r="T448" s="2">
        <v>20</v>
      </c>
      <c r="U448" s="1" t="s">
        <v>224</v>
      </c>
      <c r="V448" s="1" t="s">
        <v>225</v>
      </c>
      <c r="W448" s="1" t="s">
        <v>235</v>
      </c>
      <c r="X448" s="1" t="s">
        <v>226</v>
      </c>
      <c r="Y448" s="1" t="s">
        <v>227</v>
      </c>
      <c r="Z448" s="1" t="s">
        <v>228</v>
      </c>
      <c r="AA448" s="1" t="s">
        <v>229</v>
      </c>
      <c r="AB448" s="1" t="s">
        <v>222</v>
      </c>
      <c r="AC448" s="2"/>
      <c r="AD448" s="2">
        <v>1</v>
      </c>
      <c r="AE448" s="2">
        <v>0</v>
      </c>
      <c r="AF448" s="1">
        <v>30</v>
      </c>
      <c r="AG448" s="1">
        <v>300</v>
      </c>
      <c r="AH448" s="49">
        <f>D448*10</f>
        <v>0</v>
      </c>
      <c r="AI448" s="61"/>
      <c r="AJ448" s="61"/>
      <c r="AK448" s="54" t="e">
        <f t="shared" si="541"/>
        <v>#DIV/0!</v>
      </c>
      <c r="AL448" s="122"/>
      <c r="AM448" s="123"/>
      <c r="AN448" s="124"/>
      <c r="AO448" s="127"/>
      <c r="AP448" s="130"/>
      <c r="AQ448" s="121"/>
      <c r="AR448" s="121"/>
      <c r="AS448" s="67"/>
      <c r="AT448" s="70" t="e">
        <f>AS448/AR446*10^AQ446*AP446</f>
        <v>#DIV/0!</v>
      </c>
      <c r="AU448" s="121"/>
      <c r="AV448" s="121"/>
      <c r="AW448" s="67"/>
      <c r="AX448" s="70" t="str">
        <f>IF(ISBLANK(AW448),"",AW448/AV446*10^AU446*AP446)</f>
        <v/>
      </c>
      <c r="AY448" s="121"/>
      <c r="AZ448" s="121"/>
      <c r="BA448" s="67"/>
      <c r="BB448" s="70" t="str">
        <f>IF(ISBLANK(BA448),"",BA448/AZ446*10^AY446*AP446)</f>
        <v/>
      </c>
    </row>
    <row r="449" spans="1:54" x14ac:dyDescent="0.25">
      <c r="A449" s="1">
        <v>142</v>
      </c>
      <c r="B449" s="1" t="s">
        <v>1043</v>
      </c>
      <c r="C449" s="2" t="s">
        <v>1</v>
      </c>
      <c r="D449" s="1">
        <v>0</v>
      </c>
      <c r="E449" s="1" t="s">
        <v>230</v>
      </c>
      <c r="F449" s="1" t="s">
        <v>277</v>
      </c>
      <c r="G449" s="1"/>
      <c r="H449" s="1"/>
      <c r="I449" s="1"/>
      <c r="J449" s="1"/>
      <c r="K449" s="1"/>
      <c r="L449" s="1"/>
      <c r="M449" s="1"/>
      <c r="N449" s="2"/>
      <c r="O449" s="1"/>
      <c r="P449" s="1"/>
      <c r="Q449" s="1"/>
      <c r="R449" s="1"/>
      <c r="S449" s="2"/>
      <c r="T449" s="2"/>
      <c r="U449" s="1"/>
      <c r="V449" s="1"/>
      <c r="W449" s="1"/>
      <c r="X449" s="1"/>
      <c r="Y449" s="1"/>
      <c r="Z449" s="1"/>
      <c r="AA449" s="1"/>
      <c r="AB449" s="1"/>
      <c r="AC449" s="2"/>
      <c r="AD449" s="2"/>
      <c r="AE449" s="2"/>
      <c r="AF449" s="1"/>
      <c r="AG449" s="1"/>
      <c r="AH449" s="50">
        <f t="shared" ref="AH449" si="542">AO446*AP446</f>
        <v>0.61728395061728403</v>
      </c>
      <c r="AI449" s="62"/>
      <c r="AJ449" s="62"/>
      <c r="AK449" s="55"/>
    </row>
    <row r="450" spans="1:54" x14ac:dyDescent="0.25">
      <c r="A450" s="1">
        <v>143.1</v>
      </c>
      <c r="B450" s="1" t="s">
        <v>1045</v>
      </c>
      <c r="C450" s="2">
        <v>0</v>
      </c>
      <c r="D450" s="1">
        <v>0</v>
      </c>
      <c r="E450" s="1">
        <v>0</v>
      </c>
      <c r="F450" s="1"/>
      <c r="G450" s="1">
        <v>0</v>
      </c>
      <c r="H450" s="1">
        <v>0</v>
      </c>
      <c r="I450" s="1">
        <v>0</v>
      </c>
      <c r="J450" s="1">
        <v>0</v>
      </c>
      <c r="K450" s="1">
        <v>0</v>
      </c>
      <c r="L450" s="1">
        <v>0</v>
      </c>
      <c r="M450" s="1">
        <v>0</v>
      </c>
      <c r="N450" s="2">
        <v>0.2</v>
      </c>
      <c r="O450" s="1" t="s">
        <v>221</v>
      </c>
      <c r="P450" s="1" t="s">
        <v>721</v>
      </c>
      <c r="Q450" s="1" t="s">
        <v>222</v>
      </c>
      <c r="R450" s="1" t="s">
        <v>223</v>
      </c>
      <c r="S450" s="2">
        <v>0.05</v>
      </c>
      <c r="T450" s="2">
        <v>20</v>
      </c>
      <c r="U450" s="1" t="s">
        <v>224</v>
      </c>
      <c r="V450" s="1" t="s">
        <v>225</v>
      </c>
      <c r="W450" s="1" t="s">
        <v>235</v>
      </c>
      <c r="X450" s="1" t="s">
        <v>226</v>
      </c>
      <c r="Y450" s="1" t="s">
        <v>227</v>
      </c>
      <c r="Z450" s="1" t="s">
        <v>228</v>
      </c>
      <c r="AA450" s="1" t="s">
        <v>229</v>
      </c>
      <c r="AB450" s="1" t="s">
        <v>222</v>
      </c>
      <c r="AC450" s="2"/>
      <c r="AD450" s="2">
        <v>1</v>
      </c>
      <c r="AE450" s="2">
        <v>0</v>
      </c>
      <c r="AF450" s="1">
        <v>30</v>
      </c>
      <c r="AG450" s="1">
        <v>300</v>
      </c>
      <c r="AH450" s="49">
        <f>D450*10</f>
        <v>0</v>
      </c>
      <c r="AI450" s="60">
        <v>0</v>
      </c>
      <c r="AJ450" s="60">
        <v>8</v>
      </c>
      <c r="AK450" s="54">
        <f>AI450/AJ450</f>
        <v>0</v>
      </c>
      <c r="AL450" s="122">
        <f t="shared" ref="AL450" si="543">IF(COUNTBLANK(AI450:AI452)=3,"",IF(COUNTBLANK(AI450:AI452)=2,IF(AI450=0,0.5/AJ450,AI450/AJ450),(AI450/AJ450+AI451/AJ451+IF(AJ452&gt;0,AI452/AJ452,0))/COUNTIF(AI450:AJ452,"&gt;0")))</f>
        <v>6.25E-2</v>
      </c>
      <c r="AM450" s="123" t="e">
        <f t="shared" ref="AM450" si="544">IF(ISNUMBER(AN450),AN450,1/AN450)</f>
        <v>#DIV/0!</v>
      </c>
      <c r="AN450" s="124" t="e">
        <f>AVERAGE(AT450:AT452,AX450:AX452,BB450:BB452)</f>
        <v>#DIV/0!</v>
      </c>
      <c r="AO450" s="125">
        <f>IF(COUNTIF(AL450:AL450,"&gt;0"),AL450,IF(ISERROR(AM450),IF(D453&gt;0,D453,0.5),AM450))</f>
        <v>6.25E-2</v>
      </c>
      <c r="AP450" s="128">
        <v>10</v>
      </c>
      <c r="AQ450" s="121"/>
      <c r="AR450" s="121"/>
      <c r="AS450" s="66"/>
      <c r="AT450" s="70" t="e">
        <f>AS450/AR450*10^AQ450*AP450</f>
        <v>#DIV/0!</v>
      </c>
      <c r="AU450" s="121"/>
      <c r="AV450" s="121"/>
      <c r="AW450" s="66"/>
      <c r="AX450" s="70" t="str">
        <f>IF(ISBLANK(AW450),"",AW450/AV450*10^AU450*AP450)</f>
        <v/>
      </c>
      <c r="AY450" s="121"/>
      <c r="AZ450" s="121"/>
      <c r="BA450" s="66"/>
      <c r="BB450" s="70" t="str">
        <f t="shared" ref="BB450" si="545">IF(ISBLANK(BA450),"",BA450/AZ450*10^AY450*AT450)</f>
        <v/>
      </c>
    </row>
    <row r="451" spans="1:54" x14ac:dyDescent="0.25">
      <c r="A451" s="1">
        <v>143.19999999999999</v>
      </c>
      <c r="B451" s="1" t="s">
        <v>1045</v>
      </c>
      <c r="C451" s="2">
        <v>0</v>
      </c>
      <c r="D451" s="1">
        <v>0</v>
      </c>
      <c r="E451" s="1">
        <v>0</v>
      </c>
      <c r="F451" s="1"/>
      <c r="G451" s="1">
        <v>0</v>
      </c>
      <c r="H451" s="1">
        <v>0</v>
      </c>
      <c r="I451" s="1">
        <v>0</v>
      </c>
      <c r="J451" s="1">
        <v>0</v>
      </c>
      <c r="K451" s="1">
        <v>0</v>
      </c>
      <c r="L451" s="1">
        <v>0</v>
      </c>
      <c r="M451" s="1">
        <v>0</v>
      </c>
      <c r="N451" s="2">
        <v>0.2</v>
      </c>
      <c r="O451" s="1" t="s">
        <v>221</v>
      </c>
      <c r="P451" s="1" t="s">
        <v>722</v>
      </c>
      <c r="Q451" s="1" t="s">
        <v>222</v>
      </c>
      <c r="R451" s="1" t="s">
        <v>223</v>
      </c>
      <c r="S451" s="2">
        <v>0.05</v>
      </c>
      <c r="T451" s="2">
        <v>20</v>
      </c>
      <c r="U451" s="1" t="s">
        <v>224</v>
      </c>
      <c r="V451" s="1" t="s">
        <v>225</v>
      </c>
      <c r="W451" s="1" t="s">
        <v>235</v>
      </c>
      <c r="X451" s="1" t="s">
        <v>226</v>
      </c>
      <c r="Y451" s="1" t="s">
        <v>227</v>
      </c>
      <c r="Z451" s="1" t="s">
        <v>228</v>
      </c>
      <c r="AA451" s="1" t="s">
        <v>229</v>
      </c>
      <c r="AB451" s="1" t="s">
        <v>222</v>
      </c>
      <c r="AC451" s="2"/>
      <c r="AD451" s="2">
        <v>1</v>
      </c>
      <c r="AE451" s="2">
        <v>0</v>
      </c>
      <c r="AF451" s="1">
        <v>30</v>
      </c>
      <c r="AG451" s="1">
        <v>300</v>
      </c>
      <c r="AH451" s="49">
        <f>D451*10</f>
        <v>0</v>
      </c>
      <c r="AI451" s="61"/>
      <c r="AJ451" s="61"/>
      <c r="AK451" s="54" t="e">
        <f t="shared" ref="AK451:AK452" si="546">AI451/AJ451</f>
        <v>#DIV/0!</v>
      </c>
      <c r="AL451" s="122"/>
      <c r="AM451" s="123"/>
      <c r="AN451" s="124"/>
      <c r="AO451" s="126"/>
      <c r="AP451" s="129"/>
      <c r="AQ451" s="121"/>
      <c r="AR451" s="121"/>
      <c r="AS451" s="67"/>
      <c r="AT451" s="70" t="e">
        <f>AS451/AR450*10^AQ450*AP450</f>
        <v>#DIV/0!</v>
      </c>
      <c r="AU451" s="121"/>
      <c r="AV451" s="121"/>
      <c r="AW451" s="67"/>
      <c r="AX451" s="70" t="str">
        <f>IF(ISBLANK(AW450:AW452),"",AW451/AV450*10^AU450*AP450)</f>
        <v/>
      </c>
      <c r="AY451" s="121"/>
      <c r="AZ451" s="121"/>
      <c r="BA451" s="67"/>
      <c r="BB451" s="70" t="str">
        <f>IF(ISBLANK(BA451),"",BA451/AZ450*10^AY450*AP450)</f>
        <v/>
      </c>
    </row>
    <row r="452" spans="1:54" x14ac:dyDescent="0.25">
      <c r="A452" s="1">
        <v>143.30000000000001</v>
      </c>
      <c r="B452" s="1" t="s">
        <v>1045</v>
      </c>
      <c r="C452" s="2">
        <v>0</v>
      </c>
      <c r="D452" s="1">
        <v>0</v>
      </c>
      <c r="E452" s="1">
        <v>0</v>
      </c>
      <c r="F452" s="1"/>
      <c r="G452" s="1">
        <v>0</v>
      </c>
      <c r="H452" s="1">
        <v>0</v>
      </c>
      <c r="I452" s="1">
        <v>0</v>
      </c>
      <c r="J452" s="1">
        <v>0</v>
      </c>
      <c r="K452" s="1">
        <v>0</v>
      </c>
      <c r="L452" s="1">
        <v>0</v>
      </c>
      <c r="M452" s="1">
        <v>0</v>
      </c>
      <c r="N452" s="2">
        <v>0.2</v>
      </c>
      <c r="O452" s="1" t="s">
        <v>221</v>
      </c>
      <c r="P452" s="1" t="s">
        <v>723</v>
      </c>
      <c r="Q452" s="1" t="s">
        <v>222</v>
      </c>
      <c r="R452" s="1" t="s">
        <v>223</v>
      </c>
      <c r="S452" s="2">
        <v>0.05</v>
      </c>
      <c r="T452" s="2">
        <v>20</v>
      </c>
      <c r="U452" s="1" t="s">
        <v>224</v>
      </c>
      <c r="V452" s="1" t="s">
        <v>225</v>
      </c>
      <c r="W452" s="1" t="s">
        <v>235</v>
      </c>
      <c r="X452" s="1" t="s">
        <v>226</v>
      </c>
      <c r="Y452" s="1" t="s">
        <v>227</v>
      </c>
      <c r="Z452" s="1" t="s">
        <v>228</v>
      </c>
      <c r="AA452" s="1" t="s">
        <v>229</v>
      </c>
      <c r="AB452" s="1" t="s">
        <v>222</v>
      </c>
      <c r="AC452" s="2"/>
      <c r="AD452" s="2">
        <v>1</v>
      </c>
      <c r="AE452" s="2">
        <v>0</v>
      </c>
      <c r="AF452" s="1">
        <v>30</v>
      </c>
      <c r="AG452" s="1">
        <v>300</v>
      </c>
      <c r="AH452" s="49">
        <f>D452*10</f>
        <v>0</v>
      </c>
      <c r="AI452" s="61"/>
      <c r="AJ452" s="61"/>
      <c r="AK452" s="54" t="e">
        <f t="shared" si="546"/>
        <v>#DIV/0!</v>
      </c>
      <c r="AL452" s="122"/>
      <c r="AM452" s="123"/>
      <c r="AN452" s="124"/>
      <c r="AO452" s="127"/>
      <c r="AP452" s="130"/>
      <c r="AQ452" s="121"/>
      <c r="AR452" s="121"/>
      <c r="AS452" s="67"/>
      <c r="AT452" s="70" t="e">
        <f>AS452/AR450*10^AQ450*AP450</f>
        <v>#DIV/0!</v>
      </c>
      <c r="AU452" s="121"/>
      <c r="AV452" s="121"/>
      <c r="AW452" s="67"/>
      <c r="AX452" s="70" t="str">
        <f>IF(ISBLANK(AW452),"",AW452/AV450*10^AU450*AP450)</f>
        <v/>
      </c>
      <c r="AY452" s="121"/>
      <c r="AZ452" s="121"/>
      <c r="BA452" s="67"/>
      <c r="BB452" s="70" t="str">
        <f>IF(ISBLANK(BA452),"",BA452/AZ450*10^AY450*AP450)</f>
        <v/>
      </c>
    </row>
    <row r="453" spans="1:54" x14ac:dyDescent="0.25">
      <c r="A453" s="1">
        <v>143</v>
      </c>
      <c r="B453" s="1" t="s">
        <v>1043</v>
      </c>
      <c r="C453" s="2" t="s">
        <v>1</v>
      </c>
      <c r="D453" s="1">
        <v>0</v>
      </c>
      <c r="E453" s="1" t="s">
        <v>230</v>
      </c>
      <c r="F453" s="1" t="s">
        <v>277</v>
      </c>
      <c r="G453" s="1"/>
      <c r="H453" s="1"/>
      <c r="I453" s="1"/>
      <c r="J453" s="1"/>
      <c r="K453" s="1"/>
      <c r="L453" s="1"/>
      <c r="M453" s="1"/>
      <c r="N453" s="2"/>
      <c r="O453" s="1"/>
      <c r="P453" s="1"/>
      <c r="Q453" s="1"/>
      <c r="R453" s="1"/>
      <c r="S453" s="2"/>
      <c r="T453" s="2"/>
      <c r="U453" s="1"/>
      <c r="V453" s="1"/>
      <c r="W453" s="1"/>
      <c r="X453" s="1"/>
      <c r="Y453" s="1"/>
      <c r="Z453" s="1"/>
      <c r="AA453" s="1"/>
      <c r="AB453" s="1"/>
      <c r="AC453" s="2"/>
      <c r="AD453" s="2"/>
      <c r="AE453" s="2"/>
      <c r="AF453" s="1"/>
      <c r="AG453" s="1"/>
      <c r="AH453" s="50">
        <f t="shared" ref="AH453" si="547">AO450*AP450</f>
        <v>0.625</v>
      </c>
      <c r="AI453" s="62"/>
      <c r="AJ453" s="62"/>
      <c r="AK453" s="55"/>
    </row>
    <row r="454" spans="1:54" x14ac:dyDescent="0.25">
      <c r="A454" s="1">
        <v>144.1</v>
      </c>
      <c r="B454" s="1" t="s">
        <v>1046</v>
      </c>
      <c r="C454" s="2">
        <v>0</v>
      </c>
      <c r="D454" s="1">
        <v>0</v>
      </c>
      <c r="E454" s="1">
        <v>0</v>
      </c>
      <c r="F454" s="1"/>
      <c r="G454" s="1">
        <v>0</v>
      </c>
      <c r="H454" s="1">
        <v>0</v>
      </c>
      <c r="I454" s="1">
        <v>0</v>
      </c>
      <c r="J454" s="1">
        <v>0</v>
      </c>
      <c r="K454" s="1">
        <v>0</v>
      </c>
      <c r="L454" s="1">
        <v>0</v>
      </c>
      <c r="M454" s="1">
        <v>0</v>
      </c>
      <c r="N454" s="2">
        <v>0</v>
      </c>
      <c r="O454" s="1" t="s">
        <v>221</v>
      </c>
      <c r="P454" s="1" t="s">
        <v>724</v>
      </c>
      <c r="Q454" s="1" t="s">
        <v>222</v>
      </c>
      <c r="R454" s="1" t="s">
        <v>223</v>
      </c>
      <c r="S454" s="2">
        <v>0.05</v>
      </c>
      <c r="T454" s="2">
        <v>20</v>
      </c>
      <c r="U454" s="1" t="s">
        <v>224</v>
      </c>
      <c r="V454" s="1" t="s">
        <v>225</v>
      </c>
      <c r="W454" s="1" t="s">
        <v>235</v>
      </c>
      <c r="X454" s="1" t="s">
        <v>226</v>
      </c>
      <c r="Y454" s="1" t="s">
        <v>227</v>
      </c>
      <c r="Z454" s="1" t="s">
        <v>228</v>
      </c>
      <c r="AA454" s="1" t="s">
        <v>229</v>
      </c>
      <c r="AB454" s="1" t="s">
        <v>222</v>
      </c>
      <c r="AC454" s="2"/>
      <c r="AD454" s="2">
        <v>1</v>
      </c>
      <c r="AE454" s="2">
        <v>0</v>
      </c>
      <c r="AF454" s="1">
        <v>30</v>
      </c>
      <c r="AG454" s="1">
        <v>300</v>
      </c>
      <c r="AH454" s="49">
        <f>D454*10</f>
        <v>0</v>
      </c>
      <c r="AI454" s="60">
        <v>0</v>
      </c>
      <c r="AJ454" s="60">
        <v>7.3</v>
      </c>
      <c r="AK454" s="54">
        <f>AI454/AJ454</f>
        <v>0</v>
      </c>
      <c r="AL454" s="122">
        <f t="shared" ref="AL454" si="548">IF(COUNTBLANK(AI454:AI456)=3,"",IF(COUNTBLANK(AI454:AI456)=2,IF(AI454=0,0.5/AJ454,AI454/AJ454),(AI454/AJ454+AI455/AJ455+IF(AJ456&gt;0,AI456/AJ456,0))/COUNTIF(AI454:AJ456,"&gt;0")))</f>
        <v>6.8493150684931503E-2</v>
      </c>
      <c r="AM454" s="123" t="e">
        <f t="shared" ref="AM454" si="549">IF(ISNUMBER(AN454),AN454,1/AN454)</f>
        <v>#DIV/0!</v>
      </c>
      <c r="AN454" s="124" t="e">
        <f>AVERAGE(AT454:AT456,AX454:AX456,BB454:BB456)</f>
        <v>#DIV/0!</v>
      </c>
      <c r="AO454" s="125">
        <f>IF(COUNTIF(AL454:AL454,"&gt;0"),AL454,IF(ISERROR(AM454),IF(D457&gt;0,D457,0.5),AM454))</f>
        <v>6.8493150684931503E-2</v>
      </c>
      <c r="AP454" s="128">
        <v>10</v>
      </c>
      <c r="AQ454" s="121"/>
      <c r="AR454" s="121"/>
      <c r="AS454" s="66"/>
      <c r="AT454" s="70" t="e">
        <f>AS454/AR454*10^AQ454*AP454</f>
        <v>#DIV/0!</v>
      </c>
      <c r="AU454" s="121"/>
      <c r="AV454" s="121"/>
      <c r="AW454" s="66"/>
      <c r="AX454" s="70" t="str">
        <f>IF(ISBLANK(AW454),"",AW454/AV454*10^AU454*AP454)</f>
        <v/>
      </c>
      <c r="AY454" s="121"/>
      <c r="AZ454" s="121"/>
      <c r="BA454" s="66"/>
      <c r="BB454" s="70" t="str">
        <f t="shared" ref="BB454" si="550">IF(ISBLANK(BA454),"",BA454/AZ454*10^AY454*AT454)</f>
        <v/>
      </c>
    </row>
    <row r="455" spans="1:54" x14ac:dyDescent="0.25">
      <c r="A455" s="1">
        <v>144.19999999999999</v>
      </c>
      <c r="B455" s="1" t="s">
        <v>1046</v>
      </c>
      <c r="C455" s="2">
        <v>0</v>
      </c>
      <c r="D455" s="1">
        <v>0</v>
      </c>
      <c r="E455" s="1">
        <v>0</v>
      </c>
      <c r="F455" s="1"/>
      <c r="G455" s="1">
        <v>0</v>
      </c>
      <c r="H455" s="1">
        <v>0</v>
      </c>
      <c r="I455" s="1">
        <v>0</v>
      </c>
      <c r="J455" s="1">
        <v>0</v>
      </c>
      <c r="K455" s="1">
        <v>0</v>
      </c>
      <c r="L455" s="1">
        <v>0</v>
      </c>
      <c r="M455" s="1">
        <v>0</v>
      </c>
      <c r="N455" s="2">
        <v>0</v>
      </c>
      <c r="O455" s="1" t="s">
        <v>221</v>
      </c>
      <c r="P455" s="1" t="s">
        <v>725</v>
      </c>
      <c r="Q455" s="1" t="s">
        <v>222</v>
      </c>
      <c r="R455" s="1" t="s">
        <v>223</v>
      </c>
      <c r="S455" s="2">
        <v>0.05</v>
      </c>
      <c r="T455" s="2">
        <v>20</v>
      </c>
      <c r="U455" s="1" t="s">
        <v>224</v>
      </c>
      <c r="V455" s="1" t="s">
        <v>225</v>
      </c>
      <c r="W455" s="1" t="s">
        <v>235</v>
      </c>
      <c r="X455" s="1" t="s">
        <v>226</v>
      </c>
      <c r="Y455" s="1" t="s">
        <v>227</v>
      </c>
      <c r="Z455" s="1" t="s">
        <v>228</v>
      </c>
      <c r="AA455" s="1" t="s">
        <v>229</v>
      </c>
      <c r="AB455" s="1" t="s">
        <v>222</v>
      </c>
      <c r="AC455" s="2"/>
      <c r="AD455" s="2">
        <v>1</v>
      </c>
      <c r="AE455" s="2">
        <v>0</v>
      </c>
      <c r="AF455" s="1">
        <v>30</v>
      </c>
      <c r="AG455" s="1">
        <v>300</v>
      </c>
      <c r="AH455" s="49">
        <f>D455*10</f>
        <v>0</v>
      </c>
      <c r="AI455" s="61"/>
      <c r="AJ455" s="61"/>
      <c r="AK455" s="54" t="e">
        <f t="shared" ref="AK455:AK456" si="551">AI455/AJ455</f>
        <v>#DIV/0!</v>
      </c>
      <c r="AL455" s="122"/>
      <c r="AM455" s="123"/>
      <c r="AN455" s="124"/>
      <c r="AO455" s="126"/>
      <c r="AP455" s="129"/>
      <c r="AQ455" s="121"/>
      <c r="AR455" s="121"/>
      <c r="AS455" s="67"/>
      <c r="AT455" s="70" t="e">
        <f>AS455/AR454*10^AQ454*AP454</f>
        <v>#DIV/0!</v>
      </c>
      <c r="AU455" s="121"/>
      <c r="AV455" s="121"/>
      <c r="AW455" s="67"/>
      <c r="AX455" s="70" t="str">
        <f>IF(ISBLANK(AW454:AW456),"",AW455/AV454*10^AU454*AP454)</f>
        <v/>
      </c>
      <c r="AY455" s="121"/>
      <c r="AZ455" s="121"/>
      <c r="BA455" s="67"/>
      <c r="BB455" s="70" t="str">
        <f>IF(ISBLANK(BA455),"",BA455/AZ454*10^AY454*AP454)</f>
        <v/>
      </c>
    </row>
    <row r="456" spans="1:54" x14ac:dyDescent="0.25">
      <c r="A456" s="1">
        <v>144.30000000000001</v>
      </c>
      <c r="B456" s="1" t="s">
        <v>1046</v>
      </c>
      <c r="C456" s="2">
        <v>0</v>
      </c>
      <c r="D456" s="1">
        <v>0</v>
      </c>
      <c r="E456" s="1">
        <v>0</v>
      </c>
      <c r="F456" s="1"/>
      <c r="G456" s="1">
        <v>0</v>
      </c>
      <c r="H456" s="1">
        <v>0</v>
      </c>
      <c r="I456" s="1">
        <v>0</v>
      </c>
      <c r="J456" s="1">
        <v>0</v>
      </c>
      <c r="K456" s="1">
        <v>0</v>
      </c>
      <c r="L456" s="1">
        <v>0</v>
      </c>
      <c r="M456" s="1">
        <v>0</v>
      </c>
      <c r="N456" s="2">
        <v>0.26</v>
      </c>
      <c r="O456" s="1" t="s">
        <v>221</v>
      </c>
      <c r="P456" s="1" t="s">
        <v>726</v>
      </c>
      <c r="Q456" s="1" t="s">
        <v>222</v>
      </c>
      <c r="R456" s="1" t="s">
        <v>223</v>
      </c>
      <c r="S456" s="2">
        <v>0.05</v>
      </c>
      <c r="T456" s="2">
        <v>20</v>
      </c>
      <c r="U456" s="1" t="s">
        <v>224</v>
      </c>
      <c r="V456" s="1" t="s">
        <v>225</v>
      </c>
      <c r="W456" s="1" t="s">
        <v>235</v>
      </c>
      <c r="X456" s="1" t="s">
        <v>226</v>
      </c>
      <c r="Y456" s="1" t="s">
        <v>227</v>
      </c>
      <c r="Z456" s="1" t="s">
        <v>228</v>
      </c>
      <c r="AA456" s="1" t="s">
        <v>229</v>
      </c>
      <c r="AB456" s="1" t="s">
        <v>222</v>
      </c>
      <c r="AC456" s="2"/>
      <c r="AD456" s="2">
        <v>1</v>
      </c>
      <c r="AE456" s="2">
        <v>0</v>
      </c>
      <c r="AF456" s="1">
        <v>30</v>
      </c>
      <c r="AG456" s="1">
        <v>300</v>
      </c>
      <c r="AH456" s="49">
        <f>D456*10</f>
        <v>0</v>
      </c>
      <c r="AI456" s="61"/>
      <c r="AJ456" s="61"/>
      <c r="AK456" s="54" t="e">
        <f t="shared" si="551"/>
        <v>#DIV/0!</v>
      </c>
      <c r="AL456" s="122"/>
      <c r="AM456" s="123"/>
      <c r="AN456" s="124"/>
      <c r="AO456" s="127"/>
      <c r="AP456" s="130"/>
      <c r="AQ456" s="121"/>
      <c r="AR456" s="121"/>
      <c r="AS456" s="67"/>
      <c r="AT456" s="70" t="e">
        <f>AS456/AR454*10^AQ454*AP454</f>
        <v>#DIV/0!</v>
      </c>
      <c r="AU456" s="121"/>
      <c r="AV456" s="121"/>
      <c r="AW456" s="67"/>
      <c r="AX456" s="70" t="str">
        <f>IF(ISBLANK(AW456),"",AW456/AV454*10^AU454*AP454)</f>
        <v/>
      </c>
      <c r="AY456" s="121"/>
      <c r="AZ456" s="121"/>
      <c r="BA456" s="67"/>
      <c r="BB456" s="70" t="str">
        <f>IF(ISBLANK(BA456),"",BA456/AZ454*10^AY454*AP454)</f>
        <v/>
      </c>
    </row>
    <row r="457" spans="1:54" x14ac:dyDescent="0.25">
      <c r="A457" s="1">
        <v>144</v>
      </c>
      <c r="B457" s="1" t="s">
        <v>1043</v>
      </c>
      <c r="C457" s="2" t="s">
        <v>1</v>
      </c>
      <c r="D457" s="1">
        <v>0</v>
      </c>
      <c r="E457" s="1" t="s">
        <v>230</v>
      </c>
      <c r="F457" s="1" t="s">
        <v>277</v>
      </c>
      <c r="G457" s="1"/>
      <c r="H457" s="1"/>
      <c r="I457" s="1"/>
      <c r="J457" s="1"/>
      <c r="K457" s="1"/>
      <c r="L457" s="1"/>
      <c r="M457" s="1"/>
      <c r="N457" s="2"/>
      <c r="O457" s="1"/>
      <c r="P457" s="1"/>
      <c r="Q457" s="1"/>
      <c r="R457" s="1"/>
      <c r="S457" s="2"/>
      <c r="T457" s="2"/>
      <c r="U457" s="1"/>
      <c r="V457" s="1"/>
      <c r="W457" s="1"/>
      <c r="X457" s="1"/>
      <c r="Y457" s="1"/>
      <c r="Z457" s="1"/>
      <c r="AA457" s="1"/>
      <c r="AB457" s="1"/>
      <c r="AC457" s="2"/>
      <c r="AD457" s="2"/>
      <c r="AE457" s="2"/>
      <c r="AF457" s="1"/>
      <c r="AG457" s="1"/>
      <c r="AH457" s="50">
        <f t="shared" ref="AH457" si="552">AO454*AP454</f>
        <v>0.68493150684931503</v>
      </c>
      <c r="AI457" s="62"/>
      <c r="AJ457" s="62"/>
      <c r="AK457" s="55"/>
    </row>
    <row r="458" spans="1:54" x14ac:dyDescent="0.25">
      <c r="A458" s="1">
        <v>1.1000000000000001</v>
      </c>
      <c r="B458" s="1" t="s">
        <v>727</v>
      </c>
      <c r="C458" s="2">
        <v>2</v>
      </c>
      <c r="D458" s="1">
        <v>3560000</v>
      </c>
      <c r="E458" s="1">
        <v>221</v>
      </c>
      <c r="F458" s="1"/>
      <c r="G458" s="1">
        <v>0</v>
      </c>
      <c r="H458" s="1">
        <v>0</v>
      </c>
      <c r="I458" s="1">
        <v>0</v>
      </c>
      <c r="J458" s="1">
        <v>0</v>
      </c>
      <c r="K458" s="1">
        <v>0</v>
      </c>
      <c r="L458" s="1">
        <v>0</v>
      </c>
      <c r="M458" s="1">
        <v>0</v>
      </c>
      <c r="N458" s="2">
        <v>1.36</v>
      </c>
      <c r="O458" s="1" t="s">
        <v>221</v>
      </c>
      <c r="P458" s="1" t="s">
        <v>728</v>
      </c>
      <c r="Q458" s="1" t="s">
        <v>222</v>
      </c>
      <c r="R458" s="1" t="s">
        <v>223</v>
      </c>
      <c r="S458" s="2">
        <v>0.05</v>
      </c>
      <c r="T458" s="2">
        <v>20</v>
      </c>
      <c r="U458" s="1" t="s">
        <v>224</v>
      </c>
      <c r="V458" s="1" t="s">
        <v>225</v>
      </c>
      <c r="W458" s="1" t="s">
        <v>715</v>
      </c>
      <c r="X458" s="1" t="s">
        <v>226</v>
      </c>
      <c r="Y458" s="1" t="s">
        <v>227</v>
      </c>
      <c r="Z458" s="1" t="s">
        <v>228</v>
      </c>
      <c r="AA458" s="1" t="s">
        <v>229</v>
      </c>
      <c r="AB458" s="1" t="s">
        <v>222</v>
      </c>
      <c r="AC458" s="2"/>
      <c r="AD458" s="2">
        <v>1</v>
      </c>
      <c r="AE458" s="2">
        <v>0</v>
      </c>
      <c r="AF458" s="1">
        <v>30</v>
      </c>
      <c r="AG458" s="1">
        <v>300</v>
      </c>
      <c r="AH458" s="49">
        <f>D458*10</f>
        <v>35600000</v>
      </c>
      <c r="AI458" s="60"/>
      <c r="AJ458" s="60"/>
      <c r="AK458" s="54" t="e">
        <f>AI458/AJ458</f>
        <v>#DIV/0!</v>
      </c>
      <c r="AL458" s="122" t="str">
        <f t="shared" ref="AL458" si="553">IF(COUNTBLANK(AI458:AI460)=3,"",IF(COUNTBLANK(AI458:AI460)=2,IF(AI458=0,0.5/AJ458,AI458/AJ458),(AI458/AJ458+AI459/AJ459+IF(AJ460&gt;0,AI460/AJ460,0))/COUNTIF(AI458:AJ460,"&gt;0")))</f>
        <v/>
      </c>
      <c r="AM458" s="123" t="e">
        <f t="shared" ref="AM458" si="554">IF(ISNUMBER(AN458),AN458,1/AN458)</f>
        <v>#DIV/0!</v>
      </c>
      <c r="AN458" s="124" t="e">
        <f>AVERAGE(AT458:AT460,AX458:AX460,BB458:BB460)</f>
        <v>#DIV/0!</v>
      </c>
      <c r="AO458" s="125">
        <f>IF(COUNTIF(AL458:AL458,"&gt;0"),AL458,IF(ISERROR(AM458),IF(D461&gt;0,D461,0.5),AM458))</f>
        <v>3330000</v>
      </c>
      <c r="AP458" s="128">
        <v>10</v>
      </c>
      <c r="AQ458" s="121"/>
      <c r="AR458" s="121"/>
      <c r="AS458" s="66"/>
      <c r="AT458" s="70" t="e">
        <f>AS458/AR458*10^AQ458*AP458</f>
        <v>#DIV/0!</v>
      </c>
      <c r="AU458" s="121"/>
      <c r="AV458" s="121"/>
      <c r="AW458" s="66"/>
      <c r="AX458" s="70" t="str">
        <f>IF(ISBLANK(AW458),"",AW458/AV458*10^AU458*AP458)</f>
        <v/>
      </c>
      <c r="AY458" s="121"/>
      <c r="AZ458" s="121"/>
      <c r="BA458" s="66"/>
      <c r="BB458" s="70" t="str">
        <f t="shared" ref="BB458" si="555">IF(ISBLANK(BA458),"",BA458/AZ458*10^AY458*AT458)</f>
        <v/>
      </c>
    </row>
    <row r="459" spans="1:54" x14ac:dyDescent="0.25">
      <c r="A459" s="1">
        <v>1.2</v>
      </c>
      <c r="B459" s="1" t="s">
        <v>727</v>
      </c>
      <c r="C459" s="2">
        <v>2</v>
      </c>
      <c r="D459" s="1">
        <v>3320000</v>
      </c>
      <c r="E459" s="1">
        <v>206</v>
      </c>
      <c r="F459" s="1"/>
      <c r="G459" s="1">
        <v>0</v>
      </c>
      <c r="H459" s="1">
        <v>0</v>
      </c>
      <c r="I459" s="1">
        <v>0</v>
      </c>
      <c r="J459" s="1">
        <v>0</v>
      </c>
      <c r="K459" s="1">
        <v>0</v>
      </c>
      <c r="L459" s="1">
        <v>0</v>
      </c>
      <c r="M459" s="1">
        <v>0</v>
      </c>
      <c r="N459" s="2">
        <v>0.98</v>
      </c>
      <c r="O459" s="1" t="s">
        <v>221</v>
      </c>
      <c r="P459" s="1" t="s">
        <v>729</v>
      </c>
      <c r="Q459" s="1" t="s">
        <v>222</v>
      </c>
      <c r="R459" s="1" t="s">
        <v>223</v>
      </c>
      <c r="S459" s="2">
        <v>0.05</v>
      </c>
      <c r="T459" s="2">
        <v>20</v>
      </c>
      <c r="U459" s="1" t="s">
        <v>224</v>
      </c>
      <c r="V459" s="1" t="s">
        <v>225</v>
      </c>
      <c r="W459" s="1" t="s">
        <v>730</v>
      </c>
      <c r="X459" s="1" t="s">
        <v>226</v>
      </c>
      <c r="Y459" s="1" t="s">
        <v>227</v>
      </c>
      <c r="Z459" s="1" t="s">
        <v>228</v>
      </c>
      <c r="AA459" s="1" t="s">
        <v>229</v>
      </c>
      <c r="AB459" s="1" t="s">
        <v>222</v>
      </c>
      <c r="AC459" s="2"/>
      <c r="AD459" s="2">
        <v>1</v>
      </c>
      <c r="AE459" s="2">
        <v>0</v>
      </c>
      <c r="AF459" s="1">
        <v>30</v>
      </c>
      <c r="AG459" s="1">
        <v>300</v>
      </c>
      <c r="AH459" s="49">
        <f>D459*10</f>
        <v>33200000</v>
      </c>
      <c r="AI459" s="61"/>
      <c r="AJ459" s="61"/>
      <c r="AK459" s="54" t="e">
        <f t="shared" ref="AK459:AK460" si="556">AI459/AJ459</f>
        <v>#DIV/0!</v>
      </c>
      <c r="AL459" s="122"/>
      <c r="AM459" s="123"/>
      <c r="AN459" s="124"/>
      <c r="AO459" s="126"/>
      <c r="AP459" s="129"/>
      <c r="AQ459" s="121"/>
      <c r="AR459" s="121"/>
      <c r="AS459" s="67"/>
      <c r="AT459" s="70" t="e">
        <f>AS459/AR458*10^AQ458*AP458</f>
        <v>#DIV/0!</v>
      </c>
      <c r="AU459" s="121"/>
      <c r="AV459" s="121"/>
      <c r="AW459" s="67"/>
      <c r="AX459" s="70" t="str">
        <f>IF(ISBLANK(AW458:AW460),"",AW459/AV458*10^AU458*AP458)</f>
        <v/>
      </c>
      <c r="AY459" s="121"/>
      <c r="AZ459" s="121"/>
      <c r="BA459" s="67"/>
      <c r="BB459" s="70" t="str">
        <f>IF(ISBLANK(BA459),"",BA459/AZ458*10^AY458*AP458)</f>
        <v/>
      </c>
    </row>
    <row r="460" spans="1:54" x14ac:dyDescent="0.25">
      <c r="A460" s="1">
        <v>1.3</v>
      </c>
      <c r="B460" s="1" t="s">
        <v>727</v>
      </c>
      <c r="C460" s="2">
        <v>2</v>
      </c>
      <c r="D460" s="1">
        <v>3110000</v>
      </c>
      <c r="E460" s="1">
        <v>201</v>
      </c>
      <c r="F460" s="1"/>
      <c r="G460" s="1">
        <v>0</v>
      </c>
      <c r="H460" s="1">
        <v>0</v>
      </c>
      <c r="I460" s="1">
        <v>0</v>
      </c>
      <c r="J460" s="1">
        <v>0</v>
      </c>
      <c r="K460" s="1">
        <v>0</v>
      </c>
      <c r="L460" s="1">
        <v>0</v>
      </c>
      <c r="M460" s="1">
        <v>0</v>
      </c>
      <c r="N460" s="2">
        <v>1.28</v>
      </c>
      <c r="O460" s="1" t="s">
        <v>221</v>
      </c>
      <c r="P460" s="1" t="s">
        <v>731</v>
      </c>
      <c r="Q460" s="1" t="s">
        <v>222</v>
      </c>
      <c r="R460" s="1" t="s">
        <v>223</v>
      </c>
      <c r="S460" s="2">
        <v>0.05</v>
      </c>
      <c r="T460" s="2">
        <v>20</v>
      </c>
      <c r="U460" s="1" t="s">
        <v>224</v>
      </c>
      <c r="V460" s="1" t="s">
        <v>225</v>
      </c>
      <c r="W460" s="1" t="s">
        <v>732</v>
      </c>
      <c r="X460" s="1" t="s">
        <v>226</v>
      </c>
      <c r="Y460" s="1" t="s">
        <v>227</v>
      </c>
      <c r="Z460" s="1" t="s">
        <v>228</v>
      </c>
      <c r="AA460" s="1" t="s">
        <v>229</v>
      </c>
      <c r="AB460" s="1" t="s">
        <v>222</v>
      </c>
      <c r="AC460" s="2"/>
      <c r="AD460" s="2">
        <v>1</v>
      </c>
      <c r="AE460" s="2">
        <v>0</v>
      </c>
      <c r="AF460" s="1">
        <v>30</v>
      </c>
      <c r="AG460" s="1">
        <v>300</v>
      </c>
      <c r="AH460" s="49">
        <f>D460*10</f>
        <v>31100000</v>
      </c>
      <c r="AI460" s="61"/>
      <c r="AJ460" s="61"/>
      <c r="AK460" s="54" t="e">
        <f t="shared" si="556"/>
        <v>#DIV/0!</v>
      </c>
      <c r="AL460" s="122"/>
      <c r="AM460" s="123"/>
      <c r="AN460" s="124"/>
      <c r="AO460" s="127"/>
      <c r="AP460" s="130"/>
      <c r="AQ460" s="121"/>
      <c r="AR460" s="121"/>
      <c r="AS460" s="67"/>
      <c r="AT460" s="70" t="e">
        <f>AS460/AR458*10^AQ458*AP458</f>
        <v>#DIV/0!</v>
      </c>
      <c r="AU460" s="121"/>
      <c r="AV460" s="121"/>
      <c r="AW460" s="67"/>
      <c r="AX460" s="70" t="str">
        <f>IF(ISBLANK(AW460),"",AW460/AV458*10^AU458*AP458)</f>
        <v/>
      </c>
      <c r="AY460" s="121"/>
      <c r="AZ460" s="121"/>
      <c r="BA460" s="67"/>
      <c r="BB460" s="70" t="str">
        <f>IF(ISBLANK(BA460),"",BA460/AZ458*10^AY458*AP458)</f>
        <v/>
      </c>
    </row>
    <row r="461" spans="1:54" x14ac:dyDescent="0.25">
      <c r="A461" s="1">
        <v>1</v>
      </c>
      <c r="B461" s="1" t="s">
        <v>1043</v>
      </c>
      <c r="C461" s="2" t="s">
        <v>1</v>
      </c>
      <c r="D461" s="1">
        <v>3330000</v>
      </c>
      <c r="E461" s="1" t="s">
        <v>230</v>
      </c>
      <c r="F461" s="1">
        <v>6.7619999999999996</v>
      </c>
      <c r="G461" s="1"/>
      <c r="H461" s="1"/>
      <c r="I461" s="1"/>
      <c r="J461" s="1"/>
      <c r="K461" s="1"/>
      <c r="L461" s="1"/>
      <c r="M461" s="1"/>
      <c r="N461" s="2"/>
      <c r="O461" s="1"/>
      <c r="P461" s="1"/>
      <c r="Q461" s="1"/>
      <c r="R461" s="1"/>
      <c r="S461" s="2"/>
      <c r="T461" s="2"/>
      <c r="U461" s="1"/>
      <c r="V461" s="1"/>
      <c r="W461" s="1"/>
      <c r="X461" s="1"/>
      <c r="Y461" s="1"/>
      <c r="Z461" s="1"/>
      <c r="AA461" s="1"/>
      <c r="AB461" s="1"/>
      <c r="AC461" s="2"/>
      <c r="AD461" s="2"/>
      <c r="AE461" s="2"/>
      <c r="AF461" s="1"/>
      <c r="AG461" s="1"/>
      <c r="AH461" s="50">
        <f t="shared" ref="AH461" si="557">AO458*AP458</f>
        <v>33300000</v>
      </c>
      <c r="AI461" s="62"/>
      <c r="AJ461" s="62"/>
      <c r="AK461" s="55"/>
    </row>
    <row r="462" spans="1:54" x14ac:dyDescent="0.25">
      <c r="A462" s="1">
        <v>2.1</v>
      </c>
      <c r="B462" s="1" t="s">
        <v>733</v>
      </c>
      <c r="C462" s="2">
        <v>2</v>
      </c>
      <c r="D462" s="1">
        <v>3870000</v>
      </c>
      <c r="E462" s="1">
        <v>230</v>
      </c>
      <c r="F462" s="1"/>
      <c r="G462" s="1">
        <v>0</v>
      </c>
      <c r="H462" s="1">
        <v>0</v>
      </c>
      <c r="I462" s="1">
        <v>0</v>
      </c>
      <c r="J462" s="1">
        <v>0</v>
      </c>
      <c r="K462" s="1">
        <v>0</v>
      </c>
      <c r="L462" s="1">
        <v>0</v>
      </c>
      <c r="M462" s="1">
        <v>0</v>
      </c>
      <c r="N462" s="2">
        <v>1.26</v>
      </c>
      <c r="O462" s="1" t="s">
        <v>221</v>
      </c>
      <c r="P462" s="1" t="s">
        <v>734</v>
      </c>
      <c r="Q462" s="1" t="s">
        <v>222</v>
      </c>
      <c r="R462" s="1" t="s">
        <v>223</v>
      </c>
      <c r="S462" s="2">
        <v>0.05</v>
      </c>
      <c r="T462" s="2">
        <v>20</v>
      </c>
      <c r="U462" s="1" t="s">
        <v>224</v>
      </c>
      <c r="V462" s="1" t="s">
        <v>225</v>
      </c>
      <c r="W462" s="1" t="s">
        <v>735</v>
      </c>
      <c r="X462" s="1" t="s">
        <v>226</v>
      </c>
      <c r="Y462" s="1" t="s">
        <v>227</v>
      </c>
      <c r="Z462" s="1" t="s">
        <v>228</v>
      </c>
      <c r="AA462" s="1" t="s">
        <v>229</v>
      </c>
      <c r="AB462" s="1" t="s">
        <v>222</v>
      </c>
      <c r="AC462" s="2"/>
      <c r="AD462" s="2">
        <v>1</v>
      </c>
      <c r="AE462" s="2">
        <v>0</v>
      </c>
      <c r="AF462" s="1">
        <v>30</v>
      </c>
      <c r="AG462" s="1">
        <v>300</v>
      </c>
      <c r="AH462" s="49">
        <f>D462*10</f>
        <v>38700000</v>
      </c>
      <c r="AI462" s="60"/>
      <c r="AJ462" s="60"/>
      <c r="AK462" s="54" t="e">
        <f>AI462/AJ462</f>
        <v>#DIV/0!</v>
      </c>
      <c r="AL462" s="122" t="str">
        <f t="shared" ref="AL462" si="558">IF(COUNTBLANK(AI462:AI464)=3,"",IF(COUNTBLANK(AI462:AI464)=2,IF(AI462=0,0.5/AJ462,AI462/AJ462),(AI462/AJ462+AI463/AJ463+IF(AJ464&gt;0,AI464/AJ464,0))/COUNTIF(AI462:AJ464,"&gt;0")))</f>
        <v/>
      </c>
      <c r="AM462" s="123" t="e">
        <f t="shared" ref="AM462" si="559">IF(ISNUMBER(AN462),AN462,1/AN462)</f>
        <v>#DIV/0!</v>
      </c>
      <c r="AN462" s="124" t="e">
        <f>AVERAGE(AT462:AT464,AX462:AX464,BB462:BB464)</f>
        <v>#DIV/0!</v>
      </c>
      <c r="AO462" s="125">
        <f>IF(COUNTIF(AL462:AL462,"&gt;0"),AL462,IF(ISERROR(AM462),IF(D465&gt;0,D465,0.5),AM462))</f>
        <v>3830000</v>
      </c>
      <c r="AP462" s="128">
        <v>10</v>
      </c>
      <c r="AQ462" s="121"/>
      <c r="AR462" s="121"/>
      <c r="AS462" s="66"/>
      <c r="AT462" s="70" t="e">
        <f>AS462/AR462*10^AQ462*AP462</f>
        <v>#DIV/0!</v>
      </c>
      <c r="AU462" s="121"/>
      <c r="AV462" s="121"/>
      <c r="AW462" s="66"/>
      <c r="AX462" s="70" t="str">
        <f>IF(ISBLANK(AW462),"",AW462/AV462*10^AU462*AP462)</f>
        <v/>
      </c>
      <c r="AY462" s="121"/>
      <c r="AZ462" s="121"/>
      <c r="BA462" s="66"/>
      <c r="BB462" s="70" t="str">
        <f t="shared" ref="BB462" si="560">IF(ISBLANK(BA462),"",BA462/AZ462*10^AY462*AT462)</f>
        <v/>
      </c>
    </row>
    <row r="463" spans="1:54" x14ac:dyDescent="0.25">
      <c r="A463" s="1">
        <v>2.2000000000000002</v>
      </c>
      <c r="B463" s="1" t="s">
        <v>733</v>
      </c>
      <c r="C463" s="2">
        <v>2</v>
      </c>
      <c r="D463" s="1">
        <v>4030000</v>
      </c>
      <c r="E463" s="1">
        <v>229</v>
      </c>
      <c r="F463" s="1"/>
      <c r="G463" s="1">
        <v>0</v>
      </c>
      <c r="H463" s="1">
        <v>0</v>
      </c>
      <c r="I463" s="1">
        <v>0</v>
      </c>
      <c r="J463" s="1">
        <v>0</v>
      </c>
      <c r="K463" s="1">
        <v>0</v>
      </c>
      <c r="L463" s="1">
        <v>0</v>
      </c>
      <c r="M463" s="1">
        <v>0</v>
      </c>
      <c r="N463" s="2">
        <v>1.22</v>
      </c>
      <c r="O463" s="1" t="s">
        <v>221</v>
      </c>
      <c r="P463" s="1" t="s">
        <v>736</v>
      </c>
      <c r="Q463" s="1" t="s">
        <v>222</v>
      </c>
      <c r="R463" s="1" t="s">
        <v>223</v>
      </c>
      <c r="S463" s="2">
        <v>0.05</v>
      </c>
      <c r="T463" s="2">
        <v>20</v>
      </c>
      <c r="U463" s="1" t="s">
        <v>224</v>
      </c>
      <c r="V463" s="1" t="s">
        <v>225</v>
      </c>
      <c r="W463" s="1" t="s">
        <v>737</v>
      </c>
      <c r="X463" s="1" t="s">
        <v>226</v>
      </c>
      <c r="Y463" s="1" t="s">
        <v>227</v>
      </c>
      <c r="Z463" s="1" t="s">
        <v>228</v>
      </c>
      <c r="AA463" s="1" t="s">
        <v>229</v>
      </c>
      <c r="AB463" s="1" t="s">
        <v>222</v>
      </c>
      <c r="AC463" s="2"/>
      <c r="AD463" s="2">
        <v>1</v>
      </c>
      <c r="AE463" s="2">
        <v>0</v>
      </c>
      <c r="AF463" s="1">
        <v>30</v>
      </c>
      <c r="AG463" s="1">
        <v>300</v>
      </c>
      <c r="AH463" s="49">
        <f>D463*10</f>
        <v>40300000</v>
      </c>
      <c r="AI463" s="61"/>
      <c r="AJ463" s="61"/>
      <c r="AK463" s="54" t="e">
        <f t="shared" ref="AK463:AK464" si="561">AI463/AJ463</f>
        <v>#DIV/0!</v>
      </c>
      <c r="AL463" s="122"/>
      <c r="AM463" s="123"/>
      <c r="AN463" s="124"/>
      <c r="AO463" s="126"/>
      <c r="AP463" s="129"/>
      <c r="AQ463" s="121"/>
      <c r="AR463" s="121"/>
      <c r="AS463" s="67"/>
      <c r="AT463" s="70" t="e">
        <f>AS463/AR462*10^AQ462*AP462</f>
        <v>#DIV/0!</v>
      </c>
      <c r="AU463" s="121"/>
      <c r="AV463" s="121"/>
      <c r="AW463" s="67"/>
      <c r="AX463" s="70" t="str">
        <f>IF(ISBLANK(AW462:AW464),"",AW463/AV462*10^AU462*AP462)</f>
        <v/>
      </c>
      <c r="AY463" s="121"/>
      <c r="AZ463" s="121"/>
      <c r="BA463" s="67"/>
      <c r="BB463" s="70" t="str">
        <f>IF(ISBLANK(BA463),"",BA463/AZ462*10^AY462*AP462)</f>
        <v/>
      </c>
    </row>
    <row r="464" spans="1:54" x14ac:dyDescent="0.25">
      <c r="A464" s="1">
        <v>2.2999999999999998</v>
      </c>
      <c r="B464" s="1" t="s">
        <v>733</v>
      </c>
      <c r="C464" s="2">
        <v>2</v>
      </c>
      <c r="D464" s="1">
        <v>3580000</v>
      </c>
      <c r="E464" s="1">
        <v>203</v>
      </c>
      <c r="F464" s="1"/>
      <c r="G464" s="1">
        <v>0</v>
      </c>
      <c r="H464" s="1">
        <v>0</v>
      </c>
      <c r="I464" s="1">
        <v>0</v>
      </c>
      <c r="J464" s="1">
        <v>0</v>
      </c>
      <c r="K464" s="1">
        <v>0</v>
      </c>
      <c r="L464" s="1">
        <v>0</v>
      </c>
      <c r="M464" s="1">
        <v>0</v>
      </c>
      <c r="N464" s="2">
        <v>1.25</v>
      </c>
      <c r="O464" s="1" t="s">
        <v>221</v>
      </c>
      <c r="P464" s="1" t="s">
        <v>738</v>
      </c>
      <c r="Q464" s="1" t="s">
        <v>222</v>
      </c>
      <c r="R464" s="1" t="s">
        <v>223</v>
      </c>
      <c r="S464" s="2">
        <v>0.05</v>
      </c>
      <c r="T464" s="2">
        <v>20</v>
      </c>
      <c r="U464" s="1" t="s">
        <v>224</v>
      </c>
      <c r="V464" s="1" t="s">
        <v>225</v>
      </c>
      <c r="W464" s="1" t="s">
        <v>561</v>
      </c>
      <c r="X464" s="1" t="s">
        <v>226</v>
      </c>
      <c r="Y464" s="1" t="s">
        <v>227</v>
      </c>
      <c r="Z464" s="1" t="s">
        <v>228</v>
      </c>
      <c r="AA464" s="1" t="s">
        <v>229</v>
      </c>
      <c r="AB464" s="1" t="s">
        <v>222</v>
      </c>
      <c r="AC464" s="2"/>
      <c r="AD464" s="2">
        <v>1</v>
      </c>
      <c r="AE464" s="2">
        <v>0</v>
      </c>
      <c r="AF464" s="1">
        <v>30</v>
      </c>
      <c r="AG464" s="1">
        <v>300</v>
      </c>
      <c r="AH464" s="49">
        <f>D464*10</f>
        <v>35800000</v>
      </c>
      <c r="AI464" s="61"/>
      <c r="AJ464" s="61"/>
      <c r="AK464" s="54" t="e">
        <f t="shared" si="561"/>
        <v>#DIV/0!</v>
      </c>
      <c r="AL464" s="122"/>
      <c r="AM464" s="123"/>
      <c r="AN464" s="124"/>
      <c r="AO464" s="127"/>
      <c r="AP464" s="130"/>
      <c r="AQ464" s="121"/>
      <c r="AR464" s="121"/>
      <c r="AS464" s="67"/>
      <c r="AT464" s="70" t="e">
        <f>AS464/AR462*10^AQ462*AP462</f>
        <v>#DIV/0!</v>
      </c>
      <c r="AU464" s="121"/>
      <c r="AV464" s="121"/>
      <c r="AW464" s="67"/>
      <c r="AX464" s="70" t="str">
        <f>IF(ISBLANK(AW464),"",AW464/AV462*10^AU462*AP462)</f>
        <v/>
      </c>
      <c r="AY464" s="121"/>
      <c r="AZ464" s="121"/>
      <c r="BA464" s="67"/>
      <c r="BB464" s="70" t="str">
        <f>IF(ISBLANK(BA464),"",BA464/AZ462*10^AY462*AP462)</f>
        <v/>
      </c>
    </row>
    <row r="465" spans="1:54" x14ac:dyDescent="0.25">
      <c r="A465" s="1">
        <v>2</v>
      </c>
      <c r="B465" s="1" t="s">
        <v>1043</v>
      </c>
      <c r="C465" s="2" t="s">
        <v>1</v>
      </c>
      <c r="D465" s="1">
        <v>3830000</v>
      </c>
      <c r="E465" s="1" t="s">
        <v>230</v>
      </c>
      <c r="F465" s="1">
        <v>5.9610000000000003</v>
      </c>
      <c r="G465" s="1"/>
      <c r="H465" s="1"/>
      <c r="I465" s="1"/>
      <c r="J465" s="1"/>
      <c r="K465" s="1"/>
      <c r="L465" s="1"/>
      <c r="M465" s="1"/>
      <c r="N465" s="2"/>
      <c r="O465" s="1"/>
      <c r="P465" s="1"/>
      <c r="Q465" s="1"/>
      <c r="R465" s="1"/>
      <c r="S465" s="2"/>
      <c r="T465" s="2"/>
      <c r="U465" s="1"/>
      <c r="V465" s="1"/>
      <c r="W465" s="1"/>
      <c r="X465" s="1"/>
      <c r="Y465" s="1"/>
      <c r="Z465" s="1"/>
      <c r="AA465" s="1"/>
      <c r="AB465" s="1"/>
      <c r="AC465" s="2"/>
      <c r="AD465" s="2"/>
      <c r="AE465" s="2"/>
      <c r="AF465" s="1"/>
      <c r="AG465" s="1"/>
      <c r="AH465" s="50">
        <f t="shared" ref="AH465" si="562">AO462*AP462</f>
        <v>38300000</v>
      </c>
      <c r="AI465" s="62"/>
      <c r="AJ465" s="62"/>
      <c r="AK465" s="55"/>
    </row>
    <row r="466" spans="1:54" x14ac:dyDescent="0.25">
      <c r="A466" s="1">
        <v>3.1</v>
      </c>
      <c r="B466" s="1" t="s">
        <v>739</v>
      </c>
      <c r="C466" s="2">
        <v>2</v>
      </c>
      <c r="D466" s="1">
        <v>4150000</v>
      </c>
      <c r="E466" s="1">
        <v>215</v>
      </c>
      <c r="F466" s="1"/>
      <c r="G466" s="1">
        <v>0</v>
      </c>
      <c r="H466" s="1">
        <v>0</v>
      </c>
      <c r="I466" s="1">
        <v>0</v>
      </c>
      <c r="J466" s="1">
        <v>0</v>
      </c>
      <c r="K466" s="1">
        <v>0</v>
      </c>
      <c r="L466" s="1">
        <v>0</v>
      </c>
      <c r="M466" s="1">
        <v>0</v>
      </c>
      <c r="N466" s="2">
        <v>1.19</v>
      </c>
      <c r="O466" s="1" t="s">
        <v>221</v>
      </c>
      <c r="P466" s="1" t="s">
        <v>740</v>
      </c>
      <c r="Q466" s="1" t="s">
        <v>222</v>
      </c>
      <c r="R466" s="1" t="s">
        <v>223</v>
      </c>
      <c r="S466" s="2">
        <v>0.05</v>
      </c>
      <c r="T466" s="2">
        <v>20</v>
      </c>
      <c r="U466" s="1" t="s">
        <v>224</v>
      </c>
      <c r="V466" s="1" t="s">
        <v>225</v>
      </c>
      <c r="W466" s="1" t="s">
        <v>741</v>
      </c>
      <c r="X466" s="1" t="s">
        <v>226</v>
      </c>
      <c r="Y466" s="1" t="s">
        <v>227</v>
      </c>
      <c r="Z466" s="1" t="s">
        <v>228</v>
      </c>
      <c r="AA466" s="1" t="s">
        <v>229</v>
      </c>
      <c r="AB466" s="1" t="s">
        <v>222</v>
      </c>
      <c r="AC466" s="2"/>
      <c r="AD466" s="2">
        <v>1</v>
      </c>
      <c r="AE466" s="2">
        <v>0</v>
      </c>
      <c r="AF466" s="1">
        <v>30</v>
      </c>
      <c r="AG466" s="1">
        <v>300</v>
      </c>
      <c r="AH466" s="49">
        <f>D466*10</f>
        <v>41500000</v>
      </c>
      <c r="AI466" s="60"/>
      <c r="AJ466" s="60"/>
      <c r="AK466" s="54" t="e">
        <f>AI466/AJ466</f>
        <v>#DIV/0!</v>
      </c>
      <c r="AL466" s="122" t="str">
        <f t="shared" ref="AL466" si="563">IF(COUNTBLANK(AI466:AI468)=3,"",IF(COUNTBLANK(AI466:AI468)=2,IF(AI466=0,0.5/AJ466,AI466/AJ466),(AI466/AJ466+AI467/AJ467+IF(AJ468&gt;0,AI468/AJ468,0))/COUNTIF(AI466:AJ468,"&gt;0")))</f>
        <v/>
      </c>
      <c r="AM466" s="123" t="e">
        <f t="shared" ref="AM466" si="564">IF(ISNUMBER(AN466),AN466,1/AN466)</f>
        <v>#DIV/0!</v>
      </c>
      <c r="AN466" s="124" t="e">
        <f>AVERAGE(AT466:AT468,AX466:AX468,BB466:BB468)</f>
        <v>#DIV/0!</v>
      </c>
      <c r="AO466" s="125">
        <f>IF(COUNTIF(AL466:AL466,"&gt;0"),AL466,IF(ISERROR(AM466),IF(D469&gt;0,D469,0.5),AM466))</f>
        <v>3970000</v>
      </c>
      <c r="AP466" s="128">
        <v>10</v>
      </c>
      <c r="AQ466" s="121"/>
      <c r="AR466" s="121"/>
      <c r="AS466" s="66"/>
      <c r="AT466" s="70" t="e">
        <f>AS466/AR466*10^AQ466*AP466</f>
        <v>#DIV/0!</v>
      </c>
      <c r="AU466" s="121"/>
      <c r="AV466" s="121"/>
      <c r="AW466" s="66"/>
      <c r="AX466" s="70" t="str">
        <f>IF(ISBLANK(AW466),"",AW466/AV466*10^AU466*AP466)</f>
        <v/>
      </c>
      <c r="AY466" s="121"/>
      <c r="AZ466" s="121"/>
      <c r="BA466" s="66"/>
      <c r="BB466" s="70" t="str">
        <f t="shared" ref="BB466" si="565">IF(ISBLANK(BA466),"",BA466/AZ466*10^AY466*AT466)</f>
        <v/>
      </c>
    </row>
    <row r="467" spans="1:54" x14ac:dyDescent="0.25">
      <c r="A467" s="1">
        <v>3.2</v>
      </c>
      <c r="B467" s="1" t="s">
        <v>739</v>
      </c>
      <c r="C467" s="2">
        <v>2</v>
      </c>
      <c r="D467" s="1">
        <v>3840000</v>
      </c>
      <c r="E467" s="1">
        <v>228</v>
      </c>
      <c r="F467" s="1"/>
      <c r="G467" s="1">
        <v>0</v>
      </c>
      <c r="H467" s="1">
        <v>0</v>
      </c>
      <c r="I467" s="1">
        <v>0</v>
      </c>
      <c r="J467" s="1">
        <v>0</v>
      </c>
      <c r="K467" s="1">
        <v>0</v>
      </c>
      <c r="L467" s="1">
        <v>0</v>
      </c>
      <c r="M467" s="1">
        <v>0</v>
      </c>
      <c r="N467" s="2">
        <v>1.24</v>
      </c>
      <c r="O467" s="1" t="s">
        <v>221</v>
      </c>
      <c r="P467" s="1" t="s">
        <v>742</v>
      </c>
      <c r="Q467" s="1" t="s">
        <v>222</v>
      </c>
      <c r="R467" s="1" t="s">
        <v>223</v>
      </c>
      <c r="S467" s="2">
        <v>0.05</v>
      </c>
      <c r="T467" s="2">
        <v>20</v>
      </c>
      <c r="U467" s="1" t="s">
        <v>224</v>
      </c>
      <c r="V467" s="1" t="s">
        <v>225</v>
      </c>
      <c r="W467" s="1" t="s">
        <v>568</v>
      </c>
      <c r="X467" s="1" t="s">
        <v>226</v>
      </c>
      <c r="Y467" s="1" t="s">
        <v>227</v>
      </c>
      <c r="Z467" s="1" t="s">
        <v>228</v>
      </c>
      <c r="AA467" s="1" t="s">
        <v>229</v>
      </c>
      <c r="AB467" s="1" t="s">
        <v>222</v>
      </c>
      <c r="AC467" s="2"/>
      <c r="AD467" s="2">
        <v>1</v>
      </c>
      <c r="AE467" s="2">
        <v>0</v>
      </c>
      <c r="AF467" s="1">
        <v>30</v>
      </c>
      <c r="AG467" s="1">
        <v>300</v>
      </c>
      <c r="AH467" s="49">
        <f>D467*10</f>
        <v>38400000</v>
      </c>
      <c r="AI467" s="61"/>
      <c r="AJ467" s="61"/>
      <c r="AK467" s="54" t="e">
        <f t="shared" ref="AK467:AK468" si="566">AI467/AJ467</f>
        <v>#DIV/0!</v>
      </c>
      <c r="AL467" s="122"/>
      <c r="AM467" s="123"/>
      <c r="AN467" s="124"/>
      <c r="AO467" s="126"/>
      <c r="AP467" s="129"/>
      <c r="AQ467" s="121"/>
      <c r="AR467" s="121"/>
      <c r="AS467" s="67"/>
      <c r="AT467" s="70" t="e">
        <f>AS467/AR466*10^AQ466*AP466</f>
        <v>#DIV/0!</v>
      </c>
      <c r="AU467" s="121"/>
      <c r="AV467" s="121"/>
      <c r="AW467" s="67"/>
      <c r="AX467" s="70" t="str">
        <f>IF(ISBLANK(AW466:AW468),"",AW467/AV466*10^AU466*AP466)</f>
        <v/>
      </c>
      <c r="AY467" s="121"/>
      <c r="AZ467" s="121"/>
      <c r="BA467" s="67"/>
      <c r="BB467" s="70" t="str">
        <f>IF(ISBLANK(BA467),"",BA467/AZ466*10^AY466*AP466)</f>
        <v/>
      </c>
    </row>
    <row r="468" spans="1:54" x14ac:dyDescent="0.25">
      <c r="A468" s="1">
        <v>3.3</v>
      </c>
      <c r="B468" s="1" t="s">
        <v>739</v>
      </c>
      <c r="C468" s="2">
        <v>2</v>
      </c>
      <c r="D468" s="1">
        <v>3930000</v>
      </c>
      <c r="E468" s="1">
        <v>223</v>
      </c>
      <c r="F468" s="1"/>
      <c r="G468" s="1">
        <v>0</v>
      </c>
      <c r="H468" s="1">
        <v>0</v>
      </c>
      <c r="I468" s="1">
        <v>0</v>
      </c>
      <c r="J468" s="1">
        <v>0</v>
      </c>
      <c r="K468" s="1">
        <v>0</v>
      </c>
      <c r="L468" s="1">
        <v>0</v>
      </c>
      <c r="M468" s="1">
        <v>0</v>
      </c>
      <c r="N468" s="2">
        <v>1.29</v>
      </c>
      <c r="O468" s="1" t="s">
        <v>221</v>
      </c>
      <c r="P468" s="1" t="s">
        <v>743</v>
      </c>
      <c r="Q468" s="1" t="s">
        <v>222</v>
      </c>
      <c r="R468" s="1" t="s">
        <v>223</v>
      </c>
      <c r="S468" s="2">
        <v>0.05</v>
      </c>
      <c r="T468" s="2">
        <v>20</v>
      </c>
      <c r="U468" s="1" t="s">
        <v>224</v>
      </c>
      <c r="V468" s="1" t="s">
        <v>225</v>
      </c>
      <c r="W468" s="1" t="s">
        <v>744</v>
      </c>
      <c r="X468" s="1" t="s">
        <v>226</v>
      </c>
      <c r="Y468" s="1" t="s">
        <v>227</v>
      </c>
      <c r="Z468" s="1" t="s">
        <v>228</v>
      </c>
      <c r="AA468" s="1" t="s">
        <v>229</v>
      </c>
      <c r="AB468" s="1" t="s">
        <v>222</v>
      </c>
      <c r="AC468" s="2"/>
      <c r="AD468" s="2">
        <v>1</v>
      </c>
      <c r="AE468" s="2">
        <v>0</v>
      </c>
      <c r="AF468" s="1">
        <v>30</v>
      </c>
      <c r="AG468" s="1">
        <v>300</v>
      </c>
      <c r="AH468" s="49">
        <f>D468*10</f>
        <v>39300000</v>
      </c>
      <c r="AI468" s="61"/>
      <c r="AJ468" s="61"/>
      <c r="AK468" s="54" t="e">
        <f t="shared" si="566"/>
        <v>#DIV/0!</v>
      </c>
      <c r="AL468" s="122"/>
      <c r="AM468" s="123"/>
      <c r="AN468" s="124"/>
      <c r="AO468" s="127"/>
      <c r="AP468" s="130"/>
      <c r="AQ468" s="121"/>
      <c r="AR468" s="121"/>
      <c r="AS468" s="67"/>
      <c r="AT468" s="70" t="e">
        <f>AS468/AR466*10^AQ466*AP466</f>
        <v>#DIV/0!</v>
      </c>
      <c r="AU468" s="121"/>
      <c r="AV468" s="121"/>
      <c r="AW468" s="67"/>
      <c r="AX468" s="70" t="str">
        <f>IF(ISBLANK(AW468),"",AW468/AV466*10^AU466*AP466)</f>
        <v/>
      </c>
      <c r="AY468" s="121"/>
      <c r="AZ468" s="121"/>
      <c r="BA468" s="67"/>
      <c r="BB468" s="70" t="str">
        <f>IF(ISBLANK(BA468),"",BA468/AZ466*10^AY466*AP466)</f>
        <v/>
      </c>
    </row>
    <row r="469" spans="1:54" x14ac:dyDescent="0.25">
      <c r="A469" s="1">
        <v>3</v>
      </c>
      <c r="B469" s="1" t="s">
        <v>1043</v>
      </c>
      <c r="C469" s="2" t="s">
        <v>1</v>
      </c>
      <c r="D469" s="1">
        <v>3970000</v>
      </c>
      <c r="E469" s="1" t="s">
        <v>230</v>
      </c>
      <c r="F469" s="1">
        <v>4.0140000000000002</v>
      </c>
      <c r="G469" s="1"/>
      <c r="H469" s="1"/>
      <c r="I469" s="1"/>
      <c r="J469" s="1"/>
      <c r="K469" s="1"/>
      <c r="L469" s="1"/>
      <c r="M469" s="1"/>
      <c r="N469" s="2"/>
      <c r="O469" s="1"/>
      <c r="P469" s="1"/>
      <c r="Q469" s="1"/>
      <c r="R469" s="1"/>
      <c r="S469" s="2"/>
      <c r="T469" s="2"/>
      <c r="U469" s="1"/>
      <c r="V469" s="1"/>
      <c r="W469" s="1"/>
      <c r="X469" s="1"/>
      <c r="Y469" s="1"/>
      <c r="Z469" s="1"/>
      <c r="AA469" s="1"/>
      <c r="AB469" s="1"/>
      <c r="AC469" s="2"/>
      <c r="AD469" s="2"/>
      <c r="AE469" s="2"/>
      <c r="AF469" s="1"/>
      <c r="AG469" s="1"/>
      <c r="AH469" s="50">
        <f t="shared" ref="AH469" si="567">AO466*AP466</f>
        <v>39700000</v>
      </c>
      <c r="AI469" s="62"/>
      <c r="AJ469" s="62"/>
      <c r="AK469" s="55"/>
    </row>
    <row r="470" spans="1:54" x14ac:dyDescent="0.25">
      <c r="A470" s="1">
        <v>4.0999999999999996</v>
      </c>
      <c r="B470" s="1" t="s">
        <v>745</v>
      </c>
      <c r="C470" s="2">
        <v>2</v>
      </c>
      <c r="D470" s="1">
        <v>3340000</v>
      </c>
      <c r="E470" s="1">
        <v>216</v>
      </c>
      <c r="F470" s="1" t="s">
        <v>237</v>
      </c>
      <c r="G470" s="1">
        <v>0</v>
      </c>
      <c r="H470" s="1">
        <v>0</v>
      </c>
      <c r="I470" s="1">
        <v>0</v>
      </c>
      <c r="J470" s="1">
        <v>0</v>
      </c>
      <c r="K470" s="1">
        <v>0</v>
      </c>
      <c r="L470" s="1">
        <v>0</v>
      </c>
      <c r="M470" s="1">
        <v>0</v>
      </c>
      <c r="N470" s="2">
        <v>1.38</v>
      </c>
      <c r="O470" s="1" t="s">
        <v>221</v>
      </c>
      <c r="P470" s="1" t="s">
        <v>746</v>
      </c>
      <c r="Q470" s="1" t="s">
        <v>222</v>
      </c>
      <c r="R470" s="1" t="s">
        <v>223</v>
      </c>
      <c r="S470" s="2">
        <v>0.05</v>
      </c>
      <c r="T470" s="2">
        <v>20</v>
      </c>
      <c r="U470" s="1" t="s">
        <v>224</v>
      </c>
      <c r="V470" s="1" t="s">
        <v>225</v>
      </c>
      <c r="W470" s="1" t="s">
        <v>747</v>
      </c>
      <c r="X470" s="1" t="s">
        <v>226</v>
      </c>
      <c r="Y470" s="1" t="s">
        <v>227</v>
      </c>
      <c r="Z470" s="1" t="s">
        <v>228</v>
      </c>
      <c r="AA470" s="1" t="s">
        <v>229</v>
      </c>
      <c r="AB470" s="1" t="s">
        <v>222</v>
      </c>
      <c r="AC470" s="2"/>
      <c r="AD470" s="2">
        <v>1</v>
      </c>
      <c r="AE470" s="2">
        <v>0</v>
      </c>
      <c r="AF470" s="1">
        <v>30</v>
      </c>
      <c r="AG470" s="1">
        <v>300</v>
      </c>
      <c r="AH470" s="49">
        <f>D470*10</f>
        <v>33400000</v>
      </c>
      <c r="AI470" s="60"/>
      <c r="AJ470" s="60"/>
      <c r="AK470" s="54" t="e">
        <f>AI470/AJ470</f>
        <v>#DIV/0!</v>
      </c>
      <c r="AL470" s="122" t="str">
        <f t="shared" ref="AL470" si="568">IF(COUNTBLANK(AI470:AI472)=3,"",IF(COUNTBLANK(AI470:AI472)=2,IF(AI470=0,0.5/AJ470,AI470/AJ470),(AI470/AJ470+AI471/AJ471+IF(AJ472&gt;0,AI472/AJ472,0))/COUNTIF(AI470:AJ472,"&gt;0")))</f>
        <v/>
      </c>
      <c r="AM470" s="123" t="e">
        <f t="shared" ref="AM470" si="569">IF(ISNUMBER(AN470),AN470,1/AN470)</f>
        <v>#DIV/0!</v>
      </c>
      <c r="AN470" s="124" t="e">
        <f>AVERAGE(AT470:AT472,AX470:AX472,BB470:BB472)</f>
        <v>#DIV/0!</v>
      </c>
      <c r="AO470" s="125">
        <f>IF(COUNTIF(AL470:AL470,"&gt;0"),AL470,IF(ISERROR(AM470),IF(D473&gt;0,D473,0.5),AM470))</f>
        <v>3170000</v>
      </c>
      <c r="AP470" s="128">
        <v>10</v>
      </c>
      <c r="AQ470" s="121"/>
      <c r="AR470" s="121"/>
      <c r="AS470" s="66"/>
      <c r="AT470" s="70" t="e">
        <f>AS470/AR470*10^AQ470*AP470</f>
        <v>#DIV/0!</v>
      </c>
      <c r="AU470" s="121"/>
      <c r="AV470" s="121"/>
      <c r="AW470" s="66"/>
      <c r="AX470" s="70" t="str">
        <f>IF(ISBLANK(AW470),"",AW470/AV470*10^AU470*AP470)</f>
        <v/>
      </c>
      <c r="AY470" s="121"/>
      <c r="AZ470" s="121"/>
      <c r="BA470" s="66"/>
      <c r="BB470" s="70" t="str">
        <f t="shared" ref="BB470" si="570">IF(ISBLANK(BA470),"",BA470/AZ470*10^AY470*AT470)</f>
        <v/>
      </c>
    </row>
    <row r="471" spans="1:54" x14ac:dyDescent="0.25">
      <c r="A471" s="1">
        <v>4.2</v>
      </c>
      <c r="B471" s="1" t="s">
        <v>745</v>
      </c>
      <c r="C471" s="2">
        <v>2</v>
      </c>
      <c r="D471" s="1">
        <v>3220000</v>
      </c>
      <c r="E471" s="1">
        <v>236</v>
      </c>
      <c r="F471" s="1"/>
      <c r="G471" s="1">
        <v>0</v>
      </c>
      <c r="H471" s="1">
        <v>0</v>
      </c>
      <c r="I471" s="1">
        <v>0</v>
      </c>
      <c r="J471" s="1">
        <v>0</v>
      </c>
      <c r="K471" s="1">
        <v>0</v>
      </c>
      <c r="L471" s="1">
        <v>0</v>
      </c>
      <c r="M471" s="1">
        <v>0</v>
      </c>
      <c r="N471" s="2">
        <v>1.1399999999999999</v>
      </c>
      <c r="O471" s="1" t="s">
        <v>221</v>
      </c>
      <c r="P471" s="1" t="s">
        <v>748</v>
      </c>
      <c r="Q471" s="1" t="s">
        <v>222</v>
      </c>
      <c r="R471" s="1" t="s">
        <v>223</v>
      </c>
      <c r="S471" s="2">
        <v>0.05</v>
      </c>
      <c r="T471" s="2">
        <v>20</v>
      </c>
      <c r="U471" s="1" t="s">
        <v>224</v>
      </c>
      <c r="V471" s="1" t="s">
        <v>225</v>
      </c>
      <c r="W471" s="1" t="s">
        <v>749</v>
      </c>
      <c r="X471" s="1" t="s">
        <v>226</v>
      </c>
      <c r="Y471" s="1" t="s">
        <v>227</v>
      </c>
      <c r="Z471" s="1" t="s">
        <v>228</v>
      </c>
      <c r="AA471" s="1" t="s">
        <v>229</v>
      </c>
      <c r="AB471" s="1" t="s">
        <v>222</v>
      </c>
      <c r="AC471" s="2"/>
      <c r="AD471" s="2">
        <v>1</v>
      </c>
      <c r="AE471" s="2">
        <v>0</v>
      </c>
      <c r="AF471" s="1">
        <v>30</v>
      </c>
      <c r="AG471" s="1">
        <v>300</v>
      </c>
      <c r="AH471" s="49">
        <f>D471*10</f>
        <v>32200000</v>
      </c>
      <c r="AI471" s="61"/>
      <c r="AJ471" s="61"/>
      <c r="AK471" s="54" t="e">
        <f t="shared" ref="AK471:AK472" si="571">AI471/AJ471</f>
        <v>#DIV/0!</v>
      </c>
      <c r="AL471" s="122"/>
      <c r="AM471" s="123"/>
      <c r="AN471" s="124"/>
      <c r="AO471" s="126"/>
      <c r="AP471" s="129"/>
      <c r="AQ471" s="121"/>
      <c r="AR471" s="121"/>
      <c r="AS471" s="67"/>
      <c r="AT471" s="70" t="e">
        <f>AS471/AR470*10^AQ470*AP470</f>
        <v>#DIV/0!</v>
      </c>
      <c r="AU471" s="121"/>
      <c r="AV471" s="121"/>
      <c r="AW471" s="67"/>
      <c r="AX471" s="70" t="str">
        <f>IF(ISBLANK(AW470:AW472),"",AW471/AV470*10^AU470*AP470)</f>
        <v/>
      </c>
      <c r="AY471" s="121"/>
      <c r="AZ471" s="121"/>
      <c r="BA471" s="67"/>
      <c r="BB471" s="70" t="str">
        <f>IF(ISBLANK(BA471),"",BA471/AZ470*10^AY470*AP470)</f>
        <v/>
      </c>
    </row>
    <row r="472" spans="1:54" x14ac:dyDescent="0.25">
      <c r="A472" s="1">
        <v>4.3</v>
      </c>
      <c r="B472" s="1" t="s">
        <v>745</v>
      </c>
      <c r="C472" s="2">
        <v>2</v>
      </c>
      <c r="D472" s="1">
        <v>2940000</v>
      </c>
      <c r="E472" s="1">
        <v>207</v>
      </c>
      <c r="F472" s="1" t="s">
        <v>274</v>
      </c>
      <c r="G472" s="1">
        <v>0</v>
      </c>
      <c r="H472" s="1">
        <v>0</v>
      </c>
      <c r="I472" s="1">
        <v>0</v>
      </c>
      <c r="J472" s="1">
        <v>0</v>
      </c>
      <c r="K472" s="1">
        <v>0</v>
      </c>
      <c r="L472" s="1">
        <v>0</v>
      </c>
      <c r="M472" s="1">
        <v>0</v>
      </c>
      <c r="N472" s="2">
        <v>1.1499999999999999</v>
      </c>
      <c r="O472" s="1" t="s">
        <v>221</v>
      </c>
      <c r="P472" s="1" t="s">
        <v>750</v>
      </c>
      <c r="Q472" s="1" t="s">
        <v>222</v>
      </c>
      <c r="R472" s="1" t="s">
        <v>223</v>
      </c>
      <c r="S472" s="2">
        <v>0.05</v>
      </c>
      <c r="T472" s="2">
        <v>20</v>
      </c>
      <c r="U472" s="1" t="s">
        <v>224</v>
      </c>
      <c r="V472" s="1" t="s">
        <v>225</v>
      </c>
      <c r="W472" s="1" t="s">
        <v>751</v>
      </c>
      <c r="X472" s="1" t="s">
        <v>226</v>
      </c>
      <c r="Y472" s="1" t="s">
        <v>227</v>
      </c>
      <c r="Z472" s="1" t="s">
        <v>228</v>
      </c>
      <c r="AA472" s="1" t="s">
        <v>229</v>
      </c>
      <c r="AB472" s="1" t="s">
        <v>222</v>
      </c>
      <c r="AC472" s="2"/>
      <c r="AD472" s="2">
        <v>1</v>
      </c>
      <c r="AE472" s="2">
        <v>0</v>
      </c>
      <c r="AF472" s="1">
        <v>30</v>
      </c>
      <c r="AG472" s="1">
        <v>300</v>
      </c>
      <c r="AH472" s="49">
        <f>D472*10</f>
        <v>29400000</v>
      </c>
      <c r="AI472" s="61"/>
      <c r="AJ472" s="61"/>
      <c r="AK472" s="54" t="e">
        <f t="shared" si="571"/>
        <v>#DIV/0!</v>
      </c>
      <c r="AL472" s="122"/>
      <c r="AM472" s="123"/>
      <c r="AN472" s="124"/>
      <c r="AO472" s="127"/>
      <c r="AP472" s="130"/>
      <c r="AQ472" s="121"/>
      <c r="AR472" s="121"/>
      <c r="AS472" s="67"/>
      <c r="AT472" s="70" t="e">
        <f>AS472/AR470*10^AQ470*AP470</f>
        <v>#DIV/0!</v>
      </c>
      <c r="AU472" s="121"/>
      <c r="AV472" s="121"/>
      <c r="AW472" s="67"/>
      <c r="AX472" s="70" t="str">
        <f>IF(ISBLANK(AW472),"",AW472/AV470*10^AU470*AP470)</f>
        <v/>
      </c>
      <c r="AY472" s="121"/>
      <c r="AZ472" s="121"/>
      <c r="BA472" s="67"/>
      <c r="BB472" s="70" t="str">
        <f>IF(ISBLANK(BA472),"",BA472/AZ470*10^AY470*AP470)</f>
        <v/>
      </c>
    </row>
    <row r="473" spans="1:54" x14ac:dyDescent="0.25">
      <c r="A473" s="1">
        <v>4</v>
      </c>
      <c r="B473" s="1" t="s">
        <v>1043</v>
      </c>
      <c r="C473" s="2" t="s">
        <v>1</v>
      </c>
      <c r="D473" s="1">
        <v>3170000</v>
      </c>
      <c r="E473" s="1" t="s">
        <v>230</v>
      </c>
      <c r="F473" s="1">
        <v>6.4820000000000002</v>
      </c>
      <c r="G473" s="1"/>
      <c r="H473" s="1"/>
      <c r="I473" s="1"/>
      <c r="J473" s="1"/>
      <c r="K473" s="1"/>
      <c r="L473" s="1"/>
      <c r="M473" s="1"/>
      <c r="N473" s="2"/>
      <c r="O473" s="1"/>
      <c r="P473" s="1"/>
      <c r="Q473" s="1"/>
      <c r="R473" s="1"/>
      <c r="S473" s="2"/>
      <c r="T473" s="2"/>
      <c r="U473" s="1"/>
      <c r="V473" s="1"/>
      <c r="W473" s="1"/>
      <c r="X473" s="1"/>
      <c r="Y473" s="1"/>
      <c r="Z473" s="1"/>
      <c r="AA473" s="1"/>
      <c r="AB473" s="1"/>
      <c r="AC473" s="2"/>
      <c r="AD473" s="2"/>
      <c r="AE473" s="2"/>
      <c r="AF473" s="1"/>
      <c r="AG473" s="1"/>
      <c r="AH473" s="50">
        <f t="shared" ref="AH473" si="572">AO470*AP470</f>
        <v>31700000</v>
      </c>
      <c r="AI473" s="62"/>
      <c r="AJ473" s="62"/>
      <c r="AK473" s="55"/>
    </row>
    <row r="474" spans="1:54" x14ac:dyDescent="0.25">
      <c r="A474" s="1">
        <v>5.0999999999999996</v>
      </c>
      <c r="B474" s="1" t="s">
        <v>752</v>
      </c>
      <c r="C474" s="2">
        <v>2</v>
      </c>
      <c r="D474" s="1">
        <v>2760000</v>
      </c>
      <c r="E474" s="1">
        <v>227</v>
      </c>
      <c r="F474" s="1"/>
      <c r="G474" s="1">
        <v>0</v>
      </c>
      <c r="H474" s="1">
        <v>0</v>
      </c>
      <c r="I474" s="1">
        <v>0</v>
      </c>
      <c r="J474" s="1">
        <v>0</v>
      </c>
      <c r="K474" s="1">
        <v>0</v>
      </c>
      <c r="L474" s="1">
        <v>0</v>
      </c>
      <c r="M474" s="1">
        <v>0</v>
      </c>
      <c r="N474" s="2">
        <v>1.1100000000000001</v>
      </c>
      <c r="O474" s="1" t="s">
        <v>221</v>
      </c>
      <c r="P474" s="1" t="s">
        <v>753</v>
      </c>
      <c r="Q474" s="1" t="s">
        <v>222</v>
      </c>
      <c r="R474" s="1" t="s">
        <v>223</v>
      </c>
      <c r="S474" s="2">
        <v>0.05</v>
      </c>
      <c r="T474" s="2">
        <v>20</v>
      </c>
      <c r="U474" s="1" t="s">
        <v>224</v>
      </c>
      <c r="V474" s="1" t="s">
        <v>225</v>
      </c>
      <c r="W474" s="1" t="s">
        <v>741</v>
      </c>
      <c r="X474" s="1" t="s">
        <v>226</v>
      </c>
      <c r="Y474" s="1" t="s">
        <v>227</v>
      </c>
      <c r="Z474" s="1" t="s">
        <v>228</v>
      </c>
      <c r="AA474" s="1" t="s">
        <v>229</v>
      </c>
      <c r="AB474" s="1" t="s">
        <v>222</v>
      </c>
      <c r="AC474" s="2"/>
      <c r="AD474" s="2">
        <v>1</v>
      </c>
      <c r="AE474" s="2">
        <v>0</v>
      </c>
      <c r="AF474" s="1">
        <v>30</v>
      </c>
      <c r="AG474" s="1">
        <v>300</v>
      </c>
      <c r="AH474" s="49">
        <f>D474*10</f>
        <v>27600000</v>
      </c>
      <c r="AI474" s="60"/>
      <c r="AJ474" s="60"/>
      <c r="AK474" s="54" t="e">
        <f>AI474/AJ474</f>
        <v>#DIV/0!</v>
      </c>
      <c r="AL474" s="122" t="str">
        <f t="shared" ref="AL474" si="573">IF(COUNTBLANK(AI474:AI476)=3,"",IF(COUNTBLANK(AI474:AI476)=2,IF(AI474=0,0.5/AJ474,AI474/AJ474),(AI474/AJ474+AI475/AJ475+IF(AJ476&gt;0,AI476/AJ476,0))/COUNTIF(AI474:AJ476,"&gt;0")))</f>
        <v/>
      </c>
      <c r="AM474" s="123" t="e">
        <f t="shared" ref="AM474" si="574">IF(ISNUMBER(AN474),AN474,1/AN474)</f>
        <v>#DIV/0!</v>
      </c>
      <c r="AN474" s="124" t="e">
        <f>AVERAGE(AT474:AT476,AX474:AX476,BB474:BB476)</f>
        <v>#DIV/0!</v>
      </c>
      <c r="AO474" s="125">
        <f>IF(COUNTIF(AL474:AL474,"&gt;0"),AL474,IF(ISERROR(AM474),IF(D477&gt;0,D477,0.5),AM474))</f>
        <v>2680000</v>
      </c>
      <c r="AP474" s="128">
        <v>10</v>
      </c>
      <c r="AQ474" s="121"/>
      <c r="AR474" s="121"/>
      <c r="AS474" s="66"/>
      <c r="AT474" s="70" t="e">
        <f>AS474/AR474*10^AQ474*AP474</f>
        <v>#DIV/0!</v>
      </c>
      <c r="AU474" s="121"/>
      <c r="AV474" s="121"/>
      <c r="AW474" s="66"/>
      <c r="AX474" s="70" t="str">
        <f>IF(ISBLANK(AW474),"",AW474/AV474*10^AU474*AP474)</f>
        <v/>
      </c>
      <c r="AY474" s="121"/>
      <c r="AZ474" s="121"/>
      <c r="BA474" s="66"/>
      <c r="BB474" s="70" t="str">
        <f t="shared" ref="BB474" si="575">IF(ISBLANK(BA474),"",BA474/AZ474*10^AY474*AT474)</f>
        <v/>
      </c>
    </row>
    <row r="475" spans="1:54" ht="18.75" customHeight="1" x14ac:dyDescent="0.25">
      <c r="A475" s="1">
        <v>5.2</v>
      </c>
      <c r="B475" s="1" t="s">
        <v>752</v>
      </c>
      <c r="C475" s="2">
        <v>2</v>
      </c>
      <c r="D475" s="1">
        <v>2680000</v>
      </c>
      <c r="E475" s="1">
        <v>229</v>
      </c>
      <c r="F475" s="1"/>
      <c r="G475" s="1">
        <v>0</v>
      </c>
      <c r="H475" s="1">
        <v>0</v>
      </c>
      <c r="I475" s="1">
        <v>0</v>
      </c>
      <c r="J475" s="1">
        <v>0</v>
      </c>
      <c r="K475" s="1">
        <v>0</v>
      </c>
      <c r="L475" s="1">
        <v>0</v>
      </c>
      <c r="M475" s="1">
        <v>0</v>
      </c>
      <c r="N475" s="2">
        <v>1.1000000000000001</v>
      </c>
      <c r="O475" s="1" t="s">
        <v>221</v>
      </c>
      <c r="P475" s="1" t="s">
        <v>754</v>
      </c>
      <c r="Q475" s="1" t="s">
        <v>222</v>
      </c>
      <c r="R475" s="1" t="s">
        <v>223</v>
      </c>
      <c r="S475" s="2">
        <v>0.05</v>
      </c>
      <c r="T475" s="2">
        <v>20</v>
      </c>
      <c r="U475" s="1" t="s">
        <v>224</v>
      </c>
      <c r="V475" s="1" t="s">
        <v>225</v>
      </c>
      <c r="W475" s="1" t="s">
        <v>755</v>
      </c>
      <c r="X475" s="1" t="s">
        <v>226</v>
      </c>
      <c r="Y475" s="1" t="s">
        <v>227</v>
      </c>
      <c r="Z475" s="1" t="s">
        <v>228</v>
      </c>
      <c r="AA475" s="1" t="s">
        <v>229</v>
      </c>
      <c r="AB475" s="1" t="s">
        <v>222</v>
      </c>
      <c r="AC475" s="2"/>
      <c r="AD475" s="2">
        <v>1</v>
      </c>
      <c r="AE475" s="2">
        <v>0</v>
      </c>
      <c r="AF475" s="1">
        <v>30</v>
      </c>
      <c r="AG475" s="1">
        <v>300</v>
      </c>
      <c r="AH475" s="49">
        <f>D475*10</f>
        <v>26800000</v>
      </c>
      <c r="AI475" s="61"/>
      <c r="AJ475" s="61"/>
      <c r="AK475" s="54" t="e">
        <f t="shared" ref="AK475:AK476" si="576">AI475/AJ475</f>
        <v>#DIV/0!</v>
      </c>
      <c r="AL475" s="122"/>
      <c r="AM475" s="123"/>
      <c r="AN475" s="124"/>
      <c r="AO475" s="126"/>
      <c r="AP475" s="129"/>
      <c r="AQ475" s="121"/>
      <c r="AR475" s="121"/>
      <c r="AS475" s="67"/>
      <c r="AT475" s="70" t="e">
        <f>AS475/AR474*10^AQ474*AP474</f>
        <v>#DIV/0!</v>
      </c>
      <c r="AU475" s="121"/>
      <c r="AV475" s="121"/>
      <c r="AW475" s="67"/>
      <c r="AX475" s="70" t="str">
        <f>IF(ISBLANK(AW474:AW476),"",AW475/AV474*10^AU474*AP474)</f>
        <v/>
      </c>
      <c r="AY475" s="121"/>
      <c r="AZ475" s="121"/>
      <c r="BA475" s="67"/>
      <c r="BB475" s="70" t="str">
        <f>IF(ISBLANK(BA475),"",BA475/AZ474*10^AY474*AP474)</f>
        <v/>
      </c>
    </row>
    <row r="476" spans="1:54" ht="18.75" customHeight="1" x14ac:dyDescent="0.25">
      <c r="A476" s="1">
        <v>5.3</v>
      </c>
      <c r="B476" s="1" t="s">
        <v>752</v>
      </c>
      <c r="C476" s="2">
        <v>2</v>
      </c>
      <c r="D476" s="1">
        <v>2600000</v>
      </c>
      <c r="E476" s="1">
        <v>206</v>
      </c>
      <c r="F476" s="1"/>
      <c r="G476" s="1">
        <v>0</v>
      </c>
      <c r="H476" s="1">
        <v>0</v>
      </c>
      <c r="I476" s="1">
        <v>0</v>
      </c>
      <c r="J476" s="1">
        <v>0</v>
      </c>
      <c r="K476" s="1">
        <v>0</v>
      </c>
      <c r="L476" s="1">
        <v>0</v>
      </c>
      <c r="M476" s="1">
        <v>0</v>
      </c>
      <c r="N476" s="2">
        <v>1.1000000000000001</v>
      </c>
      <c r="O476" s="1" t="s">
        <v>221</v>
      </c>
      <c r="P476" s="1" t="s">
        <v>756</v>
      </c>
      <c r="Q476" s="1" t="s">
        <v>222</v>
      </c>
      <c r="R476" s="1" t="s">
        <v>223</v>
      </c>
      <c r="S476" s="2">
        <v>0.05</v>
      </c>
      <c r="T476" s="2">
        <v>20</v>
      </c>
      <c r="U476" s="1" t="s">
        <v>224</v>
      </c>
      <c r="V476" s="1" t="s">
        <v>225</v>
      </c>
      <c r="W476" s="1" t="s">
        <v>757</v>
      </c>
      <c r="X476" s="1" t="s">
        <v>226</v>
      </c>
      <c r="Y476" s="1" t="s">
        <v>227</v>
      </c>
      <c r="Z476" s="1" t="s">
        <v>228</v>
      </c>
      <c r="AA476" s="1" t="s">
        <v>229</v>
      </c>
      <c r="AB476" s="1" t="s">
        <v>222</v>
      </c>
      <c r="AC476" s="2"/>
      <c r="AD476" s="2">
        <v>1</v>
      </c>
      <c r="AE476" s="2">
        <v>0</v>
      </c>
      <c r="AF476" s="1">
        <v>30</v>
      </c>
      <c r="AG476" s="1">
        <v>300</v>
      </c>
      <c r="AH476" s="49">
        <f>D476*10</f>
        <v>26000000</v>
      </c>
      <c r="AI476" s="61"/>
      <c r="AJ476" s="61"/>
      <c r="AK476" s="54" t="e">
        <f t="shared" si="576"/>
        <v>#DIV/0!</v>
      </c>
      <c r="AL476" s="122"/>
      <c r="AM476" s="123"/>
      <c r="AN476" s="124"/>
      <c r="AO476" s="127"/>
      <c r="AP476" s="130"/>
      <c r="AQ476" s="121"/>
      <c r="AR476" s="121"/>
      <c r="AS476" s="67"/>
      <c r="AT476" s="70" t="e">
        <f>AS476/AR474*10^AQ474*AP474</f>
        <v>#DIV/0!</v>
      </c>
      <c r="AU476" s="121"/>
      <c r="AV476" s="121"/>
      <c r="AW476" s="67"/>
      <c r="AX476" s="70" t="str">
        <f>IF(ISBLANK(AW476),"",AW476/AV474*10^AU474*AP474)</f>
        <v/>
      </c>
      <c r="AY476" s="121"/>
      <c r="AZ476" s="121"/>
      <c r="BA476" s="67"/>
      <c r="BB476" s="70" t="str">
        <f>IF(ISBLANK(BA476),"",BA476/AZ474*10^AY474*AP474)</f>
        <v/>
      </c>
    </row>
    <row r="477" spans="1:54" ht="20.100000000000001" customHeight="1" x14ac:dyDescent="0.25">
      <c r="A477" s="1">
        <v>5</v>
      </c>
      <c r="B477" s="1" t="s">
        <v>1043</v>
      </c>
      <c r="C477" s="2" t="s">
        <v>1</v>
      </c>
      <c r="D477" s="1">
        <v>2680000</v>
      </c>
      <c r="E477" s="1" t="s">
        <v>230</v>
      </c>
      <c r="F477" s="1">
        <v>2.9849999999999999</v>
      </c>
      <c r="G477" s="1"/>
      <c r="H477" s="1"/>
      <c r="I477" s="1"/>
      <c r="J477" s="1"/>
      <c r="K477" s="1"/>
      <c r="L477" s="1"/>
      <c r="M477" s="1"/>
      <c r="N477" s="2"/>
      <c r="O477" s="1"/>
      <c r="P477" s="1"/>
      <c r="Q477" s="1"/>
      <c r="R477" s="1"/>
      <c r="S477" s="2"/>
      <c r="T477" s="2"/>
      <c r="U477" s="1"/>
      <c r="V477" s="1"/>
      <c r="W477" s="1"/>
      <c r="X477" s="1"/>
      <c r="Y477" s="1"/>
      <c r="Z477" s="1"/>
      <c r="AA477" s="1"/>
      <c r="AB477" s="1"/>
      <c r="AC477" s="2"/>
      <c r="AD477" s="2"/>
      <c r="AE477" s="2"/>
      <c r="AF477" s="1"/>
      <c r="AG477" s="1"/>
      <c r="AH477" s="50">
        <f t="shared" ref="AH477" si="577">AO474*AP474</f>
        <v>26800000</v>
      </c>
      <c r="AI477" s="62"/>
      <c r="AJ477" s="62"/>
      <c r="AK477" s="55"/>
    </row>
    <row r="478" spans="1:54" x14ac:dyDescent="0.25">
      <c r="A478" s="1">
        <v>6.1</v>
      </c>
      <c r="B478" s="1" t="s">
        <v>758</v>
      </c>
      <c r="C478" s="2">
        <v>2</v>
      </c>
      <c r="D478" s="1">
        <v>2980000</v>
      </c>
      <c r="E478" s="1">
        <v>236</v>
      </c>
      <c r="F478" s="1"/>
      <c r="G478" s="1">
        <v>0</v>
      </c>
      <c r="H478" s="1">
        <v>0</v>
      </c>
      <c r="I478" s="1">
        <v>0</v>
      </c>
      <c r="J478" s="1">
        <v>0</v>
      </c>
      <c r="K478" s="1">
        <v>0</v>
      </c>
      <c r="L478" s="1">
        <v>0</v>
      </c>
      <c r="M478" s="1">
        <v>0</v>
      </c>
      <c r="N478" s="2">
        <v>1.1200000000000001</v>
      </c>
      <c r="O478" s="1" t="s">
        <v>221</v>
      </c>
      <c r="P478" s="1" t="s">
        <v>759</v>
      </c>
      <c r="Q478" s="1" t="s">
        <v>222</v>
      </c>
      <c r="R478" s="1" t="s">
        <v>223</v>
      </c>
      <c r="S478" s="2">
        <v>0.05</v>
      </c>
      <c r="T478" s="2">
        <v>20</v>
      </c>
      <c r="U478" s="1" t="s">
        <v>224</v>
      </c>
      <c r="V478" s="1" t="s">
        <v>225</v>
      </c>
      <c r="W478" s="1" t="s">
        <v>278</v>
      </c>
      <c r="X478" s="1" t="s">
        <v>226</v>
      </c>
      <c r="Y478" s="1" t="s">
        <v>227</v>
      </c>
      <c r="Z478" s="1" t="s">
        <v>228</v>
      </c>
      <c r="AA478" s="1" t="s">
        <v>229</v>
      </c>
      <c r="AB478" s="1" t="s">
        <v>222</v>
      </c>
      <c r="AC478" s="2"/>
      <c r="AD478" s="2">
        <v>1</v>
      </c>
      <c r="AE478" s="2">
        <v>0</v>
      </c>
      <c r="AF478" s="1">
        <v>30</v>
      </c>
      <c r="AG478" s="1">
        <v>300</v>
      </c>
      <c r="AH478" s="49">
        <f>D478*10</f>
        <v>29800000</v>
      </c>
      <c r="AI478" s="60"/>
      <c r="AJ478" s="60"/>
      <c r="AK478" s="54" t="e">
        <f>AI478/AJ478</f>
        <v>#DIV/0!</v>
      </c>
      <c r="AL478" s="122" t="str">
        <f t="shared" ref="AL478" si="578">IF(COUNTBLANK(AI478:AI480)=3,"",IF(COUNTBLANK(AI478:AI480)=2,IF(AI478=0,0.5/AJ478,AI478/AJ478),(AI478/AJ478+AI479/AJ479+IF(AJ480&gt;0,AI480/AJ480,0))/COUNTIF(AI478:AJ480,"&gt;0")))</f>
        <v/>
      </c>
      <c r="AM478" s="123" t="e">
        <f t="shared" ref="AM478" si="579">IF(ISNUMBER(AN478),AN478,1/AN478)</f>
        <v>#DIV/0!</v>
      </c>
      <c r="AN478" s="124" t="e">
        <f>AVERAGE(AT478:AT480,AX478:AX480,BB478:BB480)</f>
        <v>#DIV/0!</v>
      </c>
      <c r="AO478" s="125">
        <f>IF(COUNTIF(AL478:AL478,"&gt;0"),AL478,IF(ISERROR(AM478),IF(D481&gt;0,D481,0.5),AM478))</f>
        <v>2590000</v>
      </c>
      <c r="AP478" s="128">
        <v>10</v>
      </c>
      <c r="AQ478" s="121"/>
      <c r="AR478" s="121"/>
      <c r="AS478" s="66"/>
      <c r="AT478" s="70" t="e">
        <f>AS478/AR478*10^AQ478*AP478</f>
        <v>#DIV/0!</v>
      </c>
      <c r="AU478" s="121"/>
      <c r="AV478" s="121"/>
      <c r="AW478" s="66"/>
      <c r="AX478" s="70" t="str">
        <f>IF(ISBLANK(AW478),"",AW478/AV478*10^AU478*AP478)</f>
        <v/>
      </c>
      <c r="AY478" s="121"/>
      <c r="AZ478" s="121"/>
      <c r="BA478" s="66"/>
      <c r="BB478" s="70" t="str">
        <f t="shared" ref="BB478" si="580">IF(ISBLANK(BA478),"",BA478/AZ478*10^AY478*AT478)</f>
        <v/>
      </c>
    </row>
    <row r="479" spans="1:54" x14ac:dyDescent="0.25">
      <c r="A479" s="1">
        <v>6.2</v>
      </c>
      <c r="B479" s="1" t="s">
        <v>758</v>
      </c>
      <c r="C479" s="2">
        <v>2</v>
      </c>
      <c r="D479" s="1">
        <v>2310000</v>
      </c>
      <c r="E479" s="1">
        <v>221</v>
      </c>
      <c r="F479" s="1" t="s">
        <v>274</v>
      </c>
      <c r="G479" s="1">
        <v>0</v>
      </c>
      <c r="H479" s="1">
        <v>0</v>
      </c>
      <c r="I479" s="1">
        <v>0</v>
      </c>
      <c r="J479" s="1">
        <v>0</v>
      </c>
      <c r="K479" s="1">
        <v>0</v>
      </c>
      <c r="L479" s="1">
        <v>0</v>
      </c>
      <c r="M479" s="1">
        <v>0</v>
      </c>
      <c r="N479" s="2">
        <v>1.18</v>
      </c>
      <c r="O479" s="1" t="s">
        <v>221</v>
      </c>
      <c r="P479" s="1" t="s">
        <v>760</v>
      </c>
      <c r="Q479" s="1" t="s">
        <v>222</v>
      </c>
      <c r="R479" s="1" t="s">
        <v>223</v>
      </c>
      <c r="S479" s="2">
        <v>0.05</v>
      </c>
      <c r="T479" s="2">
        <v>20</v>
      </c>
      <c r="U479" s="1" t="s">
        <v>224</v>
      </c>
      <c r="V479" s="1" t="s">
        <v>225</v>
      </c>
      <c r="W479" s="1" t="s">
        <v>741</v>
      </c>
      <c r="X479" s="1" t="s">
        <v>226</v>
      </c>
      <c r="Y479" s="1" t="s">
        <v>227</v>
      </c>
      <c r="Z479" s="1" t="s">
        <v>228</v>
      </c>
      <c r="AA479" s="1" t="s">
        <v>229</v>
      </c>
      <c r="AB479" s="1" t="s">
        <v>222</v>
      </c>
      <c r="AC479" s="2"/>
      <c r="AD479" s="2">
        <v>1</v>
      </c>
      <c r="AE479" s="2">
        <v>0</v>
      </c>
      <c r="AF479" s="1">
        <v>30</v>
      </c>
      <c r="AG479" s="1">
        <v>300</v>
      </c>
      <c r="AH479" s="49">
        <f>D479*10</f>
        <v>23100000</v>
      </c>
      <c r="AI479" s="61"/>
      <c r="AJ479" s="61"/>
      <c r="AK479" s="54" t="e">
        <f t="shared" ref="AK479:AK480" si="581">AI479/AJ479</f>
        <v>#DIV/0!</v>
      </c>
      <c r="AL479" s="122"/>
      <c r="AM479" s="123"/>
      <c r="AN479" s="124"/>
      <c r="AO479" s="126"/>
      <c r="AP479" s="129"/>
      <c r="AQ479" s="121"/>
      <c r="AR479" s="121"/>
      <c r="AS479" s="67"/>
      <c r="AT479" s="70" t="e">
        <f>AS479/AR478*10^AQ478*AP478</f>
        <v>#DIV/0!</v>
      </c>
      <c r="AU479" s="121"/>
      <c r="AV479" s="121"/>
      <c r="AW479" s="67"/>
      <c r="AX479" s="70" t="str">
        <f>IF(ISBLANK(AW478:AW480),"",AW479/AV478*10^AU478*AP478)</f>
        <v/>
      </c>
      <c r="AY479" s="121"/>
      <c r="AZ479" s="121"/>
      <c r="BA479" s="67"/>
      <c r="BB479" s="70" t="str">
        <f>IF(ISBLANK(BA479),"",BA479/AZ478*10^AY478*AP478)</f>
        <v/>
      </c>
    </row>
    <row r="480" spans="1:54" x14ac:dyDescent="0.25">
      <c r="A480" s="1">
        <v>6.3</v>
      </c>
      <c r="B480" s="1" t="s">
        <v>758</v>
      </c>
      <c r="C480" s="2">
        <v>2</v>
      </c>
      <c r="D480" s="1">
        <v>2470000</v>
      </c>
      <c r="E480" s="1">
        <v>228</v>
      </c>
      <c r="F480" s="1"/>
      <c r="G480" s="1">
        <v>0</v>
      </c>
      <c r="H480" s="1">
        <v>0</v>
      </c>
      <c r="I480" s="1">
        <v>0</v>
      </c>
      <c r="J480" s="1">
        <v>0</v>
      </c>
      <c r="K480" s="1">
        <v>0</v>
      </c>
      <c r="L480" s="1">
        <v>0</v>
      </c>
      <c r="M480" s="1">
        <v>0</v>
      </c>
      <c r="N480" s="2">
        <v>1.27</v>
      </c>
      <c r="O480" s="1" t="s">
        <v>221</v>
      </c>
      <c r="P480" s="1" t="s">
        <v>761</v>
      </c>
      <c r="Q480" s="1" t="s">
        <v>222</v>
      </c>
      <c r="R480" s="1" t="s">
        <v>223</v>
      </c>
      <c r="S480" s="2">
        <v>0.05</v>
      </c>
      <c r="T480" s="2">
        <v>20</v>
      </c>
      <c r="U480" s="1" t="s">
        <v>224</v>
      </c>
      <c r="V480" s="1" t="s">
        <v>225</v>
      </c>
      <c r="W480" s="1" t="s">
        <v>762</v>
      </c>
      <c r="X480" s="1" t="s">
        <v>226</v>
      </c>
      <c r="Y480" s="1" t="s">
        <v>227</v>
      </c>
      <c r="Z480" s="1" t="s">
        <v>228</v>
      </c>
      <c r="AA480" s="1" t="s">
        <v>229</v>
      </c>
      <c r="AB480" s="1" t="s">
        <v>222</v>
      </c>
      <c r="AC480" s="2"/>
      <c r="AD480" s="2">
        <v>1</v>
      </c>
      <c r="AE480" s="2">
        <v>0</v>
      </c>
      <c r="AF480" s="1">
        <v>30</v>
      </c>
      <c r="AG480" s="1">
        <v>300</v>
      </c>
      <c r="AH480" s="49">
        <f>D480*10</f>
        <v>24700000</v>
      </c>
      <c r="AI480" s="61"/>
      <c r="AJ480" s="61"/>
      <c r="AK480" s="54" t="e">
        <f t="shared" si="581"/>
        <v>#DIV/0!</v>
      </c>
      <c r="AL480" s="122"/>
      <c r="AM480" s="123"/>
      <c r="AN480" s="124"/>
      <c r="AO480" s="127"/>
      <c r="AP480" s="130"/>
      <c r="AQ480" s="121"/>
      <c r="AR480" s="121"/>
      <c r="AS480" s="67"/>
      <c r="AT480" s="70" t="e">
        <f>AS480/AR478*10^AQ478*AP478</f>
        <v>#DIV/0!</v>
      </c>
      <c r="AU480" s="121"/>
      <c r="AV480" s="121"/>
      <c r="AW480" s="67"/>
      <c r="AX480" s="70" t="str">
        <f>IF(ISBLANK(AW480),"",AW480/AV478*10^AU478*AP478)</f>
        <v/>
      </c>
      <c r="AY480" s="121"/>
      <c r="AZ480" s="121"/>
      <c r="BA480" s="67"/>
      <c r="BB480" s="70" t="str">
        <f>IF(ISBLANK(BA480),"",BA480/AZ478*10^AY478*AP478)</f>
        <v/>
      </c>
    </row>
    <row r="481" spans="1:54" x14ac:dyDescent="0.25">
      <c r="A481" s="1">
        <v>6</v>
      </c>
      <c r="B481" s="1" t="s">
        <v>1043</v>
      </c>
      <c r="C481" s="2" t="s">
        <v>1</v>
      </c>
      <c r="D481" s="1">
        <v>2590000</v>
      </c>
      <c r="E481" s="1" t="s">
        <v>230</v>
      </c>
      <c r="F481" s="1">
        <v>13.526999999999999</v>
      </c>
      <c r="G481" s="1"/>
      <c r="H481" s="1"/>
      <c r="I481" s="1"/>
      <c r="J481" s="1"/>
      <c r="K481" s="1"/>
      <c r="L481" s="1"/>
      <c r="M481" s="1"/>
      <c r="N481" s="2"/>
      <c r="O481" s="1"/>
      <c r="P481" s="1"/>
      <c r="Q481" s="1"/>
      <c r="R481" s="1"/>
      <c r="S481" s="2"/>
      <c r="T481" s="2"/>
      <c r="U481" s="1"/>
      <c r="V481" s="1"/>
      <c r="W481" s="1"/>
      <c r="X481" s="1"/>
      <c r="Y481" s="1"/>
      <c r="Z481" s="1"/>
      <c r="AA481" s="1"/>
      <c r="AB481" s="1"/>
      <c r="AC481" s="2"/>
      <c r="AD481" s="2"/>
      <c r="AE481" s="2"/>
      <c r="AF481" s="1"/>
      <c r="AG481" s="1"/>
      <c r="AH481" s="50">
        <f t="shared" ref="AH481" si="582">AO478*AP478</f>
        <v>25900000</v>
      </c>
      <c r="AI481" s="62"/>
      <c r="AJ481" s="62"/>
      <c r="AK481" s="55"/>
    </row>
    <row r="482" spans="1:54" x14ac:dyDescent="0.25">
      <c r="A482" s="1">
        <v>7.1</v>
      </c>
      <c r="B482" s="1" t="s">
        <v>763</v>
      </c>
      <c r="C482" s="2">
        <v>2</v>
      </c>
      <c r="D482" s="1">
        <v>1210000</v>
      </c>
      <c r="E482" s="1">
        <v>229</v>
      </c>
      <c r="F482" s="1" t="s">
        <v>274</v>
      </c>
      <c r="G482" s="1">
        <v>0</v>
      </c>
      <c r="H482" s="1">
        <v>0</v>
      </c>
      <c r="I482" s="1">
        <v>0</v>
      </c>
      <c r="J482" s="1">
        <v>0</v>
      </c>
      <c r="K482" s="1">
        <v>0</v>
      </c>
      <c r="L482" s="1">
        <v>0</v>
      </c>
      <c r="M482" s="1">
        <v>0</v>
      </c>
      <c r="N482" s="2">
        <v>1.27</v>
      </c>
      <c r="O482" s="1" t="s">
        <v>221</v>
      </c>
      <c r="P482" s="1" t="s">
        <v>764</v>
      </c>
      <c r="Q482" s="1" t="s">
        <v>222</v>
      </c>
      <c r="R482" s="1" t="s">
        <v>223</v>
      </c>
      <c r="S482" s="2">
        <v>0.05</v>
      </c>
      <c r="T482" s="2">
        <v>20</v>
      </c>
      <c r="U482" s="1" t="s">
        <v>224</v>
      </c>
      <c r="V482" s="1" t="s">
        <v>225</v>
      </c>
      <c r="W482" s="1" t="s">
        <v>765</v>
      </c>
      <c r="X482" s="1" t="s">
        <v>226</v>
      </c>
      <c r="Y482" s="1" t="s">
        <v>227</v>
      </c>
      <c r="Z482" s="1" t="s">
        <v>228</v>
      </c>
      <c r="AA482" s="1" t="s">
        <v>229</v>
      </c>
      <c r="AB482" s="1" t="s">
        <v>222</v>
      </c>
      <c r="AC482" s="2"/>
      <c r="AD482" s="2">
        <v>1</v>
      </c>
      <c r="AE482" s="2">
        <v>0</v>
      </c>
      <c r="AF482" s="1">
        <v>30</v>
      </c>
      <c r="AG482" s="1">
        <v>300</v>
      </c>
      <c r="AH482" s="49">
        <f>D482*10</f>
        <v>12100000</v>
      </c>
      <c r="AI482" s="60"/>
      <c r="AJ482" s="60"/>
      <c r="AK482" s="54" t="e">
        <f>AI482/AJ482</f>
        <v>#DIV/0!</v>
      </c>
      <c r="AL482" s="122" t="str">
        <f t="shared" ref="AL482" si="583">IF(COUNTBLANK(AI482:AI484)=3,"",IF(COUNTBLANK(AI482:AI484)=2,IF(AI482=0,0.5/AJ482,AI482/AJ482),(AI482/AJ482+AI483/AJ483+IF(AJ484&gt;0,AI484/AJ484,0))/COUNTIF(AI482:AJ484,"&gt;0")))</f>
        <v/>
      </c>
      <c r="AM482" s="123" t="e">
        <f t="shared" ref="AM482" si="584">IF(ISNUMBER(AN482),AN482,1/AN482)</f>
        <v>#DIV/0!</v>
      </c>
      <c r="AN482" s="124" t="e">
        <f>AVERAGE(AT482:AT484,AX482:AX484,BB482:BB484)</f>
        <v>#DIV/0!</v>
      </c>
      <c r="AO482" s="125">
        <f>IF(COUNTIF(AL482:AL482,"&gt;0"),AL482,IF(ISERROR(AM482),IF(D485&gt;0,D485,0.5),AM482))</f>
        <v>695000</v>
      </c>
      <c r="AP482" s="128">
        <v>10</v>
      </c>
      <c r="AQ482" s="121"/>
      <c r="AR482" s="121"/>
      <c r="AS482" s="66"/>
      <c r="AT482" s="70" t="e">
        <f>AS482/AR482*10^AQ482*AP482</f>
        <v>#DIV/0!</v>
      </c>
      <c r="AU482" s="121"/>
      <c r="AV482" s="121"/>
      <c r="AW482" s="66"/>
      <c r="AX482" s="70" t="str">
        <f>IF(ISBLANK(AW482),"",AW482/AV482*10^AU482*AP482)</f>
        <v/>
      </c>
      <c r="AY482" s="121"/>
      <c r="AZ482" s="121"/>
      <c r="BA482" s="66"/>
      <c r="BB482" s="70" t="str">
        <f t="shared" ref="BB482" si="585">IF(ISBLANK(BA482),"",BA482/AZ482*10^AY482*AT482)</f>
        <v/>
      </c>
    </row>
    <row r="483" spans="1:54" x14ac:dyDescent="0.25">
      <c r="A483" s="1">
        <v>7.2</v>
      </c>
      <c r="B483" s="1" t="s">
        <v>763</v>
      </c>
      <c r="C483" s="2">
        <v>2</v>
      </c>
      <c r="D483" s="1">
        <v>444000</v>
      </c>
      <c r="E483" s="1">
        <v>222</v>
      </c>
      <c r="F483" s="1" t="s">
        <v>275</v>
      </c>
      <c r="G483" s="1">
        <v>0</v>
      </c>
      <c r="H483" s="1">
        <v>0</v>
      </c>
      <c r="I483" s="1">
        <v>0</v>
      </c>
      <c r="J483" s="1">
        <v>0</v>
      </c>
      <c r="K483" s="1">
        <v>0</v>
      </c>
      <c r="L483" s="1">
        <v>0</v>
      </c>
      <c r="M483" s="1">
        <v>0</v>
      </c>
      <c r="N483" s="2">
        <v>1.38</v>
      </c>
      <c r="O483" s="1" t="s">
        <v>221</v>
      </c>
      <c r="P483" s="1" t="s">
        <v>766</v>
      </c>
      <c r="Q483" s="1" t="s">
        <v>222</v>
      </c>
      <c r="R483" s="1" t="s">
        <v>223</v>
      </c>
      <c r="S483" s="2">
        <v>0.05</v>
      </c>
      <c r="T483" s="2">
        <v>20</v>
      </c>
      <c r="U483" s="1" t="s">
        <v>224</v>
      </c>
      <c r="V483" s="1" t="s">
        <v>225</v>
      </c>
      <c r="W483" s="1" t="s">
        <v>767</v>
      </c>
      <c r="X483" s="1" t="s">
        <v>226</v>
      </c>
      <c r="Y483" s="1" t="s">
        <v>227</v>
      </c>
      <c r="Z483" s="1" t="s">
        <v>228</v>
      </c>
      <c r="AA483" s="1" t="s">
        <v>229</v>
      </c>
      <c r="AB483" s="1" t="s">
        <v>222</v>
      </c>
      <c r="AC483" s="2"/>
      <c r="AD483" s="2">
        <v>1</v>
      </c>
      <c r="AE483" s="2">
        <v>0</v>
      </c>
      <c r="AF483" s="1">
        <v>30</v>
      </c>
      <c r="AG483" s="1">
        <v>300</v>
      </c>
      <c r="AH483" s="49">
        <f>D483*10</f>
        <v>4440000</v>
      </c>
      <c r="AI483" s="61"/>
      <c r="AJ483" s="61"/>
      <c r="AK483" s="54" t="e">
        <f t="shared" ref="AK483:AK484" si="586">AI483/AJ483</f>
        <v>#DIV/0!</v>
      </c>
      <c r="AL483" s="122"/>
      <c r="AM483" s="123"/>
      <c r="AN483" s="124"/>
      <c r="AO483" s="126"/>
      <c r="AP483" s="129"/>
      <c r="AQ483" s="121"/>
      <c r="AR483" s="121"/>
      <c r="AS483" s="67"/>
      <c r="AT483" s="70" t="e">
        <f>AS483/AR482*10^AQ482*AP482</f>
        <v>#DIV/0!</v>
      </c>
      <c r="AU483" s="121"/>
      <c r="AV483" s="121"/>
      <c r="AW483" s="67"/>
      <c r="AX483" s="70" t="str">
        <f>IF(ISBLANK(AW482:AW484),"",AW483/AV482*10^AU482*AP482)</f>
        <v/>
      </c>
      <c r="AY483" s="121"/>
      <c r="AZ483" s="121"/>
      <c r="BA483" s="67"/>
      <c r="BB483" s="70" t="str">
        <f>IF(ISBLANK(BA483),"",BA483/AZ482*10^AY482*AP482)</f>
        <v/>
      </c>
    </row>
    <row r="484" spans="1:54" x14ac:dyDescent="0.25">
      <c r="A484" s="1">
        <v>7.3</v>
      </c>
      <c r="B484" s="1" t="s">
        <v>763</v>
      </c>
      <c r="C484" s="2">
        <v>2</v>
      </c>
      <c r="D484" s="1">
        <v>430000</v>
      </c>
      <c r="E484" s="1">
        <v>215</v>
      </c>
      <c r="F484" s="1" t="s">
        <v>237</v>
      </c>
      <c r="G484" s="1">
        <v>0</v>
      </c>
      <c r="H484" s="1">
        <v>0</v>
      </c>
      <c r="I484" s="1">
        <v>0</v>
      </c>
      <c r="J484" s="1">
        <v>0</v>
      </c>
      <c r="K484" s="1">
        <v>0</v>
      </c>
      <c r="L484" s="1">
        <v>0</v>
      </c>
      <c r="M484" s="1">
        <v>0</v>
      </c>
      <c r="N484" s="2">
        <v>1.33</v>
      </c>
      <c r="O484" s="1" t="s">
        <v>221</v>
      </c>
      <c r="P484" s="1" t="s">
        <v>768</v>
      </c>
      <c r="Q484" s="1" t="s">
        <v>222</v>
      </c>
      <c r="R484" s="1" t="s">
        <v>223</v>
      </c>
      <c r="S484" s="2">
        <v>0.05</v>
      </c>
      <c r="T484" s="2">
        <v>20</v>
      </c>
      <c r="U484" s="1" t="s">
        <v>224</v>
      </c>
      <c r="V484" s="1" t="s">
        <v>225</v>
      </c>
      <c r="W484" s="1" t="s">
        <v>769</v>
      </c>
      <c r="X484" s="1" t="s">
        <v>226</v>
      </c>
      <c r="Y484" s="1" t="s">
        <v>227</v>
      </c>
      <c r="Z484" s="1" t="s">
        <v>228</v>
      </c>
      <c r="AA484" s="1" t="s">
        <v>229</v>
      </c>
      <c r="AB484" s="1" t="s">
        <v>222</v>
      </c>
      <c r="AC484" s="2"/>
      <c r="AD484" s="2">
        <v>1</v>
      </c>
      <c r="AE484" s="2">
        <v>0</v>
      </c>
      <c r="AF484" s="1">
        <v>30</v>
      </c>
      <c r="AG484" s="1">
        <v>300</v>
      </c>
      <c r="AH484" s="49">
        <f>D484*10</f>
        <v>4300000</v>
      </c>
      <c r="AI484" s="61"/>
      <c r="AJ484" s="61"/>
      <c r="AK484" s="54" t="e">
        <f t="shared" si="586"/>
        <v>#DIV/0!</v>
      </c>
      <c r="AL484" s="122"/>
      <c r="AM484" s="123"/>
      <c r="AN484" s="124"/>
      <c r="AO484" s="127"/>
      <c r="AP484" s="130"/>
      <c r="AQ484" s="121"/>
      <c r="AR484" s="121"/>
      <c r="AS484" s="67"/>
      <c r="AT484" s="70" t="e">
        <f>AS484/AR482*10^AQ482*AP482</f>
        <v>#DIV/0!</v>
      </c>
      <c r="AU484" s="121"/>
      <c r="AV484" s="121"/>
      <c r="AW484" s="67"/>
      <c r="AX484" s="70" t="str">
        <f>IF(ISBLANK(AW484),"",AW484/AV482*10^AU482*AP482)</f>
        <v/>
      </c>
      <c r="AY484" s="121"/>
      <c r="AZ484" s="121"/>
      <c r="BA484" s="67"/>
      <c r="BB484" s="70" t="str">
        <f>IF(ISBLANK(BA484),"",BA484/AZ482*10^AY482*AP482)</f>
        <v/>
      </c>
    </row>
    <row r="485" spans="1:54" x14ac:dyDescent="0.25">
      <c r="A485" s="1">
        <v>7</v>
      </c>
      <c r="B485" s="1" t="s">
        <v>1043</v>
      </c>
      <c r="C485" s="2" t="s">
        <v>1</v>
      </c>
      <c r="D485" s="1">
        <v>695000</v>
      </c>
      <c r="E485" s="1" t="s">
        <v>230</v>
      </c>
      <c r="F485" s="1">
        <v>64.253</v>
      </c>
      <c r="G485" s="1"/>
      <c r="H485" s="1"/>
      <c r="I485" s="1"/>
      <c r="J485" s="1"/>
      <c r="K485" s="1"/>
      <c r="L485" s="1"/>
      <c r="M485" s="1"/>
      <c r="N485" s="2"/>
      <c r="O485" s="1"/>
      <c r="P485" s="1"/>
      <c r="Q485" s="1"/>
      <c r="R485" s="1"/>
      <c r="S485" s="2"/>
      <c r="T485" s="2"/>
      <c r="U485" s="1"/>
      <c r="V485" s="1"/>
      <c r="W485" s="1"/>
      <c r="X485" s="1"/>
      <c r="Y485" s="1"/>
      <c r="Z485" s="1"/>
      <c r="AA485" s="1"/>
      <c r="AB485" s="1"/>
      <c r="AC485" s="2"/>
      <c r="AD485" s="2"/>
      <c r="AE485" s="2"/>
      <c r="AF485" s="1"/>
      <c r="AG485" s="1"/>
      <c r="AH485" s="50">
        <f t="shared" ref="AH485" si="587">AO482*AP482</f>
        <v>6950000</v>
      </c>
      <c r="AI485" s="62"/>
      <c r="AJ485" s="62"/>
      <c r="AK485" s="55"/>
    </row>
    <row r="486" spans="1:54" x14ac:dyDescent="0.25">
      <c r="A486" s="1">
        <v>8.1</v>
      </c>
      <c r="B486" s="1" t="s">
        <v>770</v>
      </c>
      <c r="C486" s="2">
        <v>2</v>
      </c>
      <c r="D486" s="1">
        <v>1760000</v>
      </c>
      <c r="E486" s="1">
        <v>222</v>
      </c>
      <c r="F486" s="1" t="s">
        <v>275</v>
      </c>
      <c r="G486" s="1">
        <v>0</v>
      </c>
      <c r="H486" s="1">
        <v>0</v>
      </c>
      <c r="I486" s="1">
        <v>0</v>
      </c>
      <c r="J486" s="1">
        <v>0</v>
      </c>
      <c r="K486" s="1">
        <v>0</v>
      </c>
      <c r="L486" s="1">
        <v>0</v>
      </c>
      <c r="M486" s="1">
        <v>0</v>
      </c>
      <c r="N486" s="2">
        <v>1.25</v>
      </c>
      <c r="O486" s="1" t="s">
        <v>221</v>
      </c>
      <c r="P486" s="1" t="s">
        <v>771</v>
      </c>
      <c r="Q486" s="1" t="s">
        <v>222</v>
      </c>
      <c r="R486" s="1" t="s">
        <v>223</v>
      </c>
      <c r="S486" s="2">
        <v>0.05</v>
      </c>
      <c r="T486" s="2">
        <v>20</v>
      </c>
      <c r="U486" s="1" t="s">
        <v>224</v>
      </c>
      <c r="V486" s="1" t="s">
        <v>225</v>
      </c>
      <c r="W486" s="1" t="s">
        <v>772</v>
      </c>
      <c r="X486" s="1" t="s">
        <v>226</v>
      </c>
      <c r="Y486" s="1" t="s">
        <v>227</v>
      </c>
      <c r="Z486" s="1" t="s">
        <v>228</v>
      </c>
      <c r="AA486" s="1" t="s">
        <v>229</v>
      </c>
      <c r="AB486" s="1" t="s">
        <v>222</v>
      </c>
      <c r="AC486" s="2"/>
      <c r="AD486" s="2">
        <v>1</v>
      </c>
      <c r="AE486" s="2">
        <v>0</v>
      </c>
      <c r="AF486" s="1">
        <v>30</v>
      </c>
      <c r="AG486" s="1">
        <v>300</v>
      </c>
      <c r="AH486" s="49">
        <f>D486*10</f>
        <v>17600000</v>
      </c>
      <c r="AI486" s="60"/>
      <c r="AJ486" s="60"/>
      <c r="AK486" s="54" t="e">
        <f>AI486/AJ486</f>
        <v>#DIV/0!</v>
      </c>
      <c r="AL486" s="122" t="str">
        <f t="shared" ref="AL486" si="588">IF(COUNTBLANK(AI486:AI488)=3,"",IF(COUNTBLANK(AI486:AI488)=2,IF(AI486=0,0.5/AJ486,AI486/AJ486),(AI486/AJ486+AI487/AJ487+IF(AJ488&gt;0,AI488/AJ488,0))/COUNTIF(AI486:AJ488,"&gt;0")))</f>
        <v/>
      </c>
      <c r="AM486" s="123" t="e">
        <f t="shared" ref="AM486" si="589">IF(ISNUMBER(AN486),AN486,1/AN486)</f>
        <v>#DIV/0!</v>
      </c>
      <c r="AN486" s="124" t="e">
        <f>AVERAGE(AT486:AT488,AX486:AX488,BB486:BB488)</f>
        <v>#DIV/0!</v>
      </c>
      <c r="AO486" s="125">
        <f>IF(COUNTIF(AL486:AL486,"&gt;0"),AL486,IF(ISERROR(AM486),IF(D489&gt;0,D489,0.5),AM486))</f>
        <v>858000</v>
      </c>
      <c r="AP486" s="128">
        <v>10</v>
      </c>
      <c r="AQ486" s="121"/>
      <c r="AR486" s="121"/>
      <c r="AS486" s="66"/>
      <c r="AT486" s="70" t="e">
        <f>AS486/AR486*10^AQ486*AP486</f>
        <v>#DIV/0!</v>
      </c>
      <c r="AU486" s="121"/>
      <c r="AV486" s="121"/>
      <c r="AW486" s="66"/>
      <c r="AX486" s="70" t="str">
        <f>IF(ISBLANK(AW486),"",AW486/AV486*10^AU486*AP486)</f>
        <v/>
      </c>
      <c r="AY486" s="121"/>
      <c r="AZ486" s="121"/>
      <c r="BA486" s="66"/>
      <c r="BB486" s="70" t="str">
        <f t="shared" ref="BB486" si="590">IF(ISBLANK(BA486),"",BA486/AZ486*10^AY486*AT486)</f>
        <v/>
      </c>
    </row>
    <row r="487" spans="1:54" x14ac:dyDescent="0.25">
      <c r="A487" s="1">
        <v>8.1999999999999993</v>
      </c>
      <c r="B487" s="1" t="s">
        <v>770</v>
      </c>
      <c r="C487" s="2">
        <v>2</v>
      </c>
      <c r="D487" s="1">
        <v>392000</v>
      </c>
      <c r="E487" s="1">
        <v>196</v>
      </c>
      <c r="F487" s="1" t="s">
        <v>237</v>
      </c>
      <c r="G487" s="1">
        <v>0</v>
      </c>
      <c r="H487" s="1">
        <v>0</v>
      </c>
      <c r="I487" s="1">
        <v>0</v>
      </c>
      <c r="J487" s="1">
        <v>0</v>
      </c>
      <c r="K487" s="1">
        <v>0</v>
      </c>
      <c r="L487" s="1">
        <v>0</v>
      </c>
      <c r="M487" s="1">
        <v>0</v>
      </c>
      <c r="N487" s="2">
        <v>1.26</v>
      </c>
      <c r="O487" s="1" t="s">
        <v>221</v>
      </c>
      <c r="P487" s="1" t="s">
        <v>773</v>
      </c>
      <c r="Q487" s="1" t="s">
        <v>222</v>
      </c>
      <c r="R487" s="1" t="s">
        <v>223</v>
      </c>
      <c r="S487" s="2">
        <v>0.05</v>
      </c>
      <c r="T487" s="2">
        <v>20</v>
      </c>
      <c r="U487" s="1" t="s">
        <v>224</v>
      </c>
      <c r="V487" s="1" t="s">
        <v>225</v>
      </c>
      <c r="W487" s="1" t="s">
        <v>566</v>
      </c>
      <c r="X487" s="1" t="s">
        <v>226</v>
      </c>
      <c r="Y487" s="1" t="s">
        <v>227</v>
      </c>
      <c r="Z487" s="1" t="s">
        <v>228</v>
      </c>
      <c r="AA487" s="1" t="s">
        <v>229</v>
      </c>
      <c r="AB487" s="1" t="s">
        <v>222</v>
      </c>
      <c r="AC487" s="2"/>
      <c r="AD487" s="2">
        <v>1</v>
      </c>
      <c r="AE487" s="2">
        <v>0</v>
      </c>
      <c r="AF487" s="1">
        <v>30</v>
      </c>
      <c r="AG487" s="1">
        <v>300</v>
      </c>
      <c r="AH487" s="49">
        <f>D487*10</f>
        <v>3920000</v>
      </c>
      <c r="AI487" s="61"/>
      <c r="AJ487" s="61"/>
      <c r="AK487" s="54" t="e">
        <f t="shared" ref="AK487:AK488" si="591">AI487/AJ487</f>
        <v>#DIV/0!</v>
      </c>
      <c r="AL487" s="122"/>
      <c r="AM487" s="123"/>
      <c r="AN487" s="124"/>
      <c r="AO487" s="126"/>
      <c r="AP487" s="129"/>
      <c r="AQ487" s="121"/>
      <c r="AR487" s="121"/>
      <c r="AS487" s="67"/>
      <c r="AT487" s="70" t="e">
        <f>AS487/AR486*10^AQ486*AP486</f>
        <v>#DIV/0!</v>
      </c>
      <c r="AU487" s="121"/>
      <c r="AV487" s="121"/>
      <c r="AW487" s="67"/>
      <c r="AX487" s="70" t="str">
        <f>IF(ISBLANK(AW486:AW488),"",AW487/AV486*10^AU486*AP486)</f>
        <v/>
      </c>
      <c r="AY487" s="121"/>
      <c r="AZ487" s="121"/>
      <c r="BA487" s="67"/>
      <c r="BB487" s="70" t="str">
        <f>IF(ISBLANK(BA487),"",BA487/AZ486*10^AY486*AP486)</f>
        <v/>
      </c>
    </row>
    <row r="488" spans="1:54" x14ac:dyDescent="0.25">
      <c r="A488" s="1">
        <v>8.3000000000000007</v>
      </c>
      <c r="B488" s="1" t="s">
        <v>770</v>
      </c>
      <c r="C488" s="2">
        <v>2</v>
      </c>
      <c r="D488" s="1">
        <v>422000</v>
      </c>
      <c r="E488" s="1">
        <v>211</v>
      </c>
      <c r="F488" s="1" t="s">
        <v>275</v>
      </c>
      <c r="G488" s="1">
        <v>0</v>
      </c>
      <c r="H488" s="1">
        <v>0</v>
      </c>
      <c r="I488" s="1">
        <v>0</v>
      </c>
      <c r="J488" s="1">
        <v>0</v>
      </c>
      <c r="K488" s="1">
        <v>0</v>
      </c>
      <c r="L488" s="1">
        <v>0</v>
      </c>
      <c r="M488" s="1">
        <v>0</v>
      </c>
      <c r="N488" s="2">
        <v>1.41</v>
      </c>
      <c r="O488" s="1" t="s">
        <v>221</v>
      </c>
      <c r="P488" s="1" t="s">
        <v>774</v>
      </c>
      <c r="Q488" s="1" t="s">
        <v>222</v>
      </c>
      <c r="R488" s="1" t="s">
        <v>223</v>
      </c>
      <c r="S488" s="2">
        <v>0.05</v>
      </c>
      <c r="T488" s="2">
        <v>20</v>
      </c>
      <c r="U488" s="1" t="s">
        <v>224</v>
      </c>
      <c r="V488" s="1" t="s">
        <v>225</v>
      </c>
      <c r="W488" s="1" t="s">
        <v>751</v>
      </c>
      <c r="X488" s="1" t="s">
        <v>226</v>
      </c>
      <c r="Y488" s="1" t="s">
        <v>227</v>
      </c>
      <c r="Z488" s="1" t="s">
        <v>228</v>
      </c>
      <c r="AA488" s="1" t="s">
        <v>229</v>
      </c>
      <c r="AB488" s="1" t="s">
        <v>222</v>
      </c>
      <c r="AC488" s="2"/>
      <c r="AD488" s="2">
        <v>1</v>
      </c>
      <c r="AE488" s="2">
        <v>0</v>
      </c>
      <c r="AF488" s="1">
        <v>30</v>
      </c>
      <c r="AG488" s="1">
        <v>300</v>
      </c>
      <c r="AH488" s="49">
        <f>D488*10</f>
        <v>4220000</v>
      </c>
      <c r="AI488" s="61"/>
      <c r="AJ488" s="61"/>
      <c r="AK488" s="54" t="e">
        <f t="shared" si="591"/>
        <v>#DIV/0!</v>
      </c>
      <c r="AL488" s="122"/>
      <c r="AM488" s="123"/>
      <c r="AN488" s="124"/>
      <c r="AO488" s="127"/>
      <c r="AP488" s="130"/>
      <c r="AQ488" s="121"/>
      <c r="AR488" s="121"/>
      <c r="AS488" s="67"/>
      <c r="AT488" s="70" t="e">
        <f>AS488/AR486*10^AQ486*AP486</f>
        <v>#DIV/0!</v>
      </c>
      <c r="AU488" s="121"/>
      <c r="AV488" s="121"/>
      <c r="AW488" s="67"/>
      <c r="AX488" s="70" t="str">
        <f>IF(ISBLANK(AW488),"",AW488/AV486*10^AU486*AP486)</f>
        <v/>
      </c>
      <c r="AY488" s="121"/>
      <c r="AZ488" s="121"/>
      <c r="BA488" s="67"/>
      <c r="BB488" s="70" t="str">
        <f>IF(ISBLANK(BA488),"",BA488/AZ486*10^AY486*AP486)</f>
        <v/>
      </c>
    </row>
    <row r="489" spans="1:54" x14ac:dyDescent="0.25">
      <c r="A489" s="1">
        <v>8</v>
      </c>
      <c r="B489" s="1" t="s">
        <v>1043</v>
      </c>
      <c r="C489" s="2" t="s">
        <v>1</v>
      </c>
      <c r="D489" s="1">
        <v>858000</v>
      </c>
      <c r="E489" s="1" t="s">
        <v>230</v>
      </c>
      <c r="F489" s="1">
        <v>91.06</v>
      </c>
      <c r="G489" s="1"/>
      <c r="H489" s="1"/>
      <c r="I489" s="1"/>
      <c r="J489" s="1"/>
      <c r="K489" s="1"/>
      <c r="L489" s="1"/>
      <c r="M489" s="1"/>
      <c r="N489" s="2"/>
      <c r="O489" s="1"/>
      <c r="P489" s="1"/>
      <c r="Q489" s="1"/>
      <c r="R489" s="1"/>
      <c r="S489" s="2"/>
      <c r="T489" s="2"/>
      <c r="U489" s="1"/>
      <c r="V489" s="1"/>
      <c r="W489" s="1"/>
      <c r="X489" s="1"/>
      <c r="Y489" s="1"/>
      <c r="Z489" s="1"/>
      <c r="AA489" s="1"/>
      <c r="AB489" s="1"/>
      <c r="AC489" s="2"/>
      <c r="AD489" s="2"/>
      <c r="AE489" s="2"/>
      <c r="AF489" s="1"/>
      <c r="AG489" s="1"/>
      <c r="AH489" s="50">
        <f t="shared" ref="AH489" si="592">AO486*AP486</f>
        <v>8580000</v>
      </c>
      <c r="AI489" s="62"/>
      <c r="AJ489" s="62"/>
      <c r="AK489" s="55"/>
    </row>
    <row r="490" spans="1:54" x14ac:dyDescent="0.25">
      <c r="A490" s="1">
        <v>9.1</v>
      </c>
      <c r="B490" s="1" t="s">
        <v>775</v>
      </c>
      <c r="C490" s="2">
        <v>2</v>
      </c>
      <c r="D490" s="1">
        <v>1500000</v>
      </c>
      <c r="E490" s="1">
        <v>201</v>
      </c>
      <c r="F490" s="1"/>
      <c r="G490" s="1">
        <v>0</v>
      </c>
      <c r="H490" s="1">
        <v>0</v>
      </c>
      <c r="I490" s="1">
        <v>0</v>
      </c>
      <c r="J490" s="1">
        <v>0</v>
      </c>
      <c r="K490" s="1">
        <v>0</v>
      </c>
      <c r="L490" s="1">
        <v>0</v>
      </c>
      <c r="M490" s="1">
        <v>0</v>
      </c>
      <c r="N490" s="2">
        <v>1.21</v>
      </c>
      <c r="O490" s="1" t="s">
        <v>221</v>
      </c>
      <c r="P490" s="1" t="s">
        <v>776</v>
      </c>
      <c r="Q490" s="1" t="s">
        <v>222</v>
      </c>
      <c r="R490" s="1" t="s">
        <v>223</v>
      </c>
      <c r="S490" s="2">
        <v>0.05</v>
      </c>
      <c r="T490" s="2">
        <v>20</v>
      </c>
      <c r="U490" s="1" t="s">
        <v>224</v>
      </c>
      <c r="V490" s="1" t="s">
        <v>225</v>
      </c>
      <c r="W490" s="1" t="s">
        <v>777</v>
      </c>
      <c r="X490" s="1" t="s">
        <v>226</v>
      </c>
      <c r="Y490" s="1" t="s">
        <v>227</v>
      </c>
      <c r="Z490" s="1" t="s">
        <v>228</v>
      </c>
      <c r="AA490" s="1" t="s">
        <v>229</v>
      </c>
      <c r="AB490" s="1" t="s">
        <v>222</v>
      </c>
      <c r="AC490" s="2"/>
      <c r="AD490" s="2">
        <v>1</v>
      </c>
      <c r="AE490" s="2">
        <v>0</v>
      </c>
      <c r="AF490" s="1">
        <v>30</v>
      </c>
      <c r="AG490" s="1">
        <v>300</v>
      </c>
      <c r="AH490" s="49">
        <f>D490*10</f>
        <v>15000000</v>
      </c>
      <c r="AI490" s="60"/>
      <c r="AJ490" s="60"/>
      <c r="AK490" s="54" t="e">
        <f>AI490/AJ490</f>
        <v>#DIV/0!</v>
      </c>
      <c r="AL490" s="122" t="str">
        <f t="shared" ref="AL490" si="593">IF(COUNTBLANK(AI490:AI492)=3,"",IF(COUNTBLANK(AI490:AI492)=2,IF(AI490=0,0.5/AJ490,AI490/AJ490),(AI490/AJ490+AI491/AJ491+IF(AJ492&gt;0,AI492/AJ492,0))/COUNTIF(AI490:AJ492,"&gt;0")))</f>
        <v/>
      </c>
      <c r="AM490" s="123" t="e">
        <f t="shared" ref="AM490" si="594">IF(ISNUMBER(AN490),AN490,1/AN490)</f>
        <v>#DIV/0!</v>
      </c>
      <c r="AN490" s="124" t="e">
        <f>AVERAGE(AT490:AT492,AX490:AX492,BB490:BB492)</f>
        <v>#DIV/0!</v>
      </c>
      <c r="AO490" s="125">
        <f>IF(COUNTIF(AL490:AL490,"&gt;0"),AL490,IF(ISERROR(AM490),IF(D493&gt;0,D493,0.5),AM490))</f>
        <v>1440000</v>
      </c>
      <c r="AP490" s="128">
        <v>10</v>
      </c>
      <c r="AQ490" s="121"/>
      <c r="AR490" s="121"/>
      <c r="AS490" s="66"/>
      <c r="AT490" s="70" t="e">
        <f>AS490/AR490*10^AQ490*AP490</f>
        <v>#DIV/0!</v>
      </c>
      <c r="AU490" s="121"/>
      <c r="AV490" s="121"/>
      <c r="AW490" s="66"/>
      <c r="AX490" s="70" t="str">
        <f>IF(ISBLANK(AW490),"",AW490/AV490*10^AU490*AP490)</f>
        <v/>
      </c>
      <c r="AY490" s="121"/>
      <c r="AZ490" s="121"/>
      <c r="BA490" s="66"/>
      <c r="BB490" s="70" t="str">
        <f t="shared" ref="BB490" si="595">IF(ISBLANK(BA490),"",BA490/AZ490*10^AY490*AT490)</f>
        <v/>
      </c>
    </row>
    <row r="491" spans="1:54" x14ac:dyDescent="0.25">
      <c r="A491" s="1">
        <v>9.1999999999999993</v>
      </c>
      <c r="B491" s="1" t="s">
        <v>775</v>
      </c>
      <c r="C491" s="2">
        <v>2</v>
      </c>
      <c r="D491" s="1">
        <v>1510000</v>
      </c>
      <c r="E491" s="1">
        <v>223</v>
      </c>
      <c r="F491" s="1"/>
      <c r="G491" s="1">
        <v>0</v>
      </c>
      <c r="H491" s="1">
        <v>0</v>
      </c>
      <c r="I491" s="1">
        <v>0</v>
      </c>
      <c r="J491" s="1">
        <v>0</v>
      </c>
      <c r="K491" s="1">
        <v>0</v>
      </c>
      <c r="L491" s="1">
        <v>0</v>
      </c>
      <c r="M491" s="1">
        <v>0</v>
      </c>
      <c r="N491" s="2">
        <v>1.2</v>
      </c>
      <c r="O491" s="1" t="s">
        <v>221</v>
      </c>
      <c r="P491" s="1" t="s">
        <v>778</v>
      </c>
      <c r="Q491" s="1" t="s">
        <v>222</v>
      </c>
      <c r="R491" s="1" t="s">
        <v>223</v>
      </c>
      <c r="S491" s="2">
        <v>0.05</v>
      </c>
      <c r="T491" s="2">
        <v>20</v>
      </c>
      <c r="U491" s="1" t="s">
        <v>224</v>
      </c>
      <c r="V491" s="1" t="s">
        <v>225</v>
      </c>
      <c r="W491" s="1" t="s">
        <v>779</v>
      </c>
      <c r="X491" s="1" t="s">
        <v>226</v>
      </c>
      <c r="Y491" s="1" t="s">
        <v>227</v>
      </c>
      <c r="Z491" s="1" t="s">
        <v>228</v>
      </c>
      <c r="AA491" s="1" t="s">
        <v>229</v>
      </c>
      <c r="AB491" s="1" t="s">
        <v>222</v>
      </c>
      <c r="AC491" s="2"/>
      <c r="AD491" s="2">
        <v>1</v>
      </c>
      <c r="AE491" s="2">
        <v>0</v>
      </c>
      <c r="AF491" s="1">
        <v>30</v>
      </c>
      <c r="AG491" s="1">
        <v>300</v>
      </c>
      <c r="AH491" s="49">
        <f>D491*10</f>
        <v>15100000</v>
      </c>
      <c r="AI491" s="61"/>
      <c r="AJ491" s="61"/>
      <c r="AK491" s="54" t="e">
        <f t="shared" ref="AK491:AK492" si="596">AI491/AJ491</f>
        <v>#DIV/0!</v>
      </c>
      <c r="AL491" s="122"/>
      <c r="AM491" s="123"/>
      <c r="AN491" s="124"/>
      <c r="AO491" s="126"/>
      <c r="AP491" s="129"/>
      <c r="AQ491" s="121"/>
      <c r="AR491" s="121"/>
      <c r="AS491" s="67"/>
      <c r="AT491" s="70" t="e">
        <f>AS491/AR490*10^AQ490*AP490</f>
        <v>#DIV/0!</v>
      </c>
      <c r="AU491" s="121"/>
      <c r="AV491" s="121"/>
      <c r="AW491" s="67"/>
      <c r="AX491" s="70" t="str">
        <f>IF(ISBLANK(AW490:AW492),"",AW491/AV490*10^AU490*AP490)</f>
        <v/>
      </c>
      <c r="AY491" s="121"/>
      <c r="AZ491" s="121"/>
      <c r="BA491" s="67"/>
      <c r="BB491" s="70" t="str">
        <f>IF(ISBLANK(BA491),"",BA491/AZ490*10^AY490*AP490)</f>
        <v/>
      </c>
    </row>
    <row r="492" spans="1:54" x14ac:dyDescent="0.25">
      <c r="A492" s="1">
        <v>9.3000000000000007</v>
      </c>
      <c r="B492" s="1" t="s">
        <v>775</v>
      </c>
      <c r="C492" s="2">
        <v>2</v>
      </c>
      <c r="D492" s="1">
        <v>1320000</v>
      </c>
      <c r="E492" s="1">
        <v>227</v>
      </c>
      <c r="F492" s="1"/>
      <c r="G492" s="1">
        <v>0</v>
      </c>
      <c r="H492" s="1">
        <v>0</v>
      </c>
      <c r="I492" s="1">
        <v>0</v>
      </c>
      <c r="J492" s="1">
        <v>0</v>
      </c>
      <c r="K492" s="1">
        <v>0</v>
      </c>
      <c r="L492" s="1">
        <v>0</v>
      </c>
      <c r="M492" s="1">
        <v>0</v>
      </c>
      <c r="N492" s="2">
        <v>1.23</v>
      </c>
      <c r="O492" s="1" t="s">
        <v>221</v>
      </c>
      <c r="P492" s="1" t="s">
        <v>780</v>
      </c>
      <c r="Q492" s="1" t="s">
        <v>222</v>
      </c>
      <c r="R492" s="1" t="s">
        <v>223</v>
      </c>
      <c r="S492" s="2">
        <v>0.05</v>
      </c>
      <c r="T492" s="2">
        <v>20</v>
      </c>
      <c r="U492" s="1" t="s">
        <v>224</v>
      </c>
      <c r="V492" s="1" t="s">
        <v>225</v>
      </c>
      <c r="W492" s="1" t="s">
        <v>762</v>
      </c>
      <c r="X492" s="1" t="s">
        <v>226</v>
      </c>
      <c r="Y492" s="1" t="s">
        <v>227</v>
      </c>
      <c r="Z492" s="1" t="s">
        <v>228</v>
      </c>
      <c r="AA492" s="1" t="s">
        <v>229</v>
      </c>
      <c r="AB492" s="1" t="s">
        <v>222</v>
      </c>
      <c r="AC492" s="2"/>
      <c r="AD492" s="2">
        <v>1</v>
      </c>
      <c r="AE492" s="2">
        <v>0</v>
      </c>
      <c r="AF492" s="1">
        <v>30</v>
      </c>
      <c r="AG492" s="1">
        <v>300</v>
      </c>
      <c r="AH492" s="49">
        <f>D492*10</f>
        <v>13200000</v>
      </c>
      <c r="AI492" s="61"/>
      <c r="AJ492" s="61"/>
      <c r="AK492" s="54" t="e">
        <f t="shared" si="596"/>
        <v>#DIV/0!</v>
      </c>
      <c r="AL492" s="122"/>
      <c r="AM492" s="123"/>
      <c r="AN492" s="124"/>
      <c r="AO492" s="127"/>
      <c r="AP492" s="130"/>
      <c r="AQ492" s="121"/>
      <c r="AR492" s="121"/>
      <c r="AS492" s="67"/>
      <c r="AT492" s="70" t="e">
        <f>AS492/AR490*10^AQ490*AP490</f>
        <v>#DIV/0!</v>
      </c>
      <c r="AU492" s="121"/>
      <c r="AV492" s="121"/>
      <c r="AW492" s="67"/>
      <c r="AX492" s="70" t="str">
        <f>IF(ISBLANK(AW492),"",AW492/AV490*10^AU490*AP490)</f>
        <v/>
      </c>
      <c r="AY492" s="121"/>
      <c r="AZ492" s="121"/>
      <c r="BA492" s="67"/>
      <c r="BB492" s="70" t="str">
        <f>IF(ISBLANK(BA492),"",BA492/AZ490*10^AY490*AP490)</f>
        <v/>
      </c>
    </row>
    <row r="493" spans="1:54" x14ac:dyDescent="0.25">
      <c r="A493" s="1">
        <v>9</v>
      </c>
      <c r="B493" s="1" t="s">
        <v>1043</v>
      </c>
      <c r="C493" s="2" t="s">
        <v>1</v>
      </c>
      <c r="D493" s="1">
        <v>1440000</v>
      </c>
      <c r="E493" s="1" t="s">
        <v>230</v>
      </c>
      <c r="F493" s="1">
        <v>7.4080000000000004</v>
      </c>
      <c r="G493" s="1"/>
      <c r="H493" s="1"/>
      <c r="I493" s="1"/>
      <c r="J493" s="1"/>
      <c r="K493" s="1"/>
      <c r="L493" s="1"/>
      <c r="M493" s="1"/>
      <c r="N493" s="2"/>
      <c r="O493" s="1"/>
      <c r="P493" s="1"/>
      <c r="Q493" s="1"/>
      <c r="R493" s="1"/>
      <c r="S493" s="2"/>
      <c r="T493" s="2"/>
      <c r="U493" s="1"/>
      <c r="V493" s="1"/>
      <c r="W493" s="1"/>
      <c r="X493" s="1"/>
      <c r="Y493" s="1"/>
      <c r="Z493" s="1"/>
      <c r="AA493" s="1"/>
      <c r="AB493" s="1"/>
      <c r="AC493" s="2"/>
      <c r="AD493" s="2"/>
      <c r="AE493" s="2"/>
      <c r="AF493" s="1"/>
      <c r="AG493" s="1"/>
      <c r="AH493" s="50">
        <f t="shared" ref="AH493" si="597">AO490*AP490</f>
        <v>14400000</v>
      </c>
      <c r="AI493" s="62"/>
      <c r="AJ493" s="62"/>
      <c r="AK493" s="55"/>
    </row>
    <row r="494" spans="1:54" x14ac:dyDescent="0.25">
      <c r="A494" s="1">
        <v>10.1</v>
      </c>
      <c r="B494" s="1" t="s">
        <v>781</v>
      </c>
      <c r="C494" s="2">
        <v>2</v>
      </c>
      <c r="D494" s="1">
        <v>1800000</v>
      </c>
      <c r="E494" s="1">
        <v>227</v>
      </c>
      <c r="F494" s="1"/>
      <c r="G494" s="1">
        <v>0</v>
      </c>
      <c r="H494" s="1">
        <v>0</v>
      </c>
      <c r="I494" s="1">
        <v>0</v>
      </c>
      <c r="J494" s="1">
        <v>0</v>
      </c>
      <c r="K494" s="1">
        <v>0</v>
      </c>
      <c r="L494" s="1">
        <v>0</v>
      </c>
      <c r="M494" s="1">
        <v>0</v>
      </c>
      <c r="N494" s="2">
        <v>1.43</v>
      </c>
      <c r="O494" s="1" t="s">
        <v>221</v>
      </c>
      <c r="P494" s="1" t="s">
        <v>782</v>
      </c>
      <c r="Q494" s="1" t="s">
        <v>222</v>
      </c>
      <c r="R494" s="1" t="s">
        <v>223</v>
      </c>
      <c r="S494" s="2">
        <v>0.05</v>
      </c>
      <c r="T494" s="2">
        <v>20</v>
      </c>
      <c r="U494" s="1" t="s">
        <v>224</v>
      </c>
      <c r="V494" s="1" t="s">
        <v>225</v>
      </c>
      <c r="W494" s="1" t="s">
        <v>757</v>
      </c>
      <c r="X494" s="1" t="s">
        <v>226</v>
      </c>
      <c r="Y494" s="1" t="s">
        <v>227</v>
      </c>
      <c r="Z494" s="1" t="s">
        <v>228</v>
      </c>
      <c r="AA494" s="1" t="s">
        <v>229</v>
      </c>
      <c r="AB494" s="1" t="s">
        <v>222</v>
      </c>
      <c r="AC494" s="2"/>
      <c r="AD494" s="2">
        <v>1</v>
      </c>
      <c r="AE494" s="2">
        <v>0</v>
      </c>
      <c r="AF494" s="1">
        <v>30</v>
      </c>
      <c r="AG494" s="1">
        <v>300</v>
      </c>
      <c r="AH494" s="49">
        <f>D494*10</f>
        <v>18000000</v>
      </c>
      <c r="AI494" s="60"/>
      <c r="AJ494" s="60"/>
      <c r="AK494" s="54" t="e">
        <f>AI494/AJ494</f>
        <v>#DIV/0!</v>
      </c>
      <c r="AL494" s="122" t="str">
        <f t="shared" ref="AL494" si="598">IF(COUNTBLANK(AI494:AI496)=3,"",IF(COUNTBLANK(AI494:AI496)=2,IF(AI494=0,0.5/AJ494,AI494/AJ494),(AI494/AJ494+AI495/AJ495+IF(AJ496&gt;0,AI496/AJ496,0))/COUNTIF(AI494:AJ496,"&gt;0")))</f>
        <v/>
      </c>
      <c r="AM494" s="123" t="e">
        <f t="shared" ref="AM494" si="599">IF(ISNUMBER(AN494),AN494,1/AN494)</f>
        <v>#DIV/0!</v>
      </c>
      <c r="AN494" s="124" t="e">
        <f>AVERAGE(AT494:AT496,AX494:AX496,BB494:BB496)</f>
        <v>#DIV/0!</v>
      </c>
      <c r="AO494" s="125">
        <f>IF(COUNTIF(AL494:AL494,"&gt;0"),AL494,IF(ISERROR(AM494),IF(D497&gt;0,D497,0.5),AM494))</f>
        <v>1680000</v>
      </c>
      <c r="AP494" s="128">
        <v>10</v>
      </c>
      <c r="AQ494" s="121"/>
      <c r="AR494" s="121"/>
      <c r="AS494" s="66"/>
      <c r="AT494" s="70" t="e">
        <f>AS494/AR494*10^AQ494*AP494</f>
        <v>#DIV/0!</v>
      </c>
      <c r="AU494" s="121"/>
      <c r="AV494" s="121"/>
      <c r="AW494" s="66"/>
      <c r="AX494" s="70" t="str">
        <f>IF(ISBLANK(AW494),"",AW494/AV494*10^AU494*AP494)</f>
        <v/>
      </c>
      <c r="AY494" s="121"/>
      <c r="AZ494" s="121"/>
      <c r="BA494" s="66"/>
      <c r="BB494" s="70" t="str">
        <f t="shared" ref="BB494" si="600">IF(ISBLANK(BA494),"",BA494/AZ494*10^AY494*AT494)</f>
        <v/>
      </c>
    </row>
    <row r="495" spans="1:54" x14ac:dyDescent="0.25">
      <c r="A495" s="1">
        <v>10.199999999999999</v>
      </c>
      <c r="B495" s="1" t="s">
        <v>781</v>
      </c>
      <c r="C495" s="2">
        <v>2</v>
      </c>
      <c r="D495" s="1">
        <v>1660000</v>
      </c>
      <c r="E495" s="1">
        <v>230</v>
      </c>
      <c r="F495" s="1"/>
      <c r="G495" s="1">
        <v>0</v>
      </c>
      <c r="H495" s="1">
        <v>0</v>
      </c>
      <c r="I495" s="1">
        <v>0</v>
      </c>
      <c r="J495" s="1">
        <v>0</v>
      </c>
      <c r="K495" s="1">
        <v>0</v>
      </c>
      <c r="L495" s="1">
        <v>0</v>
      </c>
      <c r="M495" s="1">
        <v>0</v>
      </c>
      <c r="N495" s="2">
        <v>1.25</v>
      </c>
      <c r="O495" s="1" t="s">
        <v>221</v>
      </c>
      <c r="P495" s="1" t="s">
        <v>783</v>
      </c>
      <c r="Q495" s="1" t="s">
        <v>222</v>
      </c>
      <c r="R495" s="1" t="s">
        <v>223</v>
      </c>
      <c r="S495" s="2">
        <v>0.05</v>
      </c>
      <c r="T495" s="2">
        <v>20</v>
      </c>
      <c r="U495" s="1" t="s">
        <v>224</v>
      </c>
      <c r="V495" s="1" t="s">
        <v>225</v>
      </c>
      <c r="W495" s="1" t="s">
        <v>784</v>
      </c>
      <c r="X495" s="1" t="s">
        <v>226</v>
      </c>
      <c r="Y495" s="1" t="s">
        <v>227</v>
      </c>
      <c r="Z495" s="1" t="s">
        <v>228</v>
      </c>
      <c r="AA495" s="1" t="s">
        <v>229</v>
      </c>
      <c r="AB495" s="1" t="s">
        <v>222</v>
      </c>
      <c r="AC495" s="2"/>
      <c r="AD495" s="2">
        <v>1</v>
      </c>
      <c r="AE495" s="2">
        <v>0</v>
      </c>
      <c r="AF495" s="1">
        <v>30</v>
      </c>
      <c r="AG495" s="1">
        <v>300</v>
      </c>
      <c r="AH495" s="49">
        <f>D495*10</f>
        <v>16600000</v>
      </c>
      <c r="AI495" s="61"/>
      <c r="AJ495" s="61"/>
      <c r="AK495" s="54" t="e">
        <f t="shared" ref="AK495:AK496" si="601">AI495/AJ495</f>
        <v>#DIV/0!</v>
      </c>
      <c r="AL495" s="122"/>
      <c r="AM495" s="123"/>
      <c r="AN495" s="124"/>
      <c r="AO495" s="126"/>
      <c r="AP495" s="129"/>
      <c r="AQ495" s="121"/>
      <c r="AR495" s="121"/>
      <c r="AS495" s="67"/>
      <c r="AT495" s="70" t="e">
        <f>AS495/AR494*10^AQ494*AP494</f>
        <v>#DIV/0!</v>
      </c>
      <c r="AU495" s="121"/>
      <c r="AV495" s="121"/>
      <c r="AW495" s="67"/>
      <c r="AX495" s="70" t="str">
        <f>IF(ISBLANK(AW494:AW496),"",AW495/AV494*10^AU494*AP494)</f>
        <v/>
      </c>
      <c r="AY495" s="121"/>
      <c r="AZ495" s="121"/>
      <c r="BA495" s="67"/>
      <c r="BB495" s="70" t="str">
        <f>IF(ISBLANK(BA495),"",BA495/AZ494*10^AY494*AP494)</f>
        <v/>
      </c>
    </row>
    <row r="496" spans="1:54" x14ac:dyDescent="0.25">
      <c r="A496" s="1">
        <v>10.3</v>
      </c>
      <c r="B496" s="1" t="s">
        <v>781</v>
      </c>
      <c r="C496" s="2">
        <v>2</v>
      </c>
      <c r="D496" s="1">
        <v>1580000</v>
      </c>
      <c r="E496" s="1">
        <v>234</v>
      </c>
      <c r="F496" s="1"/>
      <c r="G496" s="1">
        <v>0</v>
      </c>
      <c r="H496" s="1">
        <v>0</v>
      </c>
      <c r="I496" s="1">
        <v>0</v>
      </c>
      <c r="J496" s="1">
        <v>0</v>
      </c>
      <c r="K496" s="1">
        <v>0</v>
      </c>
      <c r="L496" s="1">
        <v>0</v>
      </c>
      <c r="M496" s="1">
        <v>0</v>
      </c>
      <c r="N496" s="2">
        <v>1.17</v>
      </c>
      <c r="O496" s="1" t="s">
        <v>221</v>
      </c>
      <c r="P496" s="1" t="s">
        <v>785</v>
      </c>
      <c r="Q496" s="1" t="s">
        <v>222</v>
      </c>
      <c r="R496" s="1" t="s">
        <v>223</v>
      </c>
      <c r="S496" s="2">
        <v>0.05</v>
      </c>
      <c r="T496" s="2">
        <v>20</v>
      </c>
      <c r="U496" s="1" t="s">
        <v>224</v>
      </c>
      <c r="V496" s="1" t="s">
        <v>225</v>
      </c>
      <c r="W496" s="1" t="s">
        <v>765</v>
      </c>
      <c r="X496" s="1" t="s">
        <v>226</v>
      </c>
      <c r="Y496" s="1" t="s">
        <v>227</v>
      </c>
      <c r="Z496" s="1" t="s">
        <v>228</v>
      </c>
      <c r="AA496" s="1" t="s">
        <v>229</v>
      </c>
      <c r="AB496" s="1" t="s">
        <v>222</v>
      </c>
      <c r="AC496" s="2"/>
      <c r="AD496" s="2">
        <v>1</v>
      </c>
      <c r="AE496" s="2">
        <v>0</v>
      </c>
      <c r="AF496" s="1">
        <v>30</v>
      </c>
      <c r="AG496" s="1">
        <v>300</v>
      </c>
      <c r="AH496" s="49">
        <f>D496*10</f>
        <v>15800000</v>
      </c>
      <c r="AI496" s="61"/>
      <c r="AJ496" s="61"/>
      <c r="AK496" s="54" t="e">
        <f t="shared" si="601"/>
        <v>#DIV/0!</v>
      </c>
      <c r="AL496" s="122"/>
      <c r="AM496" s="123"/>
      <c r="AN496" s="124"/>
      <c r="AO496" s="127"/>
      <c r="AP496" s="130"/>
      <c r="AQ496" s="121"/>
      <c r="AR496" s="121"/>
      <c r="AS496" s="67"/>
      <c r="AT496" s="70" t="e">
        <f>AS496/AR494*10^AQ494*AP494</f>
        <v>#DIV/0!</v>
      </c>
      <c r="AU496" s="121"/>
      <c r="AV496" s="121"/>
      <c r="AW496" s="67"/>
      <c r="AX496" s="70" t="str">
        <f>IF(ISBLANK(AW496),"",AW496/AV494*10^AU494*AP494)</f>
        <v/>
      </c>
      <c r="AY496" s="121"/>
      <c r="AZ496" s="121"/>
      <c r="BA496" s="67"/>
      <c r="BB496" s="70" t="str">
        <f>IF(ISBLANK(BA496),"",BA496/AZ494*10^AY494*AP494)</f>
        <v/>
      </c>
    </row>
    <row r="497" spans="1:54" x14ac:dyDescent="0.25">
      <c r="A497" s="1">
        <v>10</v>
      </c>
      <c r="B497" s="1" t="s">
        <v>1043</v>
      </c>
      <c r="C497" s="2" t="s">
        <v>1</v>
      </c>
      <c r="D497" s="1">
        <v>1680000</v>
      </c>
      <c r="E497" s="1" t="s">
        <v>230</v>
      </c>
      <c r="F497" s="1">
        <v>6.6280000000000001</v>
      </c>
      <c r="G497" s="1"/>
      <c r="H497" s="1"/>
      <c r="I497" s="1"/>
      <c r="J497" s="1"/>
      <c r="K497" s="1"/>
      <c r="L497" s="1"/>
      <c r="M497" s="1"/>
      <c r="N497" s="2"/>
      <c r="O497" s="1"/>
      <c r="P497" s="1"/>
      <c r="Q497" s="1"/>
      <c r="R497" s="1"/>
      <c r="S497" s="2"/>
      <c r="T497" s="2"/>
      <c r="U497" s="1"/>
      <c r="V497" s="1"/>
      <c r="W497" s="1"/>
      <c r="X497" s="1"/>
      <c r="Y497" s="1"/>
      <c r="Z497" s="1"/>
      <c r="AA497" s="1"/>
      <c r="AB497" s="1"/>
      <c r="AC497" s="2"/>
      <c r="AD497" s="2"/>
      <c r="AE497" s="2"/>
      <c r="AF497" s="1"/>
      <c r="AG497" s="1"/>
      <c r="AH497" s="50">
        <f t="shared" ref="AH497" si="602">AO494*AP494</f>
        <v>16800000</v>
      </c>
      <c r="AI497" s="62"/>
      <c r="AJ497" s="62"/>
      <c r="AK497" s="55"/>
    </row>
    <row r="498" spans="1:54" x14ac:dyDescent="0.25">
      <c r="A498" s="1">
        <v>11.1</v>
      </c>
      <c r="B498" s="1" t="s">
        <v>786</v>
      </c>
      <c r="C498" s="2">
        <v>2</v>
      </c>
      <c r="D498" s="1">
        <v>1970000</v>
      </c>
      <c r="E498" s="1">
        <v>232</v>
      </c>
      <c r="F498" s="1"/>
      <c r="G498" s="1">
        <v>0</v>
      </c>
      <c r="H498" s="1">
        <v>0</v>
      </c>
      <c r="I498" s="1">
        <v>0</v>
      </c>
      <c r="J498" s="1">
        <v>0</v>
      </c>
      <c r="K498" s="1">
        <v>0</v>
      </c>
      <c r="L498" s="1">
        <v>0</v>
      </c>
      <c r="M498" s="1">
        <v>0</v>
      </c>
      <c r="N498" s="2">
        <v>1.31</v>
      </c>
      <c r="O498" s="1" t="s">
        <v>221</v>
      </c>
      <c r="P498" s="1" t="s">
        <v>787</v>
      </c>
      <c r="Q498" s="1" t="s">
        <v>222</v>
      </c>
      <c r="R498" s="1" t="s">
        <v>223</v>
      </c>
      <c r="S498" s="2">
        <v>0.05</v>
      </c>
      <c r="T498" s="2">
        <v>20</v>
      </c>
      <c r="U498" s="1" t="s">
        <v>224</v>
      </c>
      <c r="V498" s="1" t="s">
        <v>225</v>
      </c>
      <c r="W498" s="1" t="s">
        <v>232</v>
      </c>
      <c r="X498" s="1" t="s">
        <v>226</v>
      </c>
      <c r="Y498" s="1" t="s">
        <v>227</v>
      </c>
      <c r="Z498" s="1" t="s">
        <v>228</v>
      </c>
      <c r="AA498" s="1" t="s">
        <v>229</v>
      </c>
      <c r="AB498" s="1" t="s">
        <v>222</v>
      </c>
      <c r="AC498" s="2"/>
      <c r="AD498" s="2">
        <v>1</v>
      </c>
      <c r="AE498" s="2">
        <v>0</v>
      </c>
      <c r="AF498" s="1">
        <v>30</v>
      </c>
      <c r="AG498" s="1">
        <v>300</v>
      </c>
      <c r="AH498" s="49">
        <f>D498*10</f>
        <v>19700000</v>
      </c>
      <c r="AI498" s="60"/>
      <c r="AJ498" s="60"/>
      <c r="AK498" s="54" t="e">
        <f>AI498/AJ498</f>
        <v>#DIV/0!</v>
      </c>
      <c r="AL498" s="122" t="str">
        <f t="shared" ref="AL498" si="603">IF(COUNTBLANK(AI498:AI500)=3,"",IF(COUNTBLANK(AI498:AI500)=2,IF(AI498=0,0.5/AJ498,AI498/AJ498),(AI498/AJ498+AI499/AJ499+IF(AJ500&gt;0,AI500/AJ500,0))/COUNTIF(AI498:AJ500,"&gt;0")))</f>
        <v/>
      </c>
      <c r="AM498" s="123" t="e">
        <f t="shared" ref="AM498" si="604">IF(ISNUMBER(AN498),AN498,1/AN498)</f>
        <v>#DIV/0!</v>
      </c>
      <c r="AN498" s="124" t="e">
        <f>AVERAGE(AT498:AT500,AX498:AX500,BB498:BB500)</f>
        <v>#DIV/0!</v>
      </c>
      <c r="AO498" s="125">
        <f>IF(COUNTIF(AL498:AL498,"&gt;0"),AL498,IF(ISERROR(AM498),IF(D501&gt;0,D501,0.5),AM498))</f>
        <v>1450000</v>
      </c>
      <c r="AP498" s="128">
        <v>10</v>
      </c>
      <c r="AQ498" s="121"/>
      <c r="AR498" s="121"/>
      <c r="AS498" s="66"/>
      <c r="AT498" s="70" t="e">
        <f>AS498/AR498*10^AQ498*AP498</f>
        <v>#DIV/0!</v>
      </c>
      <c r="AU498" s="121"/>
      <c r="AV498" s="121"/>
      <c r="AW498" s="66"/>
      <c r="AX498" s="70" t="str">
        <f>IF(ISBLANK(AW498),"",AW498/AV498*10^AU498*AP498)</f>
        <v/>
      </c>
      <c r="AY498" s="121"/>
      <c r="AZ498" s="121"/>
      <c r="BA498" s="66"/>
      <c r="BB498" s="70" t="str">
        <f t="shared" ref="BB498" si="605">IF(ISBLANK(BA498),"",BA498/AZ498*10^AY498*AT498)</f>
        <v/>
      </c>
    </row>
    <row r="499" spans="1:54" x14ac:dyDescent="0.25">
      <c r="A499" s="1">
        <v>11.2</v>
      </c>
      <c r="B499" s="1" t="s">
        <v>786</v>
      </c>
      <c r="C499" s="2">
        <v>2</v>
      </c>
      <c r="D499" s="1">
        <v>1930000</v>
      </c>
      <c r="E499" s="1">
        <v>227</v>
      </c>
      <c r="F499" s="1"/>
      <c r="G499" s="1">
        <v>0</v>
      </c>
      <c r="H499" s="1">
        <v>0</v>
      </c>
      <c r="I499" s="1">
        <v>0</v>
      </c>
      <c r="J499" s="1">
        <v>0</v>
      </c>
      <c r="K499" s="1">
        <v>0</v>
      </c>
      <c r="L499" s="1">
        <v>0</v>
      </c>
      <c r="M499" s="1">
        <v>0</v>
      </c>
      <c r="N499" s="2">
        <v>1.3</v>
      </c>
      <c r="O499" s="1" t="s">
        <v>221</v>
      </c>
      <c r="P499" s="1" t="s">
        <v>788</v>
      </c>
      <c r="Q499" s="1" t="s">
        <v>222</v>
      </c>
      <c r="R499" s="1" t="s">
        <v>223</v>
      </c>
      <c r="S499" s="2">
        <v>0.05</v>
      </c>
      <c r="T499" s="2">
        <v>20</v>
      </c>
      <c r="U499" s="1" t="s">
        <v>224</v>
      </c>
      <c r="V499" s="1" t="s">
        <v>225</v>
      </c>
      <c r="W499" s="1" t="s">
        <v>789</v>
      </c>
      <c r="X499" s="1" t="s">
        <v>226</v>
      </c>
      <c r="Y499" s="1" t="s">
        <v>227</v>
      </c>
      <c r="Z499" s="1" t="s">
        <v>228</v>
      </c>
      <c r="AA499" s="1" t="s">
        <v>229</v>
      </c>
      <c r="AB499" s="1" t="s">
        <v>222</v>
      </c>
      <c r="AC499" s="2"/>
      <c r="AD499" s="2">
        <v>1</v>
      </c>
      <c r="AE499" s="2">
        <v>0</v>
      </c>
      <c r="AF499" s="1">
        <v>30</v>
      </c>
      <c r="AG499" s="1">
        <v>300</v>
      </c>
      <c r="AH499" s="49">
        <f>D499*10</f>
        <v>19300000</v>
      </c>
      <c r="AI499" s="61"/>
      <c r="AJ499" s="61"/>
      <c r="AK499" s="54" t="e">
        <f t="shared" ref="AK499:AK500" si="606">AI499/AJ499</f>
        <v>#DIV/0!</v>
      </c>
      <c r="AL499" s="122"/>
      <c r="AM499" s="123"/>
      <c r="AN499" s="124"/>
      <c r="AO499" s="126"/>
      <c r="AP499" s="129"/>
      <c r="AQ499" s="121"/>
      <c r="AR499" s="121"/>
      <c r="AS499" s="67"/>
      <c r="AT499" s="70" t="e">
        <f>AS499/AR498*10^AQ498*AP498</f>
        <v>#DIV/0!</v>
      </c>
      <c r="AU499" s="121"/>
      <c r="AV499" s="121"/>
      <c r="AW499" s="67"/>
      <c r="AX499" s="70" t="str">
        <f>IF(ISBLANK(AW498:AW500),"",AW499/AV498*10^AU498*AP498)</f>
        <v/>
      </c>
      <c r="AY499" s="121"/>
      <c r="AZ499" s="121"/>
      <c r="BA499" s="67"/>
      <c r="BB499" s="70" t="str">
        <f>IF(ISBLANK(BA499),"",BA499/AZ498*10^AY498*AP498)</f>
        <v/>
      </c>
    </row>
    <row r="500" spans="1:54" x14ac:dyDescent="0.25">
      <c r="A500" s="1">
        <v>11.3</v>
      </c>
      <c r="B500" s="1" t="s">
        <v>786</v>
      </c>
      <c r="C500" s="2">
        <v>2</v>
      </c>
      <c r="D500" s="1">
        <v>436000</v>
      </c>
      <c r="E500" s="1">
        <v>218</v>
      </c>
      <c r="F500" s="1" t="s">
        <v>275</v>
      </c>
      <c r="G500" s="1">
        <v>0</v>
      </c>
      <c r="H500" s="1">
        <v>0</v>
      </c>
      <c r="I500" s="1">
        <v>0</v>
      </c>
      <c r="J500" s="1">
        <v>0</v>
      </c>
      <c r="K500" s="1">
        <v>0</v>
      </c>
      <c r="L500" s="1">
        <v>0</v>
      </c>
      <c r="M500" s="1">
        <v>0</v>
      </c>
      <c r="N500" s="2">
        <v>1.27</v>
      </c>
      <c r="O500" s="1" t="s">
        <v>221</v>
      </c>
      <c r="P500" s="1" t="s">
        <v>790</v>
      </c>
      <c r="Q500" s="1" t="s">
        <v>222</v>
      </c>
      <c r="R500" s="1" t="s">
        <v>223</v>
      </c>
      <c r="S500" s="2">
        <v>0.05</v>
      </c>
      <c r="T500" s="2">
        <v>20</v>
      </c>
      <c r="U500" s="1" t="s">
        <v>224</v>
      </c>
      <c r="V500" s="1" t="s">
        <v>225</v>
      </c>
      <c r="W500" s="1" t="s">
        <v>751</v>
      </c>
      <c r="X500" s="1" t="s">
        <v>226</v>
      </c>
      <c r="Y500" s="1" t="s">
        <v>227</v>
      </c>
      <c r="Z500" s="1" t="s">
        <v>228</v>
      </c>
      <c r="AA500" s="1" t="s">
        <v>229</v>
      </c>
      <c r="AB500" s="1" t="s">
        <v>222</v>
      </c>
      <c r="AC500" s="2"/>
      <c r="AD500" s="2">
        <v>1</v>
      </c>
      <c r="AE500" s="2">
        <v>0</v>
      </c>
      <c r="AF500" s="1">
        <v>30</v>
      </c>
      <c r="AG500" s="1">
        <v>300</v>
      </c>
      <c r="AH500" s="49">
        <f>D500*10</f>
        <v>4360000</v>
      </c>
      <c r="AI500" s="61"/>
      <c r="AJ500" s="61"/>
      <c r="AK500" s="54" t="e">
        <f t="shared" si="606"/>
        <v>#DIV/0!</v>
      </c>
      <c r="AL500" s="122"/>
      <c r="AM500" s="123"/>
      <c r="AN500" s="124"/>
      <c r="AO500" s="127"/>
      <c r="AP500" s="130"/>
      <c r="AQ500" s="121"/>
      <c r="AR500" s="121"/>
      <c r="AS500" s="67"/>
      <c r="AT500" s="70" t="e">
        <f>AS500/AR498*10^AQ498*AP498</f>
        <v>#DIV/0!</v>
      </c>
      <c r="AU500" s="121"/>
      <c r="AV500" s="121"/>
      <c r="AW500" s="67"/>
      <c r="AX500" s="70" t="str">
        <f>IF(ISBLANK(AW500),"",AW500/AV498*10^AU498*AP498)</f>
        <v/>
      </c>
      <c r="AY500" s="121"/>
      <c r="AZ500" s="121"/>
      <c r="BA500" s="67"/>
      <c r="BB500" s="70" t="str">
        <f>IF(ISBLANK(BA500),"",BA500/AZ498*10^AY498*AP498)</f>
        <v/>
      </c>
    </row>
    <row r="501" spans="1:54" x14ac:dyDescent="0.25">
      <c r="A501" s="1">
        <v>11</v>
      </c>
      <c r="B501" s="1" t="s">
        <v>1043</v>
      </c>
      <c r="C501" s="2" t="s">
        <v>1</v>
      </c>
      <c r="D501" s="1">
        <v>1450000</v>
      </c>
      <c r="E501" s="1" t="s">
        <v>230</v>
      </c>
      <c r="F501" s="1">
        <v>60.494</v>
      </c>
      <c r="G501" s="1"/>
      <c r="H501" s="1"/>
      <c r="I501" s="1"/>
      <c r="J501" s="1"/>
      <c r="K501" s="1"/>
      <c r="L501" s="1"/>
      <c r="M501" s="1"/>
      <c r="N501" s="2"/>
      <c r="O501" s="1"/>
      <c r="P501" s="1"/>
      <c r="Q501" s="1"/>
      <c r="R501" s="1"/>
      <c r="S501" s="2"/>
      <c r="T501" s="2"/>
      <c r="U501" s="1"/>
      <c r="V501" s="1"/>
      <c r="W501" s="1"/>
      <c r="X501" s="1"/>
      <c r="Y501" s="1"/>
      <c r="Z501" s="1"/>
      <c r="AA501" s="1"/>
      <c r="AB501" s="1"/>
      <c r="AC501" s="2"/>
      <c r="AD501" s="2"/>
      <c r="AE501" s="2"/>
      <c r="AF501" s="1"/>
      <c r="AG501" s="1"/>
      <c r="AH501" s="50">
        <f t="shared" ref="AH501" si="607">AO498*AP498</f>
        <v>14500000</v>
      </c>
      <c r="AI501" s="62"/>
      <c r="AJ501" s="62"/>
      <c r="AK501" s="55"/>
    </row>
    <row r="502" spans="1:54" x14ac:dyDescent="0.25">
      <c r="A502" s="1">
        <v>12.1</v>
      </c>
      <c r="B502" s="1" t="s">
        <v>791</v>
      </c>
      <c r="C502" s="2">
        <v>2</v>
      </c>
      <c r="D502" s="1">
        <v>1300000</v>
      </c>
      <c r="E502" s="1">
        <v>218</v>
      </c>
      <c r="F502" s="1"/>
      <c r="G502" s="1">
        <v>0</v>
      </c>
      <c r="H502" s="1">
        <v>0</v>
      </c>
      <c r="I502" s="1">
        <v>0</v>
      </c>
      <c r="J502" s="1">
        <v>0</v>
      </c>
      <c r="K502" s="1">
        <v>0</v>
      </c>
      <c r="L502" s="1">
        <v>0</v>
      </c>
      <c r="M502" s="1">
        <v>0</v>
      </c>
      <c r="N502" s="2">
        <v>1.26</v>
      </c>
      <c r="O502" s="1" t="s">
        <v>221</v>
      </c>
      <c r="P502" s="1" t="s">
        <v>792</v>
      </c>
      <c r="Q502" s="1" t="s">
        <v>222</v>
      </c>
      <c r="R502" s="1" t="s">
        <v>223</v>
      </c>
      <c r="S502" s="2">
        <v>0.05</v>
      </c>
      <c r="T502" s="2">
        <v>20</v>
      </c>
      <c r="U502" s="1" t="s">
        <v>224</v>
      </c>
      <c r="V502" s="1" t="s">
        <v>225</v>
      </c>
      <c r="W502" s="1" t="s">
        <v>568</v>
      </c>
      <c r="X502" s="1" t="s">
        <v>226</v>
      </c>
      <c r="Y502" s="1" t="s">
        <v>227</v>
      </c>
      <c r="Z502" s="1" t="s">
        <v>228</v>
      </c>
      <c r="AA502" s="1" t="s">
        <v>229</v>
      </c>
      <c r="AB502" s="1" t="s">
        <v>222</v>
      </c>
      <c r="AC502" s="2"/>
      <c r="AD502" s="2">
        <v>1</v>
      </c>
      <c r="AE502" s="2">
        <v>0</v>
      </c>
      <c r="AF502" s="1">
        <v>30</v>
      </c>
      <c r="AG502" s="1">
        <v>300</v>
      </c>
      <c r="AH502" s="49">
        <f>D502*10</f>
        <v>13000000</v>
      </c>
      <c r="AI502" s="60"/>
      <c r="AJ502" s="60"/>
      <c r="AK502" s="54" t="e">
        <f>AI502/AJ502</f>
        <v>#DIV/0!</v>
      </c>
      <c r="AL502" s="122" t="str">
        <f t="shared" ref="AL502" si="608">IF(COUNTBLANK(AI502:AI504)=3,"",IF(COUNTBLANK(AI502:AI504)=2,IF(AI502=0,0.5/AJ502,AI502/AJ502),(AI502/AJ502+AI503/AJ503+IF(AJ504&gt;0,AI504/AJ504,0))/COUNTIF(AI502:AJ504,"&gt;0")))</f>
        <v/>
      </c>
      <c r="AM502" s="123" t="e">
        <f t="shared" ref="AM502" si="609">IF(ISNUMBER(AN502),AN502,1/AN502)</f>
        <v>#DIV/0!</v>
      </c>
      <c r="AN502" s="124" t="e">
        <f>AVERAGE(AT502:AT504,AX502:AX504,BB502:BB504)</f>
        <v>#DIV/0!</v>
      </c>
      <c r="AO502" s="125">
        <f>IF(COUNTIF(AL502:AL502,"&gt;0"),AL502,IF(ISERROR(AM502),IF(D505&gt;0,D505,0.5),AM502))</f>
        <v>958000</v>
      </c>
      <c r="AP502" s="128">
        <v>10</v>
      </c>
      <c r="AQ502" s="121"/>
      <c r="AR502" s="121"/>
      <c r="AS502" s="66"/>
      <c r="AT502" s="70" t="e">
        <f>AS502/AR502*10^AQ502*AP502</f>
        <v>#DIV/0!</v>
      </c>
      <c r="AU502" s="121"/>
      <c r="AV502" s="121"/>
      <c r="AW502" s="66"/>
      <c r="AX502" s="70" t="str">
        <f>IF(ISBLANK(AW502),"",AW502/AV502*10^AU502*AP502)</f>
        <v/>
      </c>
      <c r="AY502" s="121"/>
      <c r="AZ502" s="121"/>
      <c r="BA502" s="66"/>
      <c r="BB502" s="70" t="str">
        <f t="shared" ref="BB502" si="610">IF(ISBLANK(BA502),"",BA502/AZ502*10^AY502*AT502)</f>
        <v/>
      </c>
    </row>
    <row r="503" spans="1:54" x14ac:dyDescent="0.25">
      <c r="A503" s="1">
        <v>12.2</v>
      </c>
      <c r="B503" s="1" t="s">
        <v>791</v>
      </c>
      <c r="C503" s="2">
        <v>2</v>
      </c>
      <c r="D503" s="1">
        <v>1150000</v>
      </c>
      <c r="E503" s="1">
        <v>223</v>
      </c>
      <c r="F503" s="1" t="s">
        <v>275</v>
      </c>
      <c r="G503" s="1">
        <v>0</v>
      </c>
      <c r="H503" s="1">
        <v>0</v>
      </c>
      <c r="I503" s="1">
        <v>0</v>
      </c>
      <c r="J503" s="1">
        <v>0</v>
      </c>
      <c r="K503" s="1">
        <v>0</v>
      </c>
      <c r="L503" s="1">
        <v>0</v>
      </c>
      <c r="M503" s="1">
        <v>0</v>
      </c>
      <c r="N503" s="2">
        <v>1.31</v>
      </c>
      <c r="O503" s="1" t="s">
        <v>221</v>
      </c>
      <c r="P503" s="1" t="s">
        <v>793</v>
      </c>
      <c r="Q503" s="1" t="s">
        <v>222</v>
      </c>
      <c r="R503" s="1" t="s">
        <v>223</v>
      </c>
      <c r="S503" s="2">
        <v>0.05</v>
      </c>
      <c r="T503" s="2">
        <v>20</v>
      </c>
      <c r="U503" s="1" t="s">
        <v>224</v>
      </c>
      <c r="V503" s="1" t="s">
        <v>225</v>
      </c>
      <c r="W503" s="1" t="s">
        <v>570</v>
      </c>
      <c r="X503" s="1" t="s">
        <v>226</v>
      </c>
      <c r="Y503" s="1" t="s">
        <v>227</v>
      </c>
      <c r="Z503" s="1" t="s">
        <v>228</v>
      </c>
      <c r="AA503" s="1" t="s">
        <v>229</v>
      </c>
      <c r="AB503" s="1" t="s">
        <v>222</v>
      </c>
      <c r="AC503" s="2"/>
      <c r="AD503" s="2">
        <v>1</v>
      </c>
      <c r="AE503" s="2">
        <v>0</v>
      </c>
      <c r="AF503" s="1">
        <v>30</v>
      </c>
      <c r="AG503" s="1">
        <v>300</v>
      </c>
      <c r="AH503" s="49">
        <f>D503*10</f>
        <v>11500000</v>
      </c>
      <c r="AI503" s="61"/>
      <c r="AJ503" s="61"/>
      <c r="AK503" s="54" t="e">
        <f t="shared" ref="AK503:AK504" si="611">AI503/AJ503</f>
        <v>#DIV/0!</v>
      </c>
      <c r="AL503" s="122"/>
      <c r="AM503" s="123"/>
      <c r="AN503" s="124"/>
      <c r="AO503" s="126"/>
      <c r="AP503" s="129"/>
      <c r="AQ503" s="121"/>
      <c r="AR503" s="121"/>
      <c r="AS503" s="67"/>
      <c r="AT503" s="70" t="e">
        <f>AS503/AR502*10^AQ502*AP502</f>
        <v>#DIV/0!</v>
      </c>
      <c r="AU503" s="121"/>
      <c r="AV503" s="121"/>
      <c r="AW503" s="67"/>
      <c r="AX503" s="70" t="str">
        <f>IF(ISBLANK(AW502:AW504),"",AW503/AV502*10^AU502*AP502)</f>
        <v/>
      </c>
      <c r="AY503" s="121"/>
      <c r="AZ503" s="121"/>
      <c r="BA503" s="67"/>
      <c r="BB503" s="70" t="str">
        <f>IF(ISBLANK(BA503),"",BA503/AZ502*10^AY502*AP502)</f>
        <v/>
      </c>
    </row>
    <row r="504" spans="1:54" x14ac:dyDescent="0.25">
      <c r="A504" s="1">
        <v>12.3</v>
      </c>
      <c r="B504" s="1" t="s">
        <v>791</v>
      </c>
      <c r="C504" s="2">
        <v>2</v>
      </c>
      <c r="D504" s="1">
        <v>424000</v>
      </c>
      <c r="E504" s="1">
        <v>212</v>
      </c>
      <c r="F504" s="1" t="s">
        <v>237</v>
      </c>
      <c r="G504" s="1">
        <v>0</v>
      </c>
      <c r="H504" s="1">
        <v>0</v>
      </c>
      <c r="I504" s="1">
        <v>0</v>
      </c>
      <c r="J504" s="1">
        <v>0</v>
      </c>
      <c r="K504" s="1">
        <v>0</v>
      </c>
      <c r="L504" s="1">
        <v>0</v>
      </c>
      <c r="M504" s="1">
        <v>0</v>
      </c>
      <c r="N504" s="2">
        <v>1.27</v>
      </c>
      <c r="O504" s="1" t="s">
        <v>221</v>
      </c>
      <c r="P504" s="1" t="s">
        <v>794</v>
      </c>
      <c r="Q504" s="1" t="s">
        <v>222</v>
      </c>
      <c r="R504" s="1" t="s">
        <v>223</v>
      </c>
      <c r="S504" s="2">
        <v>0.05</v>
      </c>
      <c r="T504" s="2">
        <v>20</v>
      </c>
      <c r="U504" s="1" t="s">
        <v>224</v>
      </c>
      <c r="V504" s="1" t="s">
        <v>225</v>
      </c>
      <c r="W504" s="1" t="s">
        <v>757</v>
      </c>
      <c r="X504" s="1" t="s">
        <v>226</v>
      </c>
      <c r="Y504" s="1" t="s">
        <v>227</v>
      </c>
      <c r="Z504" s="1" t="s">
        <v>228</v>
      </c>
      <c r="AA504" s="1" t="s">
        <v>229</v>
      </c>
      <c r="AB504" s="1" t="s">
        <v>222</v>
      </c>
      <c r="AC504" s="2"/>
      <c r="AD504" s="2">
        <v>1</v>
      </c>
      <c r="AE504" s="2">
        <v>0</v>
      </c>
      <c r="AF504" s="1">
        <v>30</v>
      </c>
      <c r="AG504" s="1">
        <v>300</v>
      </c>
      <c r="AH504" s="49">
        <f>D504*10</f>
        <v>4240000</v>
      </c>
      <c r="AI504" s="61"/>
      <c r="AJ504" s="61"/>
      <c r="AK504" s="54" t="e">
        <f t="shared" si="611"/>
        <v>#DIV/0!</v>
      </c>
      <c r="AL504" s="122"/>
      <c r="AM504" s="123"/>
      <c r="AN504" s="124"/>
      <c r="AO504" s="127"/>
      <c r="AP504" s="130"/>
      <c r="AQ504" s="121"/>
      <c r="AR504" s="121"/>
      <c r="AS504" s="67"/>
      <c r="AT504" s="70" t="e">
        <f>AS504/AR502*10^AQ502*AP502</f>
        <v>#DIV/0!</v>
      </c>
      <c r="AU504" s="121"/>
      <c r="AV504" s="121"/>
      <c r="AW504" s="67"/>
      <c r="AX504" s="70" t="str">
        <f>IF(ISBLANK(AW504),"",AW504/AV502*10^AU502*AP502)</f>
        <v/>
      </c>
      <c r="AY504" s="121"/>
      <c r="AZ504" s="121"/>
      <c r="BA504" s="67"/>
      <c r="BB504" s="70" t="str">
        <f>IF(ISBLANK(BA504),"",BA504/AZ502*10^AY502*AP502)</f>
        <v/>
      </c>
    </row>
    <row r="505" spans="1:54" x14ac:dyDescent="0.25">
      <c r="A505" s="1">
        <v>12</v>
      </c>
      <c r="B505" s="1" t="s">
        <v>1043</v>
      </c>
      <c r="C505" s="2" t="s">
        <v>1</v>
      </c>
      <c r="D505" s="1">
        <v>958000</v>
      </c>
      <c r="E505" s="1" t="s">
        <v>230</v>
      </c>
      <c r="F505" s="1">
        <v>48.904000000000003</v>
      </c>
      <c r="G505" s="1"/>
      <c r="H505" s="1"/>
      <c r="I505" s="1"/>
      <c r="J505" s="1"/>
      <c r="K505" s="1"/>
      <c r="L505" s="1"/>
      <c r="M505" s="1"/>
      <c r="N505" s="2"/>
      <c r="O505" s="1"/>
      <c r="P505" s="1"/>
      <c r="Q505" s="1"/>
      <c r="R505" s="1"/>
      <c r="S505" s="2"/>
      <c r="T505" s="2"/>
      <c r="U505" s="1"/>
      <c r="V505" s="1"/>
      <c r="W505" s="1"/>
      <c r="X505" s="1"/>
      <c r="Y505" s="1"/>
      <c r="Z505" s="1"/>
      <c r="AA505" s="1"/>
      <c r="AB505" s="1"/>
      <c r="AC505" s="2"/>
      <c r="AD505" s="2"/>
      <c r="AE505" s="2"/>
      <c r="AF505" s="1"/>
      <c r="AG505" s="1"/>
      <c r="AH505" s="50">
        <f t="shared" ref="AH505" si="612">AO502*AP502</f>
        <v>9580000</v>
      </c>
      <c r="AI505" s="62"/>
      <c r="AJ505" s="62"/>
      <c r="AK505" s="55"/>
    </row>
    <row r="506" spans="1:54" x14ac:dyDescent="0.25">
      <c r="A506" s="1">
        <v>16.100000000000001</v>
      </c>
      <c r="B506" s="1" t="s">
        <v>1047</v>
      </c>
      <c r="C506" s="2">
        <v>0</v>
      </c>
      <c r="D506" s="1">
        <v>0</v>
      </c>
      <c r="E506" s="1">
        <v>0</v>
      </c>
      <c r="F506" s="1"/>
      <c r="G506" s="1">
        <v>0</v>
      </c>
      <c r="H506" s="1">
        <v>0</v>
      </c>
      <c r="I506" s="1">
        <v>0</v>
      </c>
      <c r="J506" s="1">
        <v>0</v>
      </c>
      <c r="K506" s="1">
        <v>0</v>
      </c>
      <c r="L506" s="1">
        <v>0</v>
      </c>
      <c r="M506" s="1">
        <v>0</v>
      </c>
      <c r="N506" s="2">
        <v>0</v>
      </c>
      <c r="O506" s="1" t="s">
        <v>221</v>
      </c>
      <c r="P506" s="1" t="s">
        <v>795</v>
      </c>
      <c r="Q506" s="1" t="s">
        <v>222</v>
      </c>
      <c r="R506" s="1" t="s">
        <v>223</v>
      </c>
      <c r="S506" s="2">
        <v>0.05</v>
      </c>
      <c r="T506" s="2">
        <v>20</v>
      </c>
      <c r="U506" s="1" t="s">
        <v>224</v>
      </c>
      <c r="V506" s="1" t="s">
        <v>225</v>
      </c>
      <c r="W506" s="1" t="s">
        <v>235</v>
      </c>
      <c r="X506" s="1" t="s">
        <v>226</v>
      </c>
      <c r="Y506" s="1" t="s">
        <v>227</v>
      </c>
      <c r="Z506" s="1" t="s">
        <v>228</v>
      </c>
      <c r="AA506" s="1" t="s">
        <v>229</v>
      </c>
      <c r="AB506" s="1" t="s">
        <v>222</v>
      </c>
      <c r="AC506" s="2"/>
      <c r="AD506" s="2">
        <v>1</v>
      </c>
      <c r="AE506" s="2">
        <v>0</v>
      </c>
      <c r="AF506" s="1">
        <v>30</v>
      </c>
      <c r="AG506" s="1">
        <v>300</v>
      </c>
      <c r="AH506" s="49">
        <f>D506*10</f>
        <v>0</v>
      </c>
      <c r="AI506" s="60">
        <v>0</v>
      </c>
      <c r="AJ506" s="60">
        <v>6.4</v>
      </c>
      <c r="AK506" s="54">
        <f>AI506/AJ506</f>
        <v>0</v>
      </c>
      <c r="AL506" s="122">
        <f t="shared" ref="AL506" si="613">IF(COUNTBLANK(AI506:AI508)=3,"",IF(COUNTBLANK(AI506:AI508)=2,IF(AI506=0,0.5/AJ506,AI506/AJ506),(AI506/AJ506+AI507/AJ507+IF(AJ508&gt;0,AI508/AJ508,0))/COUNTIF(AI506:AJ508,"&gt;0")))</f>
        <v>7.8125E-2</v>
      </c>
      <c r="AM506" s="123" t="e">
        <f t="shared" ref="AM506" si="614">IF(ISNUMBER(AN506),AN506,1/AN506)</f>
        <v>#DIV/0!</v>
      </c>
      <c r="AN506" s="124" t="e">
        <f>AVERAGE(AT506:AT508,AX506:AX508,BB506:BB508)</f>
        <v>#DIV/0!</v>
      </c>
      <c r="AO506" s="125">
        <f>IF(COUNTIF(AL506:AL506,"&gt;0"),AL506,IF(ISERROR(AM506),IF(D509&gt;0,D509,0.5),AM506))</f>
        <v>7.8125E-2</v>
      </c>
      <c r="AP506" s="128">
        <v>10</v>
      </c>
      <c r="AQ506" s="121"/>
      <c r="AR506" s="121"/>
      <c r="AS506" s="66"/>
      <c r="AT506" s="70" t="e">
        <f>AS506/AR506*10^AQ506*AP506</f>
        <v>#DIV/0!</v>
      </c>
      <c r="AU506" s="121"/>
      <c r="AV506" s="121"/>
      <c r="AW506" s="66"/>
      <c r="AX506" s="70" t="str">
        <f>IF(ISBLANK(AW506),"",AW506/AV506*10^AU506*AP506)</f>
        <v/>
      </c>
      <c r="AY506" s="121"/>
      <c r="AZ506" s="121"/>
      <c r="BA506" s="66"/>
      <c r="BB506" s="70" t="str">
        <f t="shared" ref="BB506" si="615">IF(ISBLANK(BA506),"",BA506/AZ506*10^AY506*AT506)</f>
        <v/>
      </c>
    </row>
    <row r="507" spans="1:54" x14ac:dyDescent="0.25">
      <c r="A507" s="1">
        <v>16.2</v>
      </c>
      <c r="B507" s="1" t="s">
        <v>1047</v>
      </c>
      <c r="C507" s="2">
        <v>0</v>
      </c>
      <c r="D507" s="1">
        <v>0</v>
      </c>
      <c r="E507" s="1">
        <v>0</v>
      </c>
      <c r="F507" s="1"/>
      <c r="G507" s="1">
        <v>0</v>
      </c>
      <c r="H507" s="1">
        <v>0</v>
      </c>
      <c r="I507" s="1">
        <v>0</v>
      </c>
      <c r="J507" s="1">
        <v>0</v>
      </c>
      <c r="K507" s="1">
        <v>0</v>
      </c>
      <c r="L507" s="1">
        <v>0</v>
      </c>
      <c r="M507" s="1">
        <v>0</v>
      </c>
      <c r="N507" s="2">
        <v>0</v>
      </c>
      <c r="O507" s="1" t="s">
        <v>221</v>
      </c>
      <c r="P507" s="1" t="s">
        <v>796</v>
      </c>
      <c r="Q507" s="1" t="s">
        <v>222</v>
      </c>
      <c r="R507" s="1" t="s">
        <v>223</v>
      </c>
      <c r="S507" s="2">
        <v>0.05</v>
      </c>
      <c r="T507" s="2">
        <v>20</v>
      </c>
      <c r="U507" s="1" t="s">
        <v>224</v>
      </c>
      <c r="V507" s="1" t="s">
        <v>225</v>
      </c>
      <c r="W507" s="1" t="s">
        <v>235</v>
      </c>
      <c r="X507" s="1" t="s">
        <v>226</v>
      </c>
      <c r="Y507" s="1" t="s">
        <v>227</v>
      </c>
      <c r="Z507" s="1" t="s">
        <v>228</v>
      </c>
      <c r="AA507" s="1" t="s">
        <v>229</v>
      </c>
      <c r="AB507" s="1" t="s">
        <v>222</v>
      </c>
      <c r="AC507" s="2"/>
      <c r="AD507" s="2">
        <v>1</v>
      </c>
      <c r="AE507" s="2">
        <v>0</v>
      </c>
      <c r="AF507" s="1">
        <v>30</v>
      </c>
      <c r="AG507" s="1">
        <v>300</v>
      </c>
      <c r="AH507" s="49">
        <f>D507*10</f>
        <v>0</v>
      </c>
      <c r="AI507" s="61"/>
      <c r="AJ507" s="61"/>
      <c r="AK507" s="54" t="e">
        <f t="shared" ref="AK507:AK508" si="616">AI507/AJ507</f>
        <v>#DIV/0!</v>
      </c>
      <c r="AL507" s="122"/>
      <c r="AM507" s="123"/>
      <c r="AN507" s="124"/>
      <c r="AO507" s="126"/>
      <c r="AP507" s="129"/>
      <c r="AQ507" s="121"/>
      <c r="AR507" s="121"/>
      <c r="AS507" s="67"/>
      <c r="AT507" s="70" t="e">
        <f>AS507/AR506*10^AQ506*AP506</f>
        <v>#DIV/0!</v>
      </c>
      <c r="AU507" s="121"/>
      <c r="AV507" s="121"/>
      <c r="AW507" s="67"/>
      <c r="AX507" s="70" t="str">
        <f>IF(ISBLANK(AW506:AW508),"",AW507/AV506*10^AU506*AP506)</f>
        <v/>
      </c>
      <c r="AY507" s="121"/>
      <c r="AZ507" s="121"/>
      <c r="BA507" s="67"/>
      <c r="BB507" s="70" t="str">
        <f>IF(ISBLANK(BA507),"",BA507/AZ506*10^AY506*AP506)</f>
        <v/>
      </c>
    </row>
    <row r="508" spans="1:54" x14ac:dyDescent="0.25">
      <c r="A508" s="1">
        <v>16.3</v>
      </c>
      <c r="B508" s="1" t="s">
        <v>1047</v>
      </c>
      <c r="C508" s="2">
        <v>0</v>
      </c>
      <c r="D508" s="1">
        <v>0</v>
      </c>
      <c r="E508" s="1">
        <v>0</v>
      </c>
      <c r="F508" s="1"/>
      <c r="G508" s="1">
        <v>0</v>
      </c>
      <c r="H508" s="1">
        <v>0</v>
      </c>
      <c r="I508" s="1">
        <v>0</v>
      </c>
      <c r="J508" s="1">
        <v>0</v>
      </c>
      <c r="K508" s="1">
        <v>0</v>
      </c>
      <c r="L508" s="1">
        <v>0</v>
      </c>
      <c r="M508" s="1">
        <v>0</v>
      </c>
      <c r="N508" s="2">
        <v>0</v>
      </c>
      <c r="O508" s="1" t="s">
        <v>221</v>
      </c>
      <c r="P508" s="1" t="s">
        <v>797</v>
      </c>
      <c r="Q508" s="1" t="s">
        <v>222</v>
      </c>
      <c r="R508" s="1" t="s">
        <v>223</v>
      </c>
      <c r="S508" s="2">
        <v>0.05</v>
      </c>
      <c r="T508" s="2">
        <v>20</v>
      </c>
      <c r="U508" s="1" t="s">
        <v>224</v>
      </c>
      <c r="V508" s="1" t="s">
        <v>225</v>
      </c>
      <c r="W508" s="1" t="s">
        <v>235</v>
      </c>
      <c r="X508" s="1" t="s">
        <v>226</v>
      </c>
      <c r="Y508" s="1" t="s">
        <v>227</v>
      </c>
      <c r="Z508" s="1" t="s">
        <v>228</v>
      </c>
      <c r="AA508" s="1" t="s">
        <v>229</v>
      </c>
      <c r="AB508" s="1" t="s">
        <v>222</v>
      </c>
      <c r="AC508" s="2"/>
      <c r="AD508" s="2">
        <v>1</v>
      </c>
      <c r="AE508" s="2">
        <v>0</v>
      </c>
      <c r="AF508" s="1">
        <v>30</v>
      </c>
      <c r="AG508" s="1">
        <v>300</v>
      </c>
      <c r="AH508" s="49">
        <f>D508*10</f>
        <v>0</v>
      </c>
      <c r="AI508" s="61"/>
      <c r="AJ508" s="61"/>
      <c r="AK508" s="54" t="e">
        <f t="shared" si="616"/>
        <v>#DIV/0!</v>
      </c>
      <c r="AL508" s="122"/>
      <c r="AM508" s="123"/>
      <c r="AN508" s="124"/>
      <c r="AO508" s="127"/>
      <c r="AP508" s="130"/>
      <c r="AQ508" s="121"/>
      <c r="AR508" s="121"/>
      <c r="AS508" s="67"/>
      <c r="AT508" s="70" t="e">
        <f>AS508/AR506*10^AQ506*AP506</f>
        <v>#DIV/0!</v>
      </c>
      <c r="AU508" s="121"/>
      <c r="AV508" s="121"/>
      <c r="AW508" s="67"/>
      <c r="AX508" s="70" t="str">
        <f>IF(ISBLANK(AW508),"",AW508/AV506*10^AU506*AP506)</f>
        <v/>
      </c>
      <c r="AY508" s="121"/>
      <c r="AZ508" s="121"/>
      <c r="BA508" s="67"/>
      <c r="BB508" s="70" t="str">
        <f>IF(ISBLANK(BA508),"",BA508/AZ506*10^AY506*AP506)</f>
        <v/>
      </c>
    </row>
    <row r="509" spans="1:54" x14ac:dyDescent="0.25">
      <c r="A509" s="1">
        <v>16</v>
      </c>
      <c r="B509" s="1" t="s">
        <v>1043</v>
      </c>
      <c r="C509" s="2" t="s">
        <v>1</v>
      </c>
      <c r="D509" s="1">
        <v>0</v>
      </c>
      <c r="E509" s="1" t="s">
        <v>230</v>
      </c>
      <c r="F509" s="1" t="s">
        <v>277</v>
      </c>
      <c r="G509" s="1"/>
      <c r="H509" s="1"/>
      <c r="I509" s="1"/>
      <c r="J509" s="1"/>
      <c r="K509" s="1"/>
      <c r="L509" s="1"/>
      <c r="M509" s="1"/>
      <c r="N509" s="2"/>
      <c r="O509" s="1"/>
      <c r="P509" s="1"/>
      <c r="Q509" s="1"/>
      <c r="R509" s="1"/>
      <c r="S509" s="2"/>
      <c r="T509" s="2"/>
      <c r="U509" s="1"/>
      <c r="V509" s="1"/>
      <c r="W509" s="1"/>
      <c r="X509" s="1"/>
      <c r="Y509" s="1"/>
      <c r="Z509" s="1"/>
      <c r="AA509" s="1"/>
      <c r="AB509" s="1"/>
      <c r="AC509" s="2"/>
      <c r="AD509" s="2"/>
      <c r="AE509" s="2"/>
      <c r="AF509" s="1"/>
      <c r="AG509" s="1"/>
      <c r="AH509" s="50">
        <f t="shared" ref="AH509" si="617">AO506*AP506</f>
        <v>0.78125</v>
      </c>
      <c r="AI509" s="62"/>
      <c r="AJ509" s="62"/>
      <c r="AK509" s="55"/>
    </row>
    <row r="510" spans="1:54" x14ac:dyDescent="0.25">
      <c r="A510" s="1">
        <v>17.100000000000001</v>
      </c>
      <c r="B510" s="1" t="s">
        <v>798</v>
      </c>
      <c r="C510" s="2">
        <v>0</v>
      </c>
      <c r="D510" s="1">
        <v>0</v>
      </c>
      <c r="E510" s="1">
        <v>0</v>
      </c>
      <c r="F510" s="1"/>
      <c r="G510" s="1">
        <v>0</v>
      </c>
      <c r="H510" s="1">
        <v>0</v>
      </c>
      <c r="I510" s="1">
        <v>0</v>
      </c>
      <c r="J510" s="1">
        <v>0</v>
      </c>
      <c r="K510" s="1">
        <v>0</v>
      </c>
      <c r="L510" s="1">
        <v>0</v>
      </c>
      <c r="M510" s="1">
        <v>0</v>
      </c>
      <c r="N510" s="2">
        <v>0</v>
      </c>
      <c r="O510" s="1" t="s">
        <v>221</v>
      </c>
      <c r="P510" s="1" t="s">
        <v>799</v>
      </c>
      <c r="Q510" s="1" t="s">
        <v>222</v>
      </c>
      <c r="R510" s="1" t="s">
        <v>223</v>
      </c>
      <c r="S510" s="2">
        <v>0.05</v>
      </c>
      <c r="T510" s="2">
        <v>20</v>
      </c>
      <c r="U510" s="1" t="s">
        <v>224</v>
      </c>
      <c r="V510" s="1" t="s">
        <v>225</v>
      </c>
      <c r="W510" s="1" t="s">
        <v>235</v>
      </c>
      <c r="X510" s="1" t="s">
        <v>226</v>
      </c>
      <c r="Y510" s="1" t="s">
        <v>227</v>
      </c>
      <c r="Z510" s="1" t="s">
        <v>228</v>
      </c>
      <c r="AA510" s="1" t="s">
        <v>229</v>
      </c>
      <c r="AB510" s="1" t="s">
        <v>222</v>
      </c>
      <c r="AC510" s="2"/>
      <c r="AD510" s="2">
        <v>1</v>
      </c>
      <c r="AE510" s="2">
        <v>0</v>
      </c>
      <c r="AF510" s="1">
        <v>30</v>
      </c>
      <c r="AG510" s="1">
        <v>300</v>
      </c>
      <c r="AH510" s="49">
        <f>D510*10</f>
        <v>0</v>
      </c>
      <c r="AI510" s="60">
        <v>0</v>
      </c>
      <c r="AJ510" s="60">
        <v>6.4</v>
      </c>
      <c r="AK510" s="54">
        <f>AI510/AJ510</f>
        <v>0</v>
      </c>
      <c r="AL510" s="122">
        <f t="shared" ref="AL510" si="618">IF(COUNTBLANK(AI510:AI512)=3,"",IF(COUNTBLANK(AI510:AI512)=2,IF(AI510=0,0.5/AJ510,AI510/AJ510),(AI510/AJ510+AI511/AJ511+IF(AJ512&gt;0,AI512/AJ512,0))/COUNTIF(AI510:AJ512,"&gt;0")))</f>
        <v>7.8125E-2</v>
      </c>
      <c r="AM510" s="123" t="e">
        <f t="shared" ref="AM510" si="619">IF(ISNUMBER(AN510),AN510,1/AN510)</f>
        <v>#DIV/0!</v>
      </c>
      <c r="AN510" s="124" t="e">
        <f>AVERAGE(AT510:AT512,AX510:AX512,BB510:BB512)</f>
        <v>#DIV/0!</v>
      </c>
      <c r="AO510" s="125">
        <f>IF(COUNTIF(AL510:AL510,"&gt;0"),AL510,IF(ISERROR(AM510),IF(D513&gt;0,D513,0.5),AM510))</f>
        <v>7.8125E-2</v>
      </c>
      <c r="AP510" s="128">
        <v>10</v>
      </c>
      <c r="AQ510" s="121"/>
      <c r="AR510" s="121"/>
      <c r="AS510" s="66"/>
      <c r="AT510" s="70" t="e">
        <f>AS510/AR510*10^AQ510*AP510</f>
        <v>#DIV/0!</v>
      </c>
      <c r="AU510" s="121"/>
      <c r="AV510" s="121"/>
      <c r="AW510" s="66"/>
      <c r="AX510" s="70" t="str">
        <f>IF(ISBLANK(AW510),"",AW510/AV510*10^AU510*AP510)</f>
        <v/>
      </c>
      <c r="AY510" s="121"/>
      <c r="AZ510" s="121"/>
      <c r="BA510" s="66"/>
      <c r="BB510" s="70" t="str">
        <f t="shared" ref="BB510" si="620">IF(ISBLANK(BA510),"",BA510/AZ510*10^AY510*AT510)</f>
        <v/>
      </c>
    </row>
    <row r="511" spans="1:54" x14ac:dyDescent="0.25">
      <c r="A511" s="1">
        <v>17.2</v>
      </c>
      <c r="B511" s="1" t="s">
        <v>798</v>
      </c>
      <c r="C511" s="2">
        <v>0</v>
      </c>
      <c r="D511" s="1">
        <v>0</v>
      </c>
      <c r="E511" s="1">
        <v>0</v>
      </c>
      <c r="F511" s="1"/>
      <c r="G511" s="1">
        <v>0</v>
      </c>
      <c r="H511" s="1">
        <v>0</v>
      </c>
      <c r="I511" s="1">
        <v>0</v>
      </c>
      <c r="J511" s="1">
        <v>0</v>
      </c>
      <c r="K511" s="1">
        <v>0</v>
      </c>
      <c r="L511" s="1">
        <v>0</v>
      </c>
      <c r="M511" s="1">
        <v>0</v>
      </c>
      <c r="N511" s="2">
        <v>0</v>
      </c>
      <c r="O511" s="1" t="s">
        <v>221</v>
      </c>
      <c r="P511" s="1" t="s">
        <v>800</v>
      </c>
      <c r="Q511" s="1" t="s">
        <v>222</v>
      </c>
      <c r="R511" s="1" t="s">
        <v>223</v>
      </c>
      <c r="S511" s="2">
        <v>0.05</v>
      </c>
      <c r="T511" s="2">
        <v>20</v>
      </c>
      <c r="U511" s="1" t="s">
        <v>224</v>
      </c>
      <c r="V511" s="1" t="s">
        <v>225</v>
      </c>
      <c r="W511" s="1" t="s">
        <v>235</v>
      </c>
      <c r="X511" s="1" t="s">
        <v>226</v>
      </c>
      <c r="Y511" s="1" t="s">
        <v>227</v>
      </c>
      <c r="Z511" s="1" t="s">
        <v>228</v>
      </c>
      <c r="AA511" s="1" t="s">
        <v>229</v>
      </c>
      <c r="AB511" s="1" t="s">
        <v>222</v>
      </c>
      <c r="AC511" s="2"/>
      <c r="AD511" s="2">
        <v>1</v>
      </c>
      <c r="AE511" s="2">
        <v>0</v>
      </c>
      <c r="AF511" s="1">
        <v>30</v>
      </c>
      <c r="AG511" s="1">
        <v>300</v>
      </c>
      <c r="AH511" s="49">
        <f>D511*10</f>
        <v>0</v>
      </c>
      <c r="AI511" s="61"/>
      <c r="AJ511" s="61"/>
      <c r="AK511" s="54" t="e">
        <f t="shared" ref="AK511:AK512" si="621">AI511/AJ511</f>
        <v>#DIV/0!</v>
      </c>
      <c r="AL511" s="122"/>
      <c r="AM511" s="123"/>
      <c r="AN511" s="124"/>
      <c r="AO511" s="126"/>
      <c r="AP511" s="129"/>
      <c r="AQ511" s="121"/>
      <c r="AR511" s="121"/>
      <c r="AS511" s="67"/>
      <c r="AT511" s="70" t="e">
        <f>AS511/AR510*10^AQ510*AP510</f>
        <v>#DIV/0!</v>
      </c>
      <c r="AU511" s="121"/>
      <c r="AV511" s="121"/>
      <c r="AW511" s="67"/>
      <c r="AX511" s="70" t="str">
        <f>IF(ISBLANK(AW510:AW512),"",AW511/AV510*10^AU510*AP510)</f>
        <v/>
      </c>
      <c r="AY511" s="121"/>
      <c r="AZ511" s="121"/>
      <c r="BA511" s="67"/>
      <c r="BB511" s="70" t="str">
        <f>IF(ISBLANK(BA511),"",BA511/AZ510*10^AY510*AP510)</f>
        <v/>
      </c>
    </row>
    <row r="512" spans="1:54" x14ac:dyDescent="0.25">
      <c r="A512" s="1">
        <v>17.3</v>
      </c>
      <c r="B512" s="1" t="s">
        <v>798</v>
      </c>
      <c r="C512" s="2">
        <v>0</v>
      </c>
      <c r="D512" s="1">
        <v>0</v>
      </c>
      <c r="E512" s="1">
        <v>0</v>
      </c>
      <c r="F512" s="1"/>
      <c r="G512" s="1">
        <v>0</v>
      </c>
      <c r="H512" s="1">
        <v>0</v>
      </c>
      <c r="I512" s="1">
        <v>0</v>
      </c>
      <c r="J512" s="1">
        <v>0</v>
      </c>
      <c r="K512" s="1">
        <v>0</v>
      </c>
      <c r="L512" s="1">
        <v>0</v>
      </c>
      <c r="M512" s="1">
        <v>0</v>
      </c>
      <c r="N512" s="2">
        <v>0</v>
      </c>
      <c r="O512" s="1" t="s">
        <v>221</v>
      </c>
      <c r="P512" s="1" t="s">
        <v>801</v>
      </c>
      <c r="Q512" s="1" t="s">
        <v>222</v>
      </c>
      <c r="R512" s="1" t="s">
        <v>223</v>
      </c>
      <c r="S512" s="2">
        <v>0.05</v>
      </c>
      <c r="T512" s="2">
        <v>20</v>
      </c>
      <c r="U512" s="1" t="s">
        <v>224</v>
      </c>
      <c r="V512" s="1" t="s">
        <v>225</v>
      </c>
      <c r="W512" s="1" t="s">
        <v>235</v>
      </c>
      <c r="X512" s="1" t="s">
        <v>226</v>
      </c>
      <c r="Y512" s="1" t="s">
        <v>227</v>
      </c>
      <c r="Z512" s="1" t="s">
        <v>228</v>
      </c>
      <c r="AA512" s="1" t="s">
        <v>229</v>
      </c>
      <c r="AB512" s="1" t="s">
        <v>222</v>
      </c>
      <c r="AC512" s="2"/>
      <c r="AD512" s="2">
        <v>1</v>
      </c>
      <c r="AE512" s="2">
        <v>0</v>
      </c>
      <c r="AF512" s="1">
        <v>30</v>
      </c>
      <c r="AG512" s="1">
        <v>300</v>
      </c>
      <c r="AH512" s="49">
        <f>D512*10</f>
        <v>0</v>
      </c>
      <c r="AI512" s="61"/>
      <c r="AJ512" s="61"/>
      <c r="AK512" s="54" t="e">
        <f t="shared" si="621"/>
        <v>#DIV/0!</v>
      </c>
      <c r="AL512" s="122"/>
      <c r="AM512" s="123"/>
      <c r="AN512" s="124"/>
      <c r="AO512" s="127"/>
      <c r="AP512" s="130"/>
      <c r="AQ512" s="121"/>
      <c r="AR512" s="121"/>
      <c r="AS512" s="67"/>
      <c r="AT512" s="70" t="e">
        <f>AS512/AR510*10^AQ510*AP510</f>
        <v>#DIV/0!</v>
      </c>
      <c r="AU512" s="121"/>
      <c r="AV512" s="121"/>
      <c r="AW512" s="67"/>
      <c r="AX512" s="70" t="str">
        <f>IF(ISBLANK(AW512),"",AW512/AV510*10^AU510*AP510)</f>
        <v/>
      </c>
      <c r="AY512" s="121"/>
      <c r="AZ512" s="121"/>
      <c r="BA512" s="67"/>
      <c r="BB512" s="70" t="str">
        <f>IF(ISBLANK(BA512),"",BA512/AZ510*10^AY510*AP510)</f>
        <v/>
      </c>
    </row>
    <row r="513" spans="1:54" x14ac:dyDescent="0.25">
      <c r="A513" s="1">
        <v>17</v>
      </c>
      <c r="B513" s="1" t="s">
        <v>1043</v>
      </c>
      <c r="C513" s="2" t="s">
        <v>1</v>
      </c>
      <c r="D513" s="1">
        <v>0</v>
      </c>
      <c r="E513" s="1" t="s">
        <v>230</v>
      </c>
      <c r="F513" s="1" t="s">
        <v>277</v>
      </c>
      <c r="G513" s="1"/>
      <c r="H513" s="1"/>
      <c r="I513" s="1"/>
      <c r="J513" s="1"/>
      <c r="K513" s="1"/>
      <c r="L513" s="1"/>
      <c r="M513" s="1"/>
      <c r="N513" s="2"/>
      <c r="O513" s="1"/>
      <c r="P513" s="1"/>
      <c r="Q513" s="1"/>
      <c r="R513" s="1"/>
      <c r="S513" s="2"/>
      <c r="T513" s="2"/>
      <c r="U513" s="1"/>
      <c r="V513" s="1"/>
      <c r="W513" s="1"/>
      <c r="X513" s="1"/>
      <c r="Y513" s="1"/>
      <c r="Z513" s="1"/>
      <c r="AA513" s="1"/>
      <c r="AB513" s="1"/>
      <c r="AC513" s="2"/>
      <c r="AD513" s="2"/>
      <c r="AE513" s="2"/>
      <c r="AF513" s="1"/>
      <c r="AG513" s="1"/>
      <c r="AH513" s="50">
        <f t="shared" ref="AH513" si="622">AO510*AP510</f>
        <v>0.78125</v>
      </c>
      <c r="AI513" s="62"/>
      <c r="AJ513" s="62"/>
      <c r="AK513" s="55"/>
    </row>
    <row r="514" spans="1:54" x14ac:dyDescent="0.25">
      <c r="A514" s="1">
        <v>18.100000000000001</v>
      </c>
      <c r="B514" s="1" t="s">
        <v>802</v>
      </c>
      <c r="C514" s="2">
        <v>0</v>
      </c>
      <c r="D514" s="1">
        <v>0</v>
      </c>
      <c r="E514" s="1">
        <v>0</v>
      </c>
      <c r="F514" s="1"/>
      <c r="G514" s="1">
        <v>0</v>
      </c>
      <c r="H514" s="1">
        <v>0</v>
      </c>
      <c r="I514" s="1">
        <v>0</v>
      </c>
      <c r="J514" s="1">
        <v>0</v>
      </c>
      <c r="K514" s="1">
        <v>0</v>
      </c>
      <c r="L514" s="1">
        <v>0</v>
      </c>
      <c r="M514" s="1">
        <v>0</v>
      </c>
      <c r="N514" s="2">
        <v>0</v>
      </c>
      <c r="O514" s="1" t="s">
        <v>221</v>
      </c>
      <c r="P514" s="1" t="s">
        <v>803</v>
      </c>
      <c r="Q514" s="1" t="s">
        <v>222</v>
      </c>
      <c r="R514" s="1" t="s">
        <v>223</v>
      </c>
      <c r="S514" s="2">
        <v>0.05</v>
      </c>
      <c r="T514" s="2">
        <v>20</v>
      </c>
      <c r="U514" s="1" t="s">
        <v>224</v>
      </c>
      <c r="V514" s="1" t="s">
        <v>225</v>
      </c>
      <c r="W514" s="1" t="s">
        <v>235</v>
      </c>
      <c r="X514" s="1" t="s">
        <v>226</v>
      </c>
      <c r="Y514" s="1" t="s">
        <v>227</v>
      </c>
      <c r="Z514" s="1" t="s">
        <v>228</v>
      </c>
      <c r="AA514" s="1" t="s">
        <v>229</v>
      </c>
      <c r="AB514" s="1" t="s">
        <v>222</v>
      </c>
      <c r="AC514" s="2"/>
      <c r="AD514" s="2">
        <v>1</v>
      </c>
      <c r="AE514" s="2">
        <v>0</v>
      </c>
      <c r="AF514" s="1">
        <v>30</v>
      </c>
      <c r="AG514" s="1">
        <v>300</v>
      </c>
      <c r="AH514" s="49">
        <f>D514*10</f>
        <v>0</v>
      </c>
      <c r="AI514" s="60">
        <v>0</v>
      </c>
      <c r="AJ514" s="60">
        <v>7.2</v>
      </c>
      <c r="AK514" s="54">
        <f>AI514/AJ514</f>
        <v>0</v>
      </c>
      <c r="AL514" s="122">
        <f t="shared" ref="AL514" si="623">IF(COUNTBLANK(AI514:AI516)=3,"",IF(COUNTBLANK(AI514:AI516)=2,IF(AI514=0,0.5/AJ514,AI514/AJ514),(AI514/AJ514+AI515/AJ515+IF(AJ516&gt;0,AI516/AJ516,0))/COUNTIF(AI514:AJ516,"&gt;0")))</f>
        <v>6.9444444444444448E-2</v>
      </c>
      <c r="AM514" s="123" t="e">
        <f t="shared" ref="AM514" si="624">IF(ISNUMBER(AN514),AN514,1/AN514)</f>
        <v>#DIV/0!</v>
      </c>
      <c r="AN514" s="124" t="e">
        <f>AVERAGE(AT514:AT516,AX514:AX516,BB514:BB516)</f>
        <v>#DIV/0!</v>
      </c>
      <c r="AO514" s="125">
        <f>IF(COUNTIF(AL514:AL514,"&gt;0"),AL514,IF(ISERROR(AM514),IF(D517&gt;0,D517,0.5),AM514))</f>
        <v>6.9444444444444448E-2</v>
      </c>
      <c r="AP514" s="128">
        <v>10</v>
      </c>
      <c r="AQ514" s="121"/>
      <c r="AR514" s="121"/>
      <c r="AS514" s="66"/>
      <c r="AT514" s="70" t="e">
        <f>AS514/AR514*10^AQ514*AP514</f>
        <v>#DIV/0!</v>
      </c>
      <c r="AU514" s="121"/>
      <c r="AV514" s="121"/>
      <c r="AW514" s="66"/>
      <c r="AX514" s="70" t="str">
        <f>IF(ISBLANK(AW514),"",AW514/AV514*10^AU514*AP514)</f>
        <v/>
      </c>
      <c r="AY514" s="121"/>
      <c r="AZ514" s="121"/>
      <c r="BA514" s="66"/>
      <c r="BB514" s="70" t="str">
        <f t="shared" ref="BB514" si="625">IF(ISBLANK(BA514),"",BA514/AZ514*10^AY514*AT514)</f>
        <v/>
      </c>
    </row>
    <row r="515" spans="1:54" x14ac:dyDescent="0.25">
      <c r="A515" s="1">
        <v>18.2</v>
      </c>
      <c r="B515" s="1" t="s">
        <v>802</v>
      </c>
      <c r="C515" s="2">
        <v>0</v>
      </c>
      <c r="D515" s="1">
        <v>0</v>
      </c>
      <c r="E515" s="1">
        <v>0</v>
      </c>
      <c r="F515" s="1"/>
      <c r="G515" s="1">
        <v>0</v>
      </c>
      <c r="H515" s="1">
        <v>0</v>
      </c>
      <c r="I515" s="1">
        <v>0</v>
      </c>
      <c r="J515" s="1">
        <v>0</v>
      </c>
      <c r="K515" s="1">
        <v>0</v>
      </c>
      <c r="L515" s="1">
        <v>0</v>
      </c>
      <c r="M515" s="1">
        <v>0</v>
      </c>
      <c r="N515" s="2">
        <v>0</v>
      </c>
      <c r="O515" s="1" t="s">
        <v>221</v>
      </c>
      <c r="P515" s="1" t="s">
        <v>804</v>
      </c>
      <c r="Q515" s="1" t="s">
        <v>222</v>
      </c>
      <c r="R515" s="1" t="s">
        <v>223</v>
      </c>
      <c r="S515" s="2">
        <v>0.05</v>
      </c>
      <c r="T515" s="2">
        <v>20</v>
      </c>
      <c r="U515" s="1" t="s">
        <v>224</v>
      </c>
      <c r="V515" s="1" t="s">
        <v>225</v>
      </c>
      <c r="W515" s="1" t="s">
        <v>235</v>
      </c>
      <c r="X515" s="1" t="s">
        <v>226</v>
      </c>
      <c r="Y515" s="1" t="s">
        <v>227</v>
      </c>
      <c r="Z515" s="1" t="s">
        <v>228</v>
      </c>
      <c r="AA515" s="1" t="s">
        <v>229</v>
      </c>
      <c r="AB515" s="1" t="s">
        <v>222</v>
      </c>
      <c r="AC515" s="2"/>
      <c r="AD515" s="2">
        <v>1</v>
      </c>
      <c r="AE515" s="2">
        <v>0</v>
      </c>
      <c r="AF515" s="1">
        <v>30</v>
      </c>
      <c r="AG515" s="1">
        <v>300</v>
      </c>
      <c r="AH515" s="49">
        <f>D515*10</f>
        <v>0</v>
      </c>
      <c r="AI515" s="61"/>
      <c r="AJ515" s="61"/>
      <c r="AK515" s="54" t="e">
        <f t="shared" ref="AK515:AK516" si="626">AI515/AJ515</f>
        <v>#DIV/0!</v>
      </c>
      <c r="AL515" s="122"/>
      <c r="AM515" s="123"/>
      <c r="AN515" s="124"/>
      <c r="AO515" s="126"/>
      <c r="AP515" s="129"/>
      <c r="AQ515" s="121"/>
      <c r="AR515" s="121"/>
      <c r="AS515" s="67"/>
      <c r="AT515" s="70" t="e">
        <f>AS515/AR514*10^AQ514*AP514</f>
        <v>#DIV/0!</v>
      </c>
      <c r="AU515" s="121"/>
      <c r="AV515" s="121"/>
      <c r="AW515" s="67"/>
      <c r="AX515" s="70" t="str">
        <f>IF(ISBLANK(AW514:AW516),"",AW515/AV514*10^AU514*AP514)</f>
        <v/>
      </c>
      <c r="AY515" s="121"/>
      <c r="AZ515" s="121"/>
      <c r="BA515" s="67"/>
      <c r="BB515" s="70" t="str">
        <f>IF(ISBLANK(BA515),"",BA515/AZ514*10^AY514*AP514)</f>
        <v/>
      </c>
    </row>
    <row r="516" spans="1:54" x14ac:dyDescent="0.25">
      <c r="A516" s="1">
        <v>18.3</v>
      </c>
      <c r="B516" s="1" t="s">
        <v>802</v>
      </c>
      <c r="C516" s="2">
        <v>0</v>
      </c>
      <c r="D516" s="1">
        <v>0</v>
      </c>
      <c r="E516" s="1">
        <v>0</v>
      </c>
      <c r="F516" s="1"/>
      <c r="G516" s="1">
        <v>0</v>
      </c>
      <c r="H516" s="1">
        <v>0</v>
      </c>
      <c r="I516" s="1">
        <v>0</v>
      </c>
      <c r="J516" s="1">
        <v>0</v>
      </c>
      <c r="K516" s="1">
        <v>0</v>
      </c>
      <c r="L516" s="1">
        <v>0</v>
      </c>
      <c r="M516" s="1">
        <v>0</v>
      </c>
      <c r="N516" s="2">
        <v>0</v>
      </c>
      <c r="O516" s="1" t="s">
        <v>221</v>
      </c>
      <c r="P516" s="1" t="s">
        <v>805</v>
      </c>
      <c r="Q516" s="1" t="s">
        <v>222</v>
      </c>
      <c r="R516" s="1" t="s">
        <v>223</v>
      </c>
      <c r="S516" s="2">
        <v>0.05</v>
      </c>
      <c r="T516" s="2">
        <v>20</v>
      </c>
      <c r="U516" s="1" t="s">
        <v>224</v>
      </c>
      <c r="V516" s="1" t="s">
        <v>225</v>
      </c>
      <c r="W516" s="1" t="s">
        <v>235</v>
      </c>
      <c r="X516" s="1" t="s">
        <v>226</v>
      </c>
      <c r="Y516" s="1" t="s">
        <v>227</v>
      </c>
      <c r="Z516" s="1" t="s">
        <v>228</v>
      </c>
      <c r="AA516" s="1" t="s">
        <v>229</v>
      </c>
      <c r="AB516" s="1" t="s">
        <v>222</v>
      </c>
      <c r="AC516" s="2"/>
      <c r="AD516" s="2">
        <v>1</v>
      </c>
      <c r="AE516" s="2">
        <v>0</v>
      </c>
      <c r="AF516" s="1">
        <v>30</v>
      </c>
      <c r="AG516" s="1">
        <v>300</v>
      </c>
      <c r="AH516" s="49">
        <f>D516*10</f>
        <v>0</v>
      </c>
      <c r="AI516" s="61"/>
      <c r="AJ516" s="61"/>
      <c r="AK516" s="54" t="e">
        <f t="shared" si="626"/>
        <v>#DIV/0!</v>
      </c>
      <c r="AL516" s="122"/>
      <c r="AM516" s="123"/>
      <c r="AN516" s="124"/>
      <c r="AO516" s="127"/>
      <c r="AP516" s="130"/>
      <c r="AQ516" s="121"/>
      <c r="AR516" s="121"/>
      <c r="AS516" s="67"/>
      <c r="AT516" s="70" t="e">
        <f>AS516/AR514*10^AQ514*AP514</f>
        <v>#DIV/0!</v>
      </c>
      <c r="AU516" s="121"/>
      <c r="AV516" s="121"/>
      <c r="AW516" s="67"/>
      <c r="AX516" s="70" t="str">
        <f>IF(ISBLANK(AW516),"",AW516/AV514*10^AU514*AP514)</f>
        <v/>
      </c>
      <c r="AY516" s="121"/>
      <c r="AZ516" s="121"/>
      <c r="BA516" s="67"/>
      <c r="BB516" s="70" t="str">
        <f>IF(ISBLANK(BA516),"",BA516/AZ514*10^AY514*AP514)</f>
        <v/>
      </c>
    </row>
    <row r="517" spans="1:54" x14ac:dyDescent="0.25">
      <c r="A517" s="1">
        <v>18</v>
      </c>
      <c r="B517" s="1" t="s">
        <v>1043</v>
      </c>
      <c r="C517" s="2" t="s">
        <v>1</v>
      </c>
      <c r="D517" s="1">
        <v>0</v>
      </c>
      <c r="E517" s="1" t="s">
        <v>230</v>
      </c>
      <c r="F517" s="1" t="s">
        <v>277</v>
      </c>
      <c r="G517" s="1"/>
      <c r="H517" s="1"/>
      <c r="I517" s="1"/>
      <c r="J517" s="1"/>
      <c r="K517" s="1"/>
      <c r="L517" s="1"/>
      <c r="M517" s="1"/>
      <c r="N517" s="2"/>
      <c r="O517" s="1"/>
      <c r="P517" s="1"/>
      <c r="Q517" s="1"/>
      <c r="R517" s="1"/>
      <c r="S517" s="2"/>
      <c r="T517" s="2"/>
      <c r="U517" s="1"/>
      <c r="V517" s="1"/>
      <c r="W517" s="1"/>
      <c r="X517" s="1"/>
      <c r="Y517" s="1"/>
      <c r="Z517" s="1"/>
      <c r="AA517" s="1"/>
      <c r="AB517" s="1"/>
      <c r="AC517" s="2"/>
      <c r="AD517" s="2"/>
      <c r="AE517" s="2"/>
      <c r="AF517" s="1"/>
      <c r="AG517" s="1"/>
      <c r="AH517" s="50">
        <f t="shared" ref="AH517" si="627">AO514*AP514</f>
        <v>0.69444444444444442</v>
      </c>
      <c r="AI517" s="62"/>
      <c r="AJ517" s="62"/>
      <c r="AK517" s="55"/>
    </row>
    <row r="518" spans="1:54" x14ac:dyDescent="0.25">
      <c r="A518" s="1">
        <v>19.100000000000001</v>
      </c>
      <c r="B518" s="1" t="s">
        <v>806</v>
      </c>
      <c r="C518" s="2">
        <v>0</v>
      </c>
      <c r="D518" s="1">
        <v>0</v>
      </c>
      <c r="E518" s="1">
        <v>0</v>
      </c>
      <c r="F518" s="1"/>
      <c r="G518" s="1">
        <v>0</v>
      </c>
      <c r="H518" s="1">
        <v>0</v>
      </c>
      <c r="I518" s="1">
        <v>0</v>
      </c>
      <c r="J518" s="1">
        <v>0</v>
      </c>
      <c r="K518" s="1">
        <v>0</v>
      </c>
      <c r="L518" s="1">
        <v>0</v>
      </c>
      <c r="M518" s="1">
        <v>0</v>
      </c>
      <c r="N518" s="2">
        <v>0.08</v>
      </c>
      <c r="O518" s="1" t="s">
        <v>221</v>
      </c>
      <c r="P518" s="1" t="s">
        <v>807</v>
      </c>
      <c r="Q518" s="1" t="s">
        <v>222</v>
      </c>
      <c r="R518" s="1" t="s">
        <v>223</v>
      </c>
      <c r="S518" s="2">
        <v>0.05</v>
      </c>
      <c r="T518" s="2">
        <v>20</v>
      </c>
      <c r="U518" s="1" t="s">
        <v>224</v>
      </c>
      <c r="V518" s="1" t="s">
        <v>225</v>
      </c>
      <c r="W518" s="1" t="s">
        <v>235</v>
      </c>
      <c r="X518" s="1" t="s">
        <v>226</v>
      </c>
      <c r="Y518" s="1" t="s">
        <v>227</v>
      </c>
      <c r="Z518" s="1" t="s">
        <v>228</v>
      </c>
      <c r="AA518" s="1" t="s">
        <v>229</v>
      </c>
      <c r="AB518" s="1" t="s">
        <v>222</v>
      </c>
      <c r="AC518" s="2"/>
      <c r="AD518" s="2">
        <v>1</v>
      </c>
      <c r="AE518" s="2">
        <v>0</v>
      </c>
      <c r="AF518" s="1">
        <v>30</v>
      </c>
      <c r="AG518" s="1">
        <v>300</v>
      </c>
      <c r="AH518" s="49">
        <f>D518*10</f>
        <v>0</v>
      </c>
      <c r="AI518" s="60">
        <v>0</v>
      </c>
      <c r="AJ518" s="60">
        <v>6.2</v>
      </c>
      <c r="AK518" s="54">
        <f>AI518/AJ518</f>
        <v>0</v>
      </c>
      <c r="AL518" s="122">
        <f t="shared" ref="AL518" si="628">IF(COUNTBLANK(AI518:AI520)=3,"",IF(COUNTBLANK(AI518:AI520)=2,IF(AI518=0,0.5/AJ518,AI518/AJ518),(AI518/AJ518+AI519/AJ519+IF(AJ520&gt;0,AI520/AJ520,0))/COUNTIF(AI518:AJ520,"&gt;0")))</f>
        <v>8.0645161290322578E-2</v>
      </c>
      <c r="AM518" s="123" t="e">
        <f t="shared" ref="AM518" si="629">IF(ISNUMBER(AN518),AN518,1/AN518)</f>
        <v>#DIV/0!</v>
      </c>
      <c r="AN518" s="124" t="e">
        <f>AVERAGE(AT518:AT520,AX518:AX520,BB518:BB520)</f>
        <v>#DIV/0!</v>
      </c>
      <c r="AO518" s="125">
        <f>IF(COUNTIF(AL518:AL518,"&gt;0"),AL518,IF(ISERROR(AM518),IF(D521&gt;0,D521,0.5),AM518))</f>
        <v>8.0645161290322578E-2</v>
      </c>
      <c r="AP518" s="128">
        <v>10</v>
      </c>
      <c r="AQ518" s="121"/>
      <c r="AR518" s="121"/>
      <c r="AS518" s="66"/>
      <c r="AT518" s="70" t="e">
        <f>AS518/AR518*10^AQ518*AP518</f>
        <v>#DIV/0!</v>
      </c>
      <c r="AU518" s="121"/>
      <c r="AV518" s="121"/>
      <c r="AW518" s="66"/>
      <c r="AX518" s="70" t="str">
        <f>IF(ISBLANK(AW518),"",AW518/AV518*10^AU518*AP518)</f>
        <v/>
      </c>
      <c r="AY518" s="121"/>
      <c r="AZ518" s="121"/>
      <c r="BA518" s="66"/>
      <c r="BB518" s="70" t="str">
        <f t="shared" ref="BB518" si="630">IF(ISBLANK(BA518),"",BA518/AZ518*10^AY518*AT518)</f>
        <v/>
      </c>
    </row>
    <row r="519" spans="1:54" x14ac:dyDescent="0.25">
      <c r="A519" s="1">
        <v>19.2</v>
      </c>
      <c r="B519" s="1" t="s">
        <v>806</v>
      </c>
      <c r="C519" s="2">
        <v>0</v>
      </c>
      <c r="D519" s="1">
        <v>0</v>
      </c>
      <c r="E519" s="1">
        <v>0</v>
      </c>
      <c r="F519" s="1"/>
      <c r="G519" s="1">
        <v>0</v>
      </c>
      <c r="H519" s="1">
        <v>0</v>
      </c>
      <c r="I519" s="1">
        <v>0</v>
      </c>
      <c r="J519" s="1">
        <v>0</v>
      </c>
      <c r="K519" s="1">
        <v>0</v>
      </c>
      <c r="L519" s="1">
        <v>0</v>
      </c>
      <c r="M519" s="1">
        <v>0</v>
      </c>
      <c r="N519" s="2">
        <v>0</v>
      </c>
      <c r="O519" s="1" t="s">
        <v>221</v>
      </c>
      <c r="P519" s="1" t="s">
        <v>808</v>
      </c>
      <c r="Q519" s="1" t="s">
        <v>222</v>
      </c>
      <c r="R519" s="1" t="s">
        <v>223</v>
      </c>
      <c r="S519" s="2">
        <v>0.05</v>
      </c>
      <c r="T519" s="2">
        <v>20</v>
      </c>
      <c r="U519" s="1" t="s">
        <v>224</v>
      </c>
      <c r="V519" s="1" t="s">
        <v>225</v>
      </c>
      <c r="W519" s="1" t="s">
        <v>809</v>
      </c>
      <c r="X519" s="1" t="s">
        <v>226</v>
      </c>
      <c r="Y519" s="1" t="s">
        <v>227</v>
      </c>
      <c r="Z519" s="1" t="s">
        <v>228</v>
      </c>
      <c r="AA519" s="1" t="s">
        <v>229</v>
      </c>
      <c r="AB519" s="1" t="s">
        <v>222</v>
      </c>
      <c r="AC519" s="2"/>
      <c r="AD519" s="2">
        <v>1</v>
      </c>
      <c r="AE519" s="2">
        <v>0</v>
      </c>
      <c r="AF519" s="1">
        <v>30</v>
      </c>
      <c r="AG519" s="1">
        <v>300</v>
      </c>
      <c r="AH519" s="49">
        <f>D519*10</f>
        <v>0</v>
      </c>
      <c r="AI519" s="61"/>
      <c r="AJ519" s="61"/>
      <c r="AK519" s="54" t="e">
        <f t="shared" ref="AK519:AK520" si="631">AI519/AJ519</f>
        <v>#DIV/0!</v>
      </c>
      <c r="AL519" s="122"/>
      <c r="AM519" s="123"/>
      <c r="AN519" s="124"/>
      <c r="AO519" s="126"/>
      <c r="AP519" s="129"/>
      <c r="AQ519" s="121"/>
      <c r="AR519" s="121"/>
      <c r="AS519" s="67"/>
      <c r="AT519" s="70" t="e">
        <f>AS519/AR518*10^AQ518*AP518</f>
        <v>#DIV/0!</v>
      </c>
      <c r="AU519" s="121"/>
      <c r="AV519" s="121"/>
      <c r="AW519" s="67"/>
      <c r="AX519" s="70" t="str">
        <f>IF(ISBLANK(AW518:AW520),"",AW519/AV518*10^AU518*AP518)</f>
        <v/>
      </c>
      <c r="AY519" s="121"/>
      <c r="AZ519" s="121"/>
      <c r="BA519" s="67"/>
      <c r="BB519" s="70" t="str">
        <f>IF(ISBLANK(BA519),"",BA519/AZ518*10^AY518*AP518)</f>
        <v/>
      </c>
    </row>
    <row r="520" spans="1:54" x14ac:dyDescent="0.25">
      <c r="A520" s="1">
        <v>19.3</v>
      </c>
      <c r="B520" s="1" t="s">
        <v>806</v>
      </c>
      <c r="C520" s="2">
        <v>0</v>
      </c>
      <c r="D520" s="1">
        <v>0</v>
      </c>
      <c r="E520" s="1">
        <v>0</v>
      </c>
      <c r="F520" s="1"/>
      <c r="G520" s="1">
        <v>0</v>
      </c>
      <c r="H520" s="1">
        <v>0</v>
      </c>
      <c r="I520" s="1">
        <v>0</v>
      </c>
      <c r="J520" s="1">
        <v>0</v>
      </c>
      <c r="K520" s="1">
        <v>0</v>
      </c>
      <c r="L520" s="1">
        <v>0</v>
      </c>
      <c r="M520" s="1">
        <v>0</v>
      </c>
      <c r="N520" s="2">
        <v>0</v>
      </c>
      <c r="O520" s="1" t="s">
        <v>221</v>
      </c>
      <c r="P520" s="1" t="s">
        <v>810</v>
      </c>
      <c r="Q520" s="1" t="s">
        <v>222</v>
      </c>
      <c r="R520" s="1" t="s">
        <v>223</v>
      </c>
      <c r="S520" s="2">
        <v>0.05</v>
      </c>
      <c r="T520" s="2">
        <v>20</v>
      </c>
      <c r="U520" s="1" t="s">
        <v>224</v>
      </c>
      <c r="V520" s="1" t="s">
        <v>225</v>
      </c>
      <c r="W520" s="1" t="s">
        <v>236</v>
      </c>
      <c r="X520" s="1" t="s">
        <v>226</v>
      </c>
      <c r="Y520" s="1" t="s">
        <v>227</v>
      </c>
      <c r="Z520" s="1" t="s">
        <v>228</v>
      </c>
      <c r="AA520" s="1" t="s">
        <v>229</v>
      </c>
      <c r="AB520" s="1" t="s">
        <v>222</v>
      </c>
      <c r="AC520" s="2"/>
      <c r="AD520" s="2">
        <v>1</v>
      </c>
      <c r="AE520" s="2">
        <v>0</v>
      </c>
      <c r="AF520" s="1">
        <v>30</v>
      </c>
      <c r="AG520" s="1">
        <v>300</v>
      </c>
      <c r="AH520" s="49">
        <f>D520*10</f>
        <v>0</v>
      </c>
      <c r="AI520" s="61"/>
      <c r="AJ520" s="61"/>
      <c r="AK520" s="54" t="e">
        <f t="shared" si="631"/>
        <v>#DIV/0!</v>
      </c>
      <c r="AL520" s="122"/>
      <c r="AM520" s="123"/>
      <c r="AN520" s="124"/>
      <c r="AO520" s="127"/>
      <c r="AP520" s="130"/>
      <c r="AQ520" s="121"/>
      <c r="AR520" s="121"/>
      <c r="AS520" s="67"/>
      <c r="AT520" s="70" t="e">
        <f>AS520/AR518*10^AQ518*AP518</f>
        <v>#DIV/0!</v>
      </c>
      <c r="AU520" s="121"/>
      <c r="AV520" s="121"/>
      <c r="AW520" s="67"/>
      <c r="AX520" s="70" t="str">
        <f>IF(ISBLANK(AW520),"",AW520/AV518*10^AU518*AP518)</f>
        <v/>
      </c>
      <c r="AY520" s="121"/>
      <c r="AZ520" s="121"/>
      <c r="BA520" s="67"/>
      <c r="BB520" s="70" t="str">
        <f>IF(ISBLANK(BA520),"",BA520/AZ518*10^AY518*AP518)</f>
        <v/>
      </c>
    </row>
    <row r="521" spans="1:54" x14ac:dyDescent="0.25">
      <c r="A521" s="1">
        <v>19</v>
      </c>
      <c r="B521" s="1" t="s">
        <v>1043</v>
      </c>
      <c r="C521" s="2" t="s">
        <v>1</v>
      </c>
      <c r="D521" s="1">
        <v>0</v>
      </c>
      <c r="E521" s="1" t="s">
        <v>230</v>
      </c>
      <c r="F521" s="1" t="s">
        <v>277</v>
      </c>
      <c r="G521" s="1"/>
      <c r="H521" s="1"/>
      <c r="I521" s="1"/>
      <c r="J521" s="1"/>
      <c r="K521" s="1"/>
      <c r="L521" s="1"/>
      <c r="M521" s="1"/>
      <c r="N521" s="2"/>
      <c r="O521" s="1"/>
      <c r="P521" s="1"/>
      <c r="Q521" s="1"/>
      <c r="R521" s="1"/>
      <c r="S521" s="2"/>
      <c r="T521" s="2"/>
      <c r="U521" s="1"/>
      <c r="V521" s="1"/>
      <c r="W521" s="1"/>
      <c r="X521" s="1"/>
      <c r="Y521" s="1"/>
      <c r="Z521" s="1"/>
      <c r="AA521" s="1"/>
      <c r="AB521" s="1"/>
      <c r="AC521" s="2"/>
      <c r="AD521" s="2"/>
      <c r="AE521" s="2"/>
      <c r="AF521" s="1"/>
      <c r="AG521" s="1"/>
      <c r="AH521" s="50">
        <f t="shared" ref="AH521" si="632">AO518*AP518</f>
        <v>0.80645161290322576</v>
      </c>
      <c r="AI521" s="62"/>
      <c r="AJ521" s="62"/>
      <c r="AK521" s="55"/>
    </row>
    <row r="522" spans="1:54" x14ac:dyDescent="0.25">
      <c r="A522" s="1">
        <v>20.100000000000001</v>
      </c>
      <c r="B522" s="1" t="s">
        <v>811</v>
      </c>
      <c r="C522" s="2">
        <v>0</v>
      </c>
      <c r="D522" s="1">
        <v>0</v>
      </c>
      <c r="E522" s="1">
        <v>0</v>
      </c>
      <c r="F522" s="1"/>
      <c r="G522" s="1">
        <v>0</v>
      </c>
      <c r="H522" s="1">
        <v>0</v>
      </c>
      <c r="I522" s="1">
        <v>0</v>
      </c>
      <c r="J522" s="1">
        <v>0</v>
      </c>
      <c r="K522" s="1">
        <v>0</v>
      </c>
      <c r="L522" s="1">
        <v>0</v>
      </c>
      <c r="M522" s="1">
        <v>0</v>
      </c>
      <c r="N522" s="2">
        <v>0.56999999999999995</v>
      </c>
      <c r="O522" s="1" t="s">
        <v>221</v>
      </c>
      <c r="P522" s="1" t="s">
        <v>812</v>
      </c>
      <c r="Q522" s="1" t="s">
        <v>222</v>
      </c>
      <c r="R522" s="1" t="s">
        <v>223</v>
      </c>
      <c r="S522" s="2">
        <v>0.05</v>
      </c>
      <c r="T522" s="2">
        <v>20</v>
      </c>
      <c r="U522" s="1" t="s">
        <v>224</v>
      </c>
      <c r="V522" s="1" t="s">
        <v>225</v>
      </c>
      <c r="W522" s="1" t="s">
        <v>236</v>
      </c>
      <c r="X522" s="1" t="s">
        <v>226</v>
      </c>
      <c r="Y522" s="1" t="s">
        <v>227</v>
      </c>
      <c r="Z522" s="1" t="s">
        <v>228</v>
      </c>
      <c r="AA522" s="1" t="s">
        <v>229</v>
      </c>
      <c r="AB522" s="1" t="s">
        <v>222</v>
      </c>
      <c r="AC522" s="2"/>
      <c r="AD522" s="2">
        <v>1</v>
      </c>
      <c r="AE522" s="2">
        <v>0</v>
      </c>
      <c r="AF522" s="1">
        <v>30</v>
      </c>
      <c r="AG522" s="1">
        <v>300</v>
      </c>
      <c r="AH522" s="49">
        <f>D522*10</f>
        <v>0</v>
      </c>
      <c r="AI522" s="60">
        <v>0</v>
      </c>
      <c r="AJ522" s="60">
        <v>6.3</v>
      </c>
      <c r="AK522" s="54">
        <f>AI522/AJ522</f>
        <v>0</v>
      </c>
      <c r="AL522" s="122">
        <f t="shared" ref="AL522" si="633">IF(COUNTBLANK(AI522:AI524)=3,"",IF(COUNTBLANK(AI522:AI524)=2,IF(AI522=0,0.5/AJ522,AI522/AJ522),(AI522/AJ522+AI523/AJ523+IF(AJ524&gt;0,AI524/AJ524,0))/COUNTIF(AI522:AJ524,"&gt;0")))</f>
        <v>7.9365079365079361E-2</v>
      </c>
      <c r="AM522" s="123" t="e">
        <f t="shared" ref="AM522" si="634">IF(ISNUMBER(AN522),AN522,1/AN522)</f>
        <v>#DIV/0!</v>
      </c>
      <c r="AN522" s="124" t="e">
        <f>AVERAGE(AT522:AT524,AX522:AX524,BB522:BB524)</f>
        <v>#DIV/0!</v>
      </c>
      <c r="AO522" s="125">
        <f>IF(COUNTIF(AL522:AL522,"&gt;0"),AL522,IF(ISERROR(AM522),IF(D525&gt;0,D525,0.5),AM522))</f>
        <v>7.9365079365079361E-2</v>
      </c>
      <c r="AP522" s="128">
        <v>10</v>
      </c>
      <c r="AQ522" s="121"/>
      <c r="AR522" s="121"/>
      <c r="AS522" s="66"/>
      <c r="AT522" s="70" t="e">
        <f>AS522/AR522*10^AQ522*AP522</f>
        <v>#DIV/0!</v>
      </c>
      <c r="AU522" s="121"/>
      <c r="AV522" s="121"/>
      <c r="AW522" s="66"/>
      <c r="AX522" s="70" t="str">
        <f>IF(ISBLANK(AW522),"",AW522/AV522*10^AU522*AP522)</f>
        <v/>
      </c>
      <c r="AY522" s="121"/>
      <c r="AZ522" s="121"/>
      <c r="BA522" s="66"/>
      <c r="BB522" s="70" t="str">
        <f t="shared" ref="BB522" si="635">IF(ISBLANK(BA522),"",BA522/AZ522*10^AY522*AT522)</f>
        <v/>
      </c>
    </row>
    <row r="523" spans="1:54" x14ac:dyDescent="0.25">
      <c r="A523" s="1">
        <v>20.2</v>
      </c>
      <c r="B523" s="1" t="s">
        <v>811</v>
      </c>
      <c r="C523" s="2">
        <v>0</v>
      </c>
      <c r="D523" s="1">
        <v>0</v>
      </c>
      <c r="E523" s="1">
        <v>0</v>
      </c>
      <c r="F523" s="1"/>
      <c r="G523" s="1">
        <v>0</v>
      </c>
      <c r="H523" s="1">
        <v>0</v>
      </c>
      <c r="I523" s="1">
        <v>0</v>
      </c>
      <c r="J523" s="1">
        <v>0</v>
      </c>
      <c r="K523" s="1">
        <v>0</v>
      </c>
      <c r="L523" s="1">
        <v>0</v>
      </c>
      <c r="M523" s="1">
        <v>0</v>
      </c>
      <c r="N523" s="2">
        <v>0</v>
      </c>
      <c r="O523" s="1" t="s">
        <v>221</v>
      </c>
      <c r="P523" s="1" t="s">
        <v>813</v>
      </c>
      <c r="Q523" s="1" t="s">
        <v>222</v>
      </c>
      <c r="R523" s="1" t="s">
        <v>223</v>
      </c>
      <c r="S523" s="2">
        <v>0.05</v>
      </c>
      <c r="T523" s="2">
        <v>20</v>
      </c>
      <c r="U523" s="1" t="s">
        <v>224</v>
      </c>
      <c r="V523" s="1" t="s">
        <v>225</v>
      </c>
      <c r="W523" s="1" t="s">
        <v>236</v>
      </c>
      <c r="X523" s="1" t="s">
        <v>226</v>
      </c>
      <c r="Y523" s="1" t="s">
        <v>227</v>
      </c>
      <c r="Z523" s="1" t="s">
        <v>228</v>
      </c>
      <c r="AA523" s="1" t="s">
        <v>229</v>
      </c>
      <c r="AB523" s="1" t="s">
        <v>222</v>
      </c>
      <c r="AC523" s="2"/>
      <c r="AD523" s="2">
        <v>1</v>
      </c>
      <c r="AE523" s="2">
        <v>0</v>
      </c>
      <c r="AF523" s="1">
        <v>30</v>
      </c>
      <c r="AG523" s="1">
        <v>300</v>
      </c>
      <c r="AH523" s="49">
        <f>D523*10</f>
        <v>0</v>
      </c>
      <c r="AI523" s="61"/>
      <c r="AJ523" s="61"/>
      <c r="AK523" s="54" t="e">
        <f t="shared" ref="AK523:AK524" si="636">AI523/AJ523</f>
        <v>#DIV/0!</v>
      </c>
      <c r="AL523" s="122"/>
      <c r="AM523" s="123"/>
      <c r="AN523" s="124"/>
      <c r="AO523" s="126"/>
      <c r="AP523" s="129"/>
      <c r="AQ523" s="121"/>
      <c r="AR523" s="121"/>
      <c r="AS523" s="67"/>
      <c r="AT523" s="70" t="e">
        <f>AS523/AR522*10^AQ522*AP522</f>
        <v>#DIV/0!</v>
      </c>
      <c r="AU523" s="121"/>
      <c r="AV523" s="121"/>
      <c r="AW523" s="67"/>
      <c r="AX523" s="70" t="str">
        <f>IF(ISBLANK(AW522:AW524),"",AW523/AV522*10^AU522*AP522)</f>
        <v/>
      </c>
      <c r="AY523" s="121"/>
      <c r="AZ523" s="121"/>
      <c r="BA523" s="67"/>
      <c r="BB523" s="70" t="str">
        <f>IF(ISBLANK(BA523),"",BA523/AZ522*10^AY522*AP522)</f>
        <v/>
      </c>
    </row>
    <row r="524" spans="1:54" x14ac:dyDescent="0.25">
      <c r="A524" s="1">
        <v>20.3</v>
      </c>
      <c r="B524" s="1" t="s">
        <v>811</v>
      </c>
      <c r="C524" s="2">
        <v>0</v>
      </c>
      <c r="D524" s="1">
        <v>0</v>
      </c>
      <c r="E524" s="1">
        <v>0</v>
      </c>
      <c r="F524" s="1"/>
      <c r="G524" s="1">
        <v>0</v>
      </c>
      <c r="H524" s="1">
        <v>0</v>
      </c>
      <c r="I524" s="1">
        <v>0</v>
      </c>
      <c r="J524" s="1">
        <v>0</v>
      </c>
      <c r="K524" s="1">
        <v>0</v>
      </c>
      <c r="L524" s="1">
        <v>0</v>
      </c>
      <c r="M524" s="1">
        <v>0</v>
      </c>
      <c r="N524" s="2">
        <v>0</v>
      </c>
      <c r="O524" s="1" t="s">
        <v>221</v>
      </c>
      <c r="P524" s="1" t="s">
        <v>814</v>
      </c>
      <c r="Q524" s="1" t="s">
        <v>222</v>
      </c>
      <c r="R524" s="1" t="s">
        <v>223</v>
      </c>
      <c r="S524" s="2">
        <v>0.05</v>
      </c>
      <c r="T524" s="2">
        <v>20</v>
      </c>
      <c r="U524" s="1" t="s">
        <v>224</v>
      </c>
      <c r="V524" s="1" t="s">
        <v>225</v>
      </c>
      <c r="W524" s="1" t="s">
        <v>236</v>
      </c>
      <c r="X524" s="1" t="s">
        <v>226</v>
      </c>
      <c r="Y524" s="1" t="s">
        <v>227</v>
      </c>
      <c r="Z524" s="1" t="s">
        <v>228</v>
      </c>
      <c r="AA524" s="1" t="s">
        <v>229</v>
      </c>
      <c r="AB524" s="1" t="s">
        <v>222</v>
      </c>
      <c r="AC524" s="2"/>
      <c r="AD524" s="2">
        <v>1</v>
      </c>
      <c r="AE524" s="2">
        <v>0</v>
      </c>
      <c r="AF524" s="1">
        <v>30</v>
      </c>
      <c r="AG524" s="1">
        <v>300</v>
      </c>
      <c r="AH524" s="49">
        <f>D524*10</f>
        <v>0</v>
      </c>
      <c r="AI524" s="61"/>
      <c r="AJ524" s="61"/>
      <c r="AK524" s="54" t="e">
        <f t="shared" si="636"/>
        <v>#DIV/0!</v>
      </c>
      <c r="AL524" s="122"/>
      <c r="AM524" s="123"/>
      <c r="AN524" s="124"/>
      <c r="AO524" s="127"/>
      <c r="AP524" s="130"/>
      <c r="AQ524" s="121"/>
      <c r="AR524" s="121"/>
      <c r="AS524" s="67"/>
      <c r="AT524" s="70" t="e">
        <f>AS524/AR522*10^AQ522*AP522</f>
        <v>#DIV/0!</v>
      </c>
      <c r="AU524" s="121"/>
      <c r="AV524" s="121"/>
      <c r="AW524" s="67"/>
      <c r="AX524" s="70" t="str">
        <f>IF(ISBLANK(AW524),"",AW524/AV522*10^AU522*AP522)</f>
        <v/>
      </c>
      <c r="AY524" s="121"/>
      <c r="AZ524" s="121"/>
      <c r="BA524" s="67"/>
      <c r="BB524" s="70" t="str">
        <f>IF(ISBLANK(BA524),"",BA524/AZ522*10^AY522*AP522)</f>
        <v/>
      </c>
    </row>
    <row r="525" spans="1:54" x14ac:dyDescent="0.25">
      <c r="A525" s="1">
        <v>20</v>
      </c>
      <c r="B525" s="1" t="s">
        <v>1043</v>
      </c>
      <c r="C525" s="2" t="s">
        <v>1</v>
      </c>
      <c r="D525" s="1">
        <v>0</v>
      </c>
      <c r="E525" s="1" t="s">
        <v>230</v>
      </c>
      <c r="F525" s="1" t="s">
        <v>277</v>
      </c>
      <c r="G525" s="1"/>
      <c r="H525" s="1"/>
      <c r="I525" s="1"/>
      <c r="J525" s="1"/>
      <c r="K525" s="1"/>
      <c r="L525" s="1"/>
      <c r="M525" s="1"/>
      <c r="N525" s="2"/>
      <c r="O525" s="1"/>
      <c r="P525" s="1"/>
      <c r="Q525" s="1"/>
      <c r="R525" s="1"/>
      <c r="S525" s="2"/>
      <c r="T525" s="2"/>
      <c r="U525" s="1"/>
      <c r="V525" s="1"/>
      <c r="W525" s="1"/>
      <c r="X525" s="1"/>
      <c r="Y525" s="1"/>
      <c r="Z525" s="1"/>
      <c r="AA525" s="1"/>
      <c r="AB525" s="1"/>
      <c r="AC525" s="2"/>
      <c r="AD525" s="2"/>
      <c r="AE525" s="2"/>
      <c r="AF525" s="1"/>
      <c r="AG525" s="1"/>
      <c r="AH525" s="50">
        <f t="shared" ref="AH525" si="637">AO522*AP522</f>
        <v>0.79365079365079361</v>
      </c>
      <c r="AI525" s="62"/>
      <c r="AJ525" s="62"/>
      <c r="AK525" s="55"/>
    </row>
    <row r="526" spans="1:54" x14ac:dyDescent="0.25">
      <c r="A526" s="1">
        <v>21.1</v>
      </c>
      <c r="B526" s="1" t="s">
        <v>815</v>
      </c>
      <c r="C526" s="2">
        <v>0</v>
      </c>
      <c r="D526" s="1">
        <v>0</v>
      </c>
      <c r="E526" s="1">
        <v>0</v>
      </c>
      <c r="F526" s="1"/>
      <c r="G526" s="1">
        <v>0</v>
      </c>
      <c r="H526" s="1">
        <v>0</v>
      </c>
      <c r="I526" s="1">
        <v>0</v>
      </c>
      <c r="J526" s="1">
        <v>0</v>
      </c>
      <c r="K526" s="1">
        <v>0</v>
      </c>
      <c r="L526" s="1">
        <v>0</v>
      </c>
      <c r="M526" s="1">
        <v>0</v>
      </c>
      <c r="N526" s="2">
        <v>0</v>
      </c>
      <c r="O526" s="1" t="s">
        <v>221</v>
      </c>
      <c r="P526" s="1" t="s">
        <v>816</v>
      </c>
      <c r="Q526" s="1" t="s">
        <v>222</v>
      </c>
      <c r="R526" s="1" t="s">
        <v>223</v>
      </c>
      <c r="S526" s="2">
        <v>0.05</v>
      </c>
      <c r="T526" s="2">
        <v>20</v>
      </c>
      <c r="U526" s="1" t="s">
        <v>224</v>
      </c>
      <c r="V526" s="1" t="s">
        <v>225</v>
      </c>
      <c r="W526" s="1" t="s">
        <v>236</v>
      </c>
      <c r="X526" s="1" t="s">
        <v>226</v>
      </c>
      <c r="Y526" s="1" t="s">
        <v>227</v>
      </c>
      <c r="Z526" s="1" t="s">
        <v>228</v>
      </c>
      <c r="AA526" s="1" t="s">
        <v>229</v>
      </c>
      <c r="AB526" s="1" t="s">
        <v>222</v>
      </c>
      <c r="AC526" s="2"/>
      <c r="AD526" s="2">
        <v>1</v>
      </c>
      <c r="AE526" s="2">
        <v>0</v>
      </c>
      <c r="AF526" s="1">
        <v>30</v>
      </c>
      <c r="AG526" s="1">
        <v>300</v>
      </c>
      <c r="AH526" s="49">
        <f>D526*10</f>
        <v>0</v>
      </c>
      <c r="AI526" s="60">
        <v>0</v>
      </c>
      <c r="AJ526" s="60">
        <v>6.2</v>
      </c>
      <c r="AK526" s="54">
        <f>AI526/AJ526</f>
        <v>0</v>
      </c>
      <c r="AL526" s="122">
        <f t="shared" ref="AL526" si="638">IF(COUNTBLANK(AI526:AI528)=3,"",IF(COUNTBLANK(AI526:AI528)=2,IF(AI526=0,0.5/AJ526,AI526/AJ526),(AI526/AJ526+AI527/AJ527+IF(AJ528&gt;0,AI528/AJ528,0))/COUNTIF(AI526:AJ528,"&gt;0")))</f>
        <v>8.0645161290322578E-2</v>
      </c>
      <c r="AM526" s="123" t="e">
        <f t="shared" ref="AM526" si="639">IF(ISNUMBER(AN526),AN526,1/AN526)</f>
        <v>#DIV/0!</v>
      </c>
      <c r="AN526" s="124" t="e">
        <f>AVERAGE(AT526:AT528,AX526:AX528,BB526:BB528)</f>
        <v>#DIV/0!</v>
      </c>
      <c r="AO526" s="125">
        <f>IF(COUNTIF(AL526:AL526,"&gt;0"),AL526,IF(ISERROR(AM526),IF(D529&gt;0,D529,0.5),AM526))</f>
        <v>8.0645161290322578E-2</v>
      </c>
      <c r="AP526" s="128">
        <v>10</v>
      </c>
      <c r="AQ526" s="121"/>
      <c r="AR526" s="121"/>
      <c r="AS526" s="66"/>
      <c r="AT526" s="70" t="e">
        <f>AS526/AR526*10^AQ526*AP526</f>
        <v>#DIV/0!</v>
      </c>
      <c r="AU526" s="121"/>
      <c r="AV526" s="121"/>
      <c r="AW526" s="66"/>
      <c r="AX526" s="70" t="str">
        <f>IF(ISBLANK(AW526),"",AW526/AV526*10^AU526*AP526)</f>
        <v/>
      </c>
      <c r="AY526" s="121"/>
      <c r="AZ526" s="121"/>
      <c r="BA526" s="66"/>
      <c r="BB526" s="70" t="str">
        <f t="shared" ref="BB526" si="640">IF(ISBLANK(BA526),"",BA526/AZ526*10^AY526*AT526)</f>
        <v/>
      </c>
    </row>
    <row r="527" spans="1:54" x14ac:dyDescent="0.25">
      <c r="A527" s="1">
        <v>21.2</v>
      </c>
      <c r="B527" s="1" t="s">
        <v>815</v>
      </c>
      <c r="C527" s="2">
        <v>0</v>
      </c>
      <c r="D527" s="1">
        <v>0</v>
      </c>
      <c r="E527" s="1">
        <v>0</v>
      </c>
      <c r="F527" s="1"/>
      <c r="G527" s="1">
        <v>0</v>
      </c>
      <c r="H527" s="1">
        <v>0</v>
      </c>
      <c r="I527" s="1">
        <v>0</v>
      </c>
      <c r="J527" s="1">
        <v>0</v>
      </c>
      <c r="K527" s="1">
        <v>0</v>
      </c>
      <c r="L527" s="1">
        <v>0</v>
      </c>
      <c r="M527" s="1">
        <v>0</v>
      </c>
      <c r="N527" s="2">
        <v>0</v>
      </c>
      <c r="O527" s="1" t="s">
        <v>221</v>
      </c>
      <c r="P527" s="1" t="s">
        <v>817</v>
      </c>
      <c r="Q527" s="1" t="s">
        <v>222</v>
      </c>
      <c r="R527" s="1" t="s">
        <v>223</v>
      </c>
      <c r="S527" s="2">
        <v>0.05</v>
      </c>
      <c r="T527" s="2">
        <v>20</v>
      </c>
      <c r="U527" s="1" t="s">
        <v>224</v>
      </c>
      <c r="V527" s="1" t="s">
        <v>225</v>
      </c>
      <c r="W527" s="1" t="s">
        <v>236</v>
      </c>
      <c r="X527" s="1" t="s">
        <v>226</v>
      </c>
      <c r="Y527" s="1" t="s">
        <v>227</v>
      </c>
      <c r="Z527" s="1" t="s">
        <v>228</v>
      </c>
      <c r="AA527" s="1" t="s">
        <v>229</v>
      </c>
      <c r="AB527" s="1" t="s">
        <v>222</v>
      </c>
      <c r="AC527" s="2"/>
      <c r="AD527" s="2">
        <v>1</v>
      </c>
      <c r="AE527" s="2">
        <v>0</v>
      </c>
      <c r="AF527" s="1">
        <v>30</v>
      </c>
      <c r="AG527" s="1">
        <v>300</v>
      </c>
      <c r="AH527" s="49">
        <f>D527*10</f>
        <v>0</v>
      </c>
      <c r="AI527" s="61"/>
      <c r="AJ527" s="61"/>
      <c r="AK527" s="54" t="e">
        <f t="shared" ref="AK527:AK528" si="641">AI527/AJ527</f>
        <v>#DIV/0!</v>
      </c>
      <c r="AL527" s="122"/>
      <c r="AM527" s="123"/>
      <c r="AN527" s="124"/>
      <c r="AO527" s="126"/>
      <c r="AP527" s="129"/>
      <c r="AQ527" s="121"/>
      <c r="AR527" s="121"/>
      <c r="AS527" s="67"/>
      <c r="AT527" s="70" t="e">
        <f>AS527/AR526*10^AQ526*AP526</f>
        <v>#DIV/0!</v>
      </c>
      <c r="AU527" s="121"/>
      <c r="AV527" s="121"/>
      <c r="AW527" s="67"/>
      <c r="AX527" s="70" t="str">
        <f>IF(ISBLANK(AW526:AW528),"",AW527/AV526*10^AU526*AP526)</f>
        <v/>
      </c>
      <c r="AY527" s="121"/>
      <c r="AZ527" s="121"/>
      <c r="BA527" s="67"/>
      <c r="BB527" s="70" t="str">
        <f>IF(ISBLANK(BA527),"",BA527/AZ526*10^AY526*AP526)</f>
        <v/>
      </c>
    </row>
    <row r="528" spans="1:54" x14ac:dyDescent="0.25">
      <c r="A528" s="1">
        <v>21.3</v>
      </c>
      <c r="B528" s="1" t="s">
        <v>815</v>
      </c>
      <c r="C528" s="2">
        <v>0</v>
      </c>
      <c r="D528" s="1">
        <v>0</v>
      </c>
      <c r="E528" s="1">
        <v>0</v>
      </c>
      <c r="F528" s="1"/>
      <c r="G528" s="1">
        <v>0</v>
      </c>
      <c r="H528" s="1">
        <v>0</v>
      </c>
      <c r="I528" s="1">
        <v>0</v>
      </c>
      <c r="J528" s="1">
        <v>0</v>
      </c>
      <c r="K528" s="1">
        <v>0</v>
      </c>
      <c r="L528" s="1">
        <v>0</v>
      </c>
      <c r="M528" s="1">
        <v>0</v>
      </c>
      <c r="N528" s="2">
        <v>0</v>
      </c>
      <c r="O528" s="1" t="s">
        <v>221</v>
      </c>
      <c r="P528" s="1" t="s">
        <v>818</v>
      </c>
      <c r="Q528" s="1" t="s">
        <v>222</v>
      </c>
      <c r="R528" s="1" t="s">
        <v>223</v>
      </c>
      <c r="S528" s="2">
        <v>0.05</v>
      </c>
      <c r="T528" s="2">
        <v>20</v>
      </c>
      <c r="U528" s="1" t="s">
        <v>224</v>
      </c>
      <c r="V528" s="1" t="s">
        <v>225</v>
      </c>
      <c r="W528" s="1" t="s">
        <v>236</v>
      </c>
      <c r="X528" s="1" t="s">
        <v>226</v>
      </c>
      <c r="Y528" s="1" t="s">
        <v>227</v>
      </c>
      <c r="Z528" s="1" t="s">
        <v>228</v>
      </c>
      <c r="AA528" s="1" t="s">
        <v>229</v>
      </c>
      <c r="AB528" s="1" t="s">
        <v>222</v>
      </c>
      <c r="AC528" s="2"/>
      <c r="AD528" s="2">
        <v>1</v>
      </c>
      <c r="AE528" s="2">
        <v>0</v>
      </c>
      <c r="AF528" s="1">
        <v>30</v>
      </c>
      <c r="AG528" s="1">
        <v>300</v>
      </c>
      <c r="AH528" s="49">
        <f>D528*10</f>
        <v>0</v>
      </c>
      <c r="AI528" s="61"/>
      <c r="AJ528" s="61"/>
      <c r="AK528" s="54" t="e">
        <f t="shared" si="641"/>
        <v>#DIV/0!</v>
      </c>
      <c r="AL528" s="122"/>
      <c r="AM528" s="123"/>
      <c r="AN528" s="124"/>
      <c r="AO528" s="127"/>
      <c r="AP528" s="130"/>
      <c r="AQ528" s="121"/>
      <c r="AR528" s="121"/>
      <c r="AS528" s="67"/>
      <c r="AT528" s="70" t="e">
        <f>AS528/AR526*10^AQ526*AP526</f>
        <v>#DIV/0!</v>
      </c>
      <c r="AU528" s="121"/>
      <c r="AV528" s="121"/>
      <c r="AW528" s="67"/>
      <c r="AX528" s="70" t="str">
        <f>IF(ISBLANK(AW528),"",AW528/AV526*10^AU526*AP526)</f>
        <v/>
      </c>
      <c r="AY528" s="121"/>
      <c r="AZ528" s="121"/>
      <c r="BA528" s="67"/>
      <c r="BB528" s="70" t="str">
        <f>IF(ISBLANK(BA528),"",BA528/AZ526*10^AY526*AP526)</f>
        <v/>
      </c>
    </row>
    <row r="529" spans="1:54" x14ac:dyDescent="0.25">
      <c r="A529" s="1">
        <v>21</v>
      </c>
      <c r="B529" s="1" t="s">
        <v>1043</v>
      </c>
      <c r="C529" s="2" t="s">
        <v>1</v>
      </c>
      <c r="D529" s="1">
        <v>0</v>
      </c>
      <c r="E529" s="1" t="s">
        <v>230</v>
      </c>
      <c r="F529" s="1" t="s">
        <v>277</v>
      </c>
      <c r="G529" s="1"/>
      <c r="H529" s="1"/>
      <c r="I529" s="1"/>
      <c r="J529" s="1"/>
      <c r="K529" s="1"/>
      <c r="L529" s="1"/>
      <c r="M529" s="1"/>
      <c r="N529" s="2"/>
      <c r="O529" s="1"/>
      <c r="P529" s="1"/>
      <c r="Q529" s="1"/>
      <c r="R529" s="1"/>
      <c r="S529" s="2"/>
      <c r="T529" s="2"/>
      <c r="U529" s="1"/>
      <c r="V529" s="1"/>
      <c r="W529" s="1"/>
      <c r="X529" s="1"/>
      <c r="Y529" s="1"/>
      <c r="Z529" s="1"/>
      <c r="AA529" s="1"/>
      <c r="AB529" s="1"/>
      <c r="AC529" s="2"/>
      <c r="AD529" s="2"/>
      <c r="AE529" s="2"/>
      <c r="AF529" s="1"/>
      <c r="AG529" s="1"/>
      <c r="AH529" s="50">
        <f t="shared" ref="AH529" si="642">AO526*AP526</f>
        <v>0.80645161290322576</v>
      </c>
      <c r="AI529" s="62"/>
      <c r="AJ529" s="62"/>
      <c r="AK529" s="55"/>
    </row>
    <row r="530" spans="1:54" x14ac:dyDescent="0.25">
      <c r="A530" s="1">
        <v>22.1</v>
      </c>
      <c r="B530" s="1" t="s">
        <v>819</v>
      </c>
      <c r="C530" s="2">
        <v>0</v>
      </c>
      <c r="D530" s="1">
        <v>0</v>
      </c>
      <c r="E530" s="1">
        <v>0</v>
      </c>
      <c r="F530" s="1"/>
      <c r="G530" s="1">
        <v>0</v>
      </c>
      <c r="H530" s="1">
        <v>0</v>
      </c>
      <c r="I530" s="1">
        <v>0</v>
      </c>
      <c r="J530" s="1">
        <v>0</v>
      </c>
      <c r="K530" s="1">
        <v>0</v>
      </c>
      <c r="L530" s="1">
        <v>0</v>
      </c>
      <c r="M530" s="1">
        <v>0</v>
      </c>
      <c r="N530" s="2">
        <v>0</v>
      </c>
      <c r="O530" s="1" t="s">
        <v>221</v>
      </c>
      <c r="P530" s="1" t="s">
        <v>820</v>
      </c>
      <c r="Q530" s="1" t="s">
        <v>222</v>
      </c>
      <c r="R530" s="1" t="s">
        <v>223</v>
      </c>
      <c r="S530" s="2">
        <v>0.05</v>
      </c>
      <c r="T530" s="2">
        <v>20</v>
      </c>
      <c r="U530" s="1" t="s">
        <v>224</v>
      </c>
      <c r="V530" s="1" t="s">
        <v>225</v>
      </c>
      <c r="W530" s="1" t="s">
        <v>236</v>
      </c>
      <c r="X530" s="1" t="s">
        <v>226</v>
      </c>
      <c r="Y530" s="1" t="s">
        <v>227</v>
      </c>
      <c r="Z530" s="1" t="s">
        <v>228</v>
      </c>
      <c r="AA530" s="1" t="s">
        <v>229</v>
      </c>
      <c r="AB530" s="1" t="s">
        <v>222</v>
      </c>
      <c r="AC530" s="2"/>
      <c r="AD530" s="2">
        <v>1</v>
      </c>
      <c r="AE530" s="2">
        <v>0</v>
      </c>
      <c r="AF530" s="1">
        <v>30</v>
      </c>
      <c r="AG530" s="1">
        <v>300</v>
      </c>
      <c r="AH530" s="49">
        <f>D530*10</f>
        <v>0</v>
      </c>
      <c r="AI530" s="60">
        <v>0</v>
      </c>
      <c r="AJ530" s="60">
        <v>8.1999999999999993</v>
      </c>
      <c r="AK530" s="54">
        <f>AI530/AJ530</f>
        <v>0</v>
      </c>
      <c r="AL530" s="122">
        <f t="shared" ref="AL530" si="643">IF(COUNTBLANK(AI530:AI532)=3,"",IF(COUNTBLANK(AI530:AI532)=2,IF(AI530=0,0.5/AJ530,AI530/AJ530),(AI530/AJ530+AI531/AJ531+IF(AJ532&gt;0,AI532/AJ532,0))/COUNTIF(AI530:AJ532,"&gt;0")))</f>
        <v>6.0975609756097567E-2</v>
      </c>
      <c r="AM530" s="123" t="e">
        <f t="shared" ref="AM530" si="644">IF(ISNUMBER(AN530),AN530,1/AN530)</f>
        <v>#DIV/0!</v>
      </c>
      <c r="AN530" s="124" t="e">
        <f>AVERAGE(AT530:AT532,AX530:AX532,BB530:BB532)</f>
        <v>#DIV/0!</v>
      </c>
      <c r="AO530" s="125">
        <f>IF(COUNTIF(AL530:AL530,"&gt;0"),AL530,IF(ISERROR(AM530),IF(D533&gt;0,D533,0.5),AM530))</f>
        <v>6.0975609756097567E-2</v>
      </c>
      <c r="AP530" s="128">
        <v>10</v>
      </c>
      <c r="AQ530" s="121"/>
      <c r="AR530" s="121"/>
      <c r="AS530" s="66"/>
      <c r="AT530" s="70" t="e">
        <f>AS530/AR530*10^AQ530*AP530</f>
        <v>#DIV/0!</v>
      </c>
      <c r="AU530" s="121"/>
      <c r="AV530" s="121"/>
      <c r="AW530" s="66"/>
      <c r="AX530" s="70" t="str">
        <f>IF(ISBLANK(AW530),"",AW530/AV530*10^AU530*AP530)</f>
        <v/>
      </c>
      <c r="AY530" s="121"/>
      <c r="AZ530" s="121"/>
      <c r="BA530" s="66"/>
      <c r="BB530" s="70" t="str">
        <f t="shared" ref="BB530" si="645">IF(ISBLANK(BA530),"",BA530/AZ530*10^AY530*AT530)</f>
        <v/>
      </c>
    </row>
    <row r="531" spans="1:54" x14ac:dyDescent="0.25">
      <c r="A531" s="1">
        <v>22.2</v>
      </c>
      <c r="B531" s="1" t="s">
        <v>819</v>
      </c>
      <c r="C531" s="2">
        <v>0</v>
      </c>
      <c r="D531" s="1">
        <v>0</v>
      </c>
      <c r="E531" s="1">
        <v>0</v>
      </c>
      <c r="F531" s="1"/>
      <c r="G531" s="1">
        <v>0</v>
      </c>
      <c r="H531" s="1">
        <v>0</v>
      </c>
      <c r="I531" s="1">
        <v>0</v>
      </c>
      <c r="J531" s="1">
        <v>0</v>
      </c>
      <c r="K531" s="1">
        <v>0</v>
      </c>
      <c r="L531" s="1">
        <v>0</v>
      </c>
      <c r="M531" s="1">
        <v>0</v>
      </c>
      <c r="N531" s="2">
        <v>0</v>
      </c>
      <c r="O531" s="1" t="s">
        <v>221</v>
      </c>
      <c r="P531" s="1" t="s">
        <v>821</v>
      </c>
      <c r="Q531" s="1" t="s">
        <v>222</v>
      </c>
      <c r="R531" s="1" t="s">
        <v>223</v>
      </c>
      <c r="S531" s="2">
        <v>0.05</v>
      </c>
      <c r="T531" s="2">
        <v>20</v>
      </c>
      <c r="U531" s="1" t="s">
        <v>224</v>
      </c>
      <c r="V531" s="1" t="s">
        <v>225</v>
      </c>
      <c r="W531" s="1" t="s">
        <v>236</v>
      </c>
      <c r="X531" s="1" t="s">
        <v>226</v>
      </c>
      <c r="Y531" s="1" t="s">
        <v>227</v>
      </c>
      <c r="Z531" s="1" t="s">
        <v>228</v>
      </c>
      <c r="AA531" s="1" t="s">
        <v>229</v>
      </c>
      <c r="AB531" s="1" t="s">
        <v>222</v>
      </c>
      <c r="AC531" s="2"/>
      <c r="AD531" s="2">
        <v>1</v>
      </c>
      <c r="AE531" s="2">
        <v>0</v>
      </c>
      <c r="AF531" s="1">
        <v>30</v>
      </c>
      <c r="AG531" s="1">
        <v>300</v>
      </c>
      <c r="AH531" s="49">
        <f>D531*10</f>
        <v>0</v>
      </c>
      <c r="AI531" s="61"/>
      <c r="AJ531" s="61"/>
      <c r="AK531" s="54" t="e">
        <f t="shared" ref="AK531:AK532" si="646">AI531/AJ531</f>
        <v>#DIV/0!</v>
      </c>
      <c r="AL531" s="122"/>
      <c r="AM531" s="123"/>
      <c r="AN531" s="124"/>
      <c r="AO531" s="126"/>
      <c r="AP531" s="129"/>
      <c r="AQ531" s="121"/>
      <c r="AR531" s="121"/>
      <c r="AS531" s="67"/>
      <c r="AT531" s="70" t="e">
        <f>AS531/AR530*10^AQ530*AP530</f>
        <v>#DIV/0!</v>
      </c>
      <c r="AU531" s="121"/>
      <c r="AV531" s="121"/>
      <c r="AW531" s="67"/>
      <c r="AX531" s="70" t="str">
        <f>IF(ISBLANK(AW530:AW532),"",AW531/AV530*10^AU530*AP530)</f>
        <v/>
      </c>
      <c r="AY531" s="121"/>
      <c r="AZ531" s="121"/>
      <c r="BA531" s="67"/>
      <c r="BB531" s="70" t="str">
        <f>IF(ISBLANK(BA531),"",BA531/AZ530*10^AY530*AP530)</f>
        <v/>
      </c>
    </row>
    <row r="532" spans="1:54" x14ac:dyDescent="0.25">
      <c r="A532" s="1">
        <v>22.3</v>
      </c>
      <c r="B532" s="1" t="s">
        <v>819</v>
      </c>
      <c r="C532" s="2">
        <v>0</v>
      </c>
      <c r="D532" s="1">
        <v>0</v>
      </c>
      <c r="E532" s="1">
        <v>0</v>
      </c>
      <c r="F532" s="1"/>
      <c r="G532" s="1">
        <v>0</v>
      </c>
      <c r="H532" s="1">
        <v>0</v>
      </c>
      <c r="I532" s="1">
        <v>0</v>
      </c>
      <c r="J532" s="1">
        <v>0</v>
      </c>
      <c r="K532" s="1">
        <v>0</v>
      </c>
      <c r="L532" s="1">
        <v>0</v>
      </c>
      <c r="M532" s="1">
        <v>0</v>
      </c>
      <c r="N532" s="2">
        <v>0.15</v>
      </c>
      <c r="O532" s="1" t="s">
        <v>221</v>
      </c>
      <c r="P532" s="1" t="s">
        <v>822</v>
      </c>
      <c r="Q532" s="1" t="s">
        <v>222</v>
      </c>
      <c r="R532" s="1" t="s">
        <v>223</v>
      </c>
      <c r="S532" s="2">
        <v>0.05</v>
      </c>
      <c r="T532" s="2">
        <v>20</v>
      </c>
      <c r="U532" s="1" t="s">
        <v>224</v>
      </c>
      <c r="V532" s="1" t="s">
        <v>225</v>
      </c>
      <c r="W532" s="1" t="s">
        <v>236</v>
      </c>
      <c r="X532" s="1" t="s">
        <v>226</v>
      </c>
      <c r="Y532" s="1" t="s">
        <v>227</v>
      </c>
      <c r="Z532" s="1" t="s">
        <v>228</v>
      </c>
      <c r="AA532" s="1" t="s">
        <v>229</v>
      </c>
      <c r="AB532" s="1" t="s">
        <v>222</v>
      </c>
      <c r="AC532" s="2"/>
      <c r="AD532" s="2">
        <v>1</v>
      </c>
      <c r="AE532" s="2">
        <v>0</v>
      </c>
      <c r="AF532" s="1">
        <v>30</v>
      </c>
      <c r="AG532" s="1">
        <v>300</v>
      </c>
      <c r="AH532" s="49">
        <f>D532*10</f>
        <v>0</v>
      </c>
      <c r="AI532" s="61"/>
      <c r="AJ532" s="61"/>
      <c r="AK532" s="54" t="e">
        <f t="shared" si="646"/>
        <v>#DIV/0!</v>
      </c>
      <c r="AL532" s="122"/>
      <c r="AM532" s="123"/>
      <c r="AN532" s="124"/>
      <c r="AO532" s="127"/>
      <c r="AP532" s="130"/>
      <c r="AQ532" s="121"/>
      <c r="AR532" s="121"/>
      <c r="AS532" s="67"/>
      <c r="AT532" s="70" t="e">
        <f>AS532/AR530*10^AQ530*AP530</f>
        <v>#DIV/0!</v>
      </c>
      <c r="AU532" s="121"/>
      <c r="AV532" s="121"/>
      <c r="AW532" s="67"/>
      <c r="AX532" s="70" t="str">
        <f>IF(ISBLANK(AW532),"",AW532/AV530*10^AU530*AP530)</f>
        <v/>
      </c>
      <c r="AY532" s="121"/>
      <c r="AZ532" s="121"/>
      <c r="BA532" s="67"/>
      <c r="BB532" s="70" t="str">
        <f>IF(ISBLANK(BA532),"",BA532/AZ530*10^AY530*AP530)</f>
        <v/>
      </c>
    </row>
    <row r="533" spans="1:54" x14ac:dyDescent="0.25">
      <c r="A533" s="1">
        <v>22</v>
      </c>
      <c r="B533" s="1" t="s">
        <v>1043</v>
      </c>
      <c r="C533" s="2" t="s">
        <v>1</v>
      </c>
      <c r="D533" s="1">
        <v>0</v>
      </c>
      <c r="E533" s="1" t="s">
        <v>230</v>
      </c>
      <c r="F533" s="1" t="s">
        <v>277</v>
      </c>
      <c r="G533" s="1"/>
      <c r="H533" s="1"/>
      <c r="I533" s="1"/>
      <c r="J533" s="1"/>
      <c r="K533" s="1"/>
      <c r="L533" s="1"/>
      <c r="M533" s="1"/>
      <c r="N533" s="2"/>
      <c r="O533" s="1"/>
      <c r="P533" s="1"/>
      <c r="Q533" s="1"/>
      <c r="R533" s="1"/>
      <c r="S533" s="2"/>
      <c r="T533" s="2"/>
      <c r="U533" s="1"/>
      <c r="V533" s="1"/>
      <c r="W533" s="1"/>
      <c r="X533" s="1"/>
      <c r="Y533" s="1"/>
      <c r="Z533" s="1"/>
      <c r="AA533" s="1"/>
      <c r="AB533" s="1"/>
      <c r="AC533" s="2"/>
      <c r="AD533" s="2"/>
      <c r="AE533" s="2"/>
      <c r="AF533" s="1"/>
      <c r="AG533" s="1"/>
      <c r="AH533" s="50">
        <f t="shared" ref="AH533" si="647">AO530*AP530</f>
        <v>0.60975609756097571</v>
      </c>
      <c r="AI533" s="62"/>
      <c r="AJ533" s="62"/>
      <c r="AK533" s="55"/>
    </row>
    <row r="534" spans="1:54" x14ac:dyDescent="0.25">
      <c r="A534" s="1">
        <v>23.1</v>
      </c>
      <c r="B534" s="1" t="s">
        <v>823</v>
      </c>
      <c r="C534" s="2">
        <v>0</v>
      </c>
      <c r="D534" s="1">
        <v>0</v>
      </c>
      <c r="E534" s="1">
        <v>0</v>
      </c>
      <c r="F534" s="1"/>
      <c r="G534" s="1">
        <v>0</v>
      </c>
      <c r="H534" s="1">
        <v>0</v>
      </c>
      <c r="I534" s="1">
        <v>0</v>
      </c>
      <c r="J534" s="1">
        <v>0</v>
      </c>
      <c r="K534" s="1">
        <v>0</v>
      </c>
      <c r="L534" s="1">
        <v>0</v>
      </c>
      <c r="M534" s="1">
        <v>0</v>
      </c>
      <c r="N534" s="2">
        <v>0</v>
      </c>
      <c r="O534" s="1" t="s">
        <v>221</v>
      </c>
      <c r="P534" s="1" t="s">
        <v>824</v>
      </c>
      <c r="Q534" s="1" t="s">
        <v>222</v>
      </c>
      <c r="R534" s="1" t="s">
        <v>223</v>
      </c>
      <c r="S534" s="2">
        <v>0.05</v>
      </c>
      <c r="T534" s="2">
        <v>20</v>
      </c>
      <c r="U534" s="1" t="s">
        <v>224</v>
      </c>
      <c r="V534" s="1" t="s">
        <v>225</v>
      </c>
      <c r="W534" s="1" t="s">
        <v>236</v>
      </c>
      <c r="X534" s="1" t="s">
        <v>226</v>
      </c>
      <c r="Y534" s="1" t="s">
        <v>227</v>
      </c>
      <c r="Z534" s="1" t="s">
        <v>228</v>
      </c>
      <c r="AA534" s="1" t="s">
        <v>229</v>
      </c>
      <c r="AB534" s="1" t="s">
        <v>222</v>
      </c>
      <c r="AC534" s="2"/>
      <c r="AD534" s="2">
        <v>1</v>
      </c>
      <c r="AE534" s="2">
        <v>0</v>
      </c>
      <c r="AF534" s="1">
        <v>30</v>
      </c>
      <c r="AG534" s="1">
        <v>300</v>
      </c>
      <c r="AH534" s="49">
        <f>D534*10</f>
        <v>0</v>
      </c>
      <c r="AI534" s="60">
        <v>0</v>
      </c>
      <c r="AJ534" s="60">
        <v>6.9</v>
      </c>
      <c r="AK534" s="54">
        <f>AI534/AJ534</f>
        <v>0</v>
      </c>
      <c r="AL534" s="122">
        <f t="shared" ref="AL534" si="648">IF(COUNTBLANK(AI534:AI536)=3,"",IF(COUNTBLANK(AI534:AI536)=2,IF(AI534=0,0.5/AJ534,AI534/AJ534),(AI534/AJ534+AI535/AJ535+IF(AJ536&gt;0,AI536/AJ536,0))/COUNTIF(AI534:AJ536,"&gt;0")))</f>
        <v>7.2463768115942032E-2</v>
      </c>
      <c r="AM534" s="123" t="e">
        <f t="shared" ref="AM534" si="649">IF(ISNUMBER(AN534),AN534,1/AN534)</f>
        <v>#DIV/0!</v>
      </c>
      <c r="AN534" s="124" t="e">
        <f>AVERAGE(AT534:AT536,AX534:AX536,BB534:BB536)</f>
        <v>#DIV/0!</v>
      </c>
      <c r="AO534" s="125">
        <f>IF(COUNTIF(AL534:AL534,"&gt;0"),AL534,IF(ISERROR(AM534),IF(D537&gt;0,D537,0.5),AM534))</f>
        <v>7.2463768115942032E-2</v>
      </c>
      <c r="AP534" s="128">
        <v>10</v>
      </c>
      <c r="AQ534" s="121"/>
      <c r="AR534" s="121"/>
      <c r="AS534" s="66"/>
      <c r="AT534" s="70" t="e">
        <f>AS534/AR534*10^AQ534*AP534</f>
        <v>#DIV/0!</v>
      </c>
      <c r="AU534" s="121"/>
      <c r="AV534" s="121"/>
      <c r="AW534" s="66"/>
      <c r="AX534" s="70" t="str">
        <f>IF(ISBLANK(AW534),"",AW534/AV534*10^AU534*AP534)</f>
        <v/>
      </c>
      <c r="AY534" s="121"/>
      <c r="AZ534" s="121"/>
      <c r="BA534" s="66"/>
      <c r="BB534" s="70" t="str">
        <f t="shared" ref="BB534" si="650">IF(ISBLANK(BA534),"",BA534/AZ534*10^AY534*AT534)</f>
        <v/>
      </c>
    </row>
    <row r="535" spans="1:54" x14ac:dyDescent="0.25">
      <c r="A535" s="1">
        <v>23.2</v>
      </c>
      <c r="B535" s="1" t="s">
        <v>823</v>
      </c>
      <c r="C535" s="2">
        <v>0</v>
      </c>
      <c r="D535" s="1">
        <v>0</v>
      </c>
      <c r="E535" s="1">
        <v>0</v>
      </c>
      <c r="F535" s="1"/>
      <c r="G535" s="1">
        <v>0</v>
      </c>
      <c r="H535" s="1">
        <v>0</v>
      </c>
      <c r="I535" s="1">
        <v>0</v>
      </c>
      <c r="J535" s="1">
        <v>0</v>
      </c>
      <c r="K535" s="1">
        <v>0</v>
      </c>
      <c r="L535" s="1">
        <v>0</v>
      </c>
      <c r="M535" s="1">
        <v>0</v>
      </c>
      <c r="N535" s="2">
        <v>0</v>
      </c>
      <c r="O535" s="1" t="s">
        <v>221</v>
      </c>
      <c r="P535" s="1" t="s">
        <v>825</v>
      </c>
      <c r="Q535" s="1" t="s">
        <v>222</v>
      </c>
      <c r="R535" s="1" t="s">
        <v>223</v>
      </c>
      <c r="S535" s="2">
        <v>0.05</v>
      </c>
      <c r="T535" s="2">
        <v>20</v>
      </c>
      <c r="U535" s="1" t="s">
        <v>224</v>
      </c>
      <c r="V535" s="1" t="s">
        <v>225</v>
      </c>
      <c r="W535" s="1" t="s">
        <v>236</v>
      </c>
      <c r="X535" s="1" t="s">
        <v>226</v>
      </c>
      <c r="Y535" s="1" t="s">
        <v>227</v>
      </c>
      <c r="Z535" s="1" t="s">
        <v>228</v>
      </c>
      <c r="AA535" s="1" t="s">
        <v>229</v>
      </c>
      <c r="AB535" s="1" t="s">
        <v>222</v>
      </c>
      <c r="AC535" s="2"/>
      <c r="AD535" s="2">
        <v>1</v>
      </c>
      <c r="AE535" s="2">
        <v>0</v>
      </c>
      <c r="AF535" s="1">
        <v>30</v>
      </c>
      <c r="AG535" s="1">
        <v>300</v>
      </c>
      <c r="AH535" s="49">
        <f>D535*10</f>
        <v>0</v>
      </c>
      <c r="AI535" s="61"/>
      <c r="AJ535" s="61"/>
      <c r="AK535" s="54" t="e">
        <f t="shared" ref="AK535:AK536" si="651">AI535/AJ535</f>
        <v>#DIV/0!</v>
      </c>
      <c r="AL535" s="122"/>
      <c r="AM535" s="123"/>
      <c r="AN535" s="124"/>
      <c r="AO535" s="126"/>
      <c r="AP535" s="129"/>
      <c r="AQ535" s="121"/>
      <c r="AR535" s="121"/>
      <c r="AS535" s="67"/>
      <c r="AT535" s="70" t="e">
        <f>AS535/AR534*10^AQ534*AP534</f>
        <v>#DIV/0!</v>
      </c>
      <c r="AU535" s="121"/>
      <c r="AV535" s="121"/>
      <c r="AW535" s="67"/>
      <c r="AX535" s="70" t="str">
        <f>IF(ISBLANK(AW534:AW536),"",AW535/AV534*10^AU534*AP534)</f>
        <v/>
      </c>
      <c r="AY535" s="121"/>
      <c r="AZ535" s="121"/>
      <c r="BA535" s="67"/>
      <c r="BB535" s="70" t="str">
        <f>IF(ISBLANK(BA535),"",BA535/AZ534*10^AY534*AP534)</f>
        <v/>
      </c>
    </row>
    <row r="536" spans="1:54" x14ac:dyDescent="0.25">
      <c r="A536" s="1">
        <v>23.3</v>
      </c>
      <c r="B536" s="1" t="s">
        <v>823</v>
      </c>
      <c r="C536" s="2">
        <v>0</v>
      </c>
      <c r="D536" s="1">
        <v>0</v>
      </c>
      <c r="E536" s="1">
        <v>0</v>
      </c>
      <c r="F536" s="1"/>
      <c r="G536" s="1">
        <v>0</v>
      </c>
      <c r="H536" s="1">
        <v>0</v>
      </c>
      <c r="I536" s="1">
        <v>0</v>
      </c>
      <c r="J536" s="1">
        <v>0</v>
      </c>
      <c r="K536" s="1">
        <v>0</v>
      </c>
      <c r="L536" s="1">
        <v>0</v>
      </c>
      <c r="M536" s="1">
        <v>0</v>
      </c>
      <c r="N536" s="2">
        <v>0</v>
      </c>
      <c r="O536" s="1" t="s">
        <v>221</v>
      </c>
      <c r="P536" s="1" t="s">
        <v>826</v>
      </c>
      <c r="Q536" s="1" t="s">
        <v>222</v>
      </c>
      <c r="R536" s="1" t="s">
        <v>223</v>
      </c>
      <c r="S536" s="2">
        <v>0.05</v>
      </c>
      <c r="T536" s="2">
        <v>20</v>
      </c>
      <c r="U536" s="1" t="s">
        <v>224</v>
      </c>
      <c r="V536" s="1" t="s">
        <v>225</v>
      </c>
      <c r="W536" s="1" t="s">
        <v>236</v>
      </c>
      <c r="X536" s="1" t="s">
        <v>226</v>
      </c>
      <c r="Y536" s="1" t="s">
        <v>227</v>
      </c>
      <c r="Z536" s="1" t="s">
        <v>228</v>
      </c>
      <c r="AA536" s="1" t="s">
        <v>229</v>
      </c>
      <c r="AB536" s="1" t="s">
        <v>222</v>
      </c>
      <c r="AC536" s="2"/>
      <c r="AD536" s="2">
        <v>1</v>
      </c>
      <c r="AE536" s="2">
        <v>0</v>
      </c>
      <c r="AF536" s="1">
        <v>30</v>
      </c>
      <c r="AG536" s="1">
        <v>300</v>
      </c>
      <c r="AH536" s="49">
        <f>D536*10</f>
        <v>0</v>
      </c>
      <c r="AI536" s="61"/>
      <c r="AJ536" s="61"/>
      <c r="AK536" s="54" t="e">
        <f t="shared" si="651"/>
        <v>#DIV/0!</v>
      </c>
      <c r="AL536" s="122"/>
      <c r="AM536" s="123"/>
      <c r="AN536" s="124"/>
      <c r="AO536" s="127"/>
      <c r="AP536" s="130"/>
      <c r="AQ536" s="121"/>
      <c r="AR536" s="121"/>
      <c r="AS536" s="67"/>
      <c r="AT536" s="70" t="e">
        <f>AS536/AR534*10^AQ534*AP534</f>
        <v>#DIV/0!</v>
      </c>
      <c r="AU536" s="121"/>
      <c r="AV536" s="121"/>
      <c r="AW536" s="67"/>
      <c r="AX536" s="70" t="str">
        <f>IF(ISBLANK(AW536),"",AW536/AV534*10^AU534*AP534)</f>
        <v/>
      </c>
      <c r="AY536" s="121"/>
      <c r="AZ536" s="121"/>
      <c r="BA536" s="67"/>
      <c r="BB536" s="70" t="str">
        <f>IF(ISBLANK(BA536),"",BA536/AZ534*10^AY534*AP534)</f>
        <v/>
      </c>
    </row>
    <row r="537" spans="1:54" x14ac:dyDescent="0.25">
      <c r="A537" s="1">
        <v>23</v>
      </c>
      <c r="B537" s="1" t="s">
        <v>1043</v>
      </c>
      <c r="C537" s="2" t="s">
        <v>1</v>
      </c>
      <c r="D537" s="1">
        <v>0</v>
      </c>
      <c r="E537" s="1" t="s">
        <v>230</v>
      </c>
      <c r="F537" s="1" t="s">
        <v>277</v>
      </c>
      <c r="G537" s="1"/>
      <c r="H537" s="1"/>
      <c r="I537" s="1"/>
      <c r="J537" s="1"/>
      <c r="K537" s="1"/>
      <c r="L537" s="1"/>
      <c r="M537" s="1"/>
      <c r="N537" s="2"/>
      <c r="O537" s="1"/>
      <c r="P537" s="1"/>
      <c r="Q537" s="1"/>
      <c r="R537" s="1"/>
      <c r="S537" s="2"/>
      <c r="T537" s="2"/>
      <c r="U537" s="1"/>
      <c r="V537" s="1"/>
      <c r="W537" s="1"/>
      <c r="X537" s="1"/>
      <c r="Y537" s="1"/>
      <c r="Z537" s="1"/>
      <c r="AA537" s="1"/>
      <c r="AB537" s="1"/>
      <c r="AC537" s="2"/>
      <c r="AD537" s="2"/>
      <c r="AE537" s="2"/>
      <c r="AF537" s="1"/>
      <c r="AG537" s="1"/>
      <c r="AH537" s="50">
        <f t="shared" ref="AH537" si="652">AO534*AP534</f>
        <v>0.72463768115942029</v>
      </c>
      <c r="AI537" s="62"/>
      <c r="AJ537" s="62"/>
      <c r="AK537" s="55"/>
    </row>
    <row r="538" spans="1:54" x14ac:dyDescent="0.25">
      <c r="A538" s="1">
        <v>24.1</v>
      </c>
      <c r="B538" s="1" t="s">
        <v>827</v>
      </c>
      <c r="C538" s="2">
        <v>0</v>
      </c>
      <c r="D538" s="1">
        <v>0</v>
      </c>
      <c r="E538" s="1">
        <v>0</v>
      </c>
      <c r="F538" s="1"/>
      <c r="G538" s="1">
        <v>0</v>
      </c>
      <c r="H538" s="1">
        <v>0</v>
      </c>
      <c r="I538" s="1">
        <v>0</v>
      </c>
      <c r="J538" s="1">
        <v>0</v>
      </c>
      <c r="K538" s="1">
        <v>0</v>
      </c>
      <c r="L538" s="1">
        <v>0</v>
      </c>
      <c r="M538" s="1">
        <v>0</v>
      </c>
      <c r="N538" s="2">
        <v>0</v>
      </c>
      <c r="O538" s="1" t="s">
        <v>221</v>
      </c>
      <c r="P538" s="1" t="s">
        <v>828</v>
      </c>
      <c r="Q538" s="1" t="s">
        <v>222</v>
      </c>
      <c r="R538" s="1" t="s">
        <v>223</v>
      </c>
      <c r="S538" s="2">
        <v>0.05</v>
      </c>
      <c r="T538" s="2">
        <v>20</v>
      </c>
      <c r="U538" s="1" t="s">
        <v>224</v>
      </c>
      <c r="V538" s="1" t="s">
        <v>225</v>
      </c>
      <c r="W538" s="1" t="s">
        <v>236</v>
      </c>
      <c r="X538" s="1" t="s">
        <v>226</v>
      </c>
      <c r="Y538" s="1" t="s">
        <v>227</v>
      </c>
      <c r="Z538" s="1" t="s">
        <v>228</v>
      </c>
      <c r="AA538" s="1" t="s">
        <v>229</v>
      </c>
      <c r="AB538" s="1" t="s">
        <v>222</v>
      </c>
      <c r="AC538" s="2"/>
      <c r="AD538" s="2">
        <v>1</v>
      </c>
      <c r="AE538" s="2">
        <v>0</v>
      </c>
      <c r="AF538" s="1">
        <v>30</v>
      </c>
      <c r="AG538" s="1">
        <v>300</v>
      </c>
      <c r="AH538" s="49">
        <f>D538*10</f>
        <v>0</v>
      </c>
      <c r="AI538" s="60">
        <v>0</v>
      </c>
      <c r="AJ538" s="60">
        <v>6.6</v>
      </c>
      <c r="AK538" s="54">
        <f>AI538/AJ538</f>
        <v>0</v>
      </c>
      <c r="AL538" s="122">
        <f t="shared" ref="AL538" si="653">IF(COUNTBLANK(AI538:AI540)=3,"",IF(COUNTBLANK(AI538:AI540)=2,IF(AI538=0,0.5/AJ538,AI538/AJ538),(AI538/AJ538+AI539/AJ539+IF(AJ540&gt;0,AI540/AJ540,0))/COUNTIF(AI538:AJ540,"&gt;0")))</f>
        <v>7.575757575757576E-2</v>
      </c>
      <c r="AM538" s="123" t="e">
        <f t="shared" ref="AM538" si="654">IF(ISNUMBER(AN538),AN538,1/AN538)</f>
        <v>#DIV/0!</v>
      </c>
      <c r="AN538" s="124" t="e">
        <f>AVERAGE(AT538:AT540,AX538:AX540,BB538:BB540)</f>
        <v>#DIV/0!</v>
      </c>
      <c r="AO538" s="125">
        <f>IF(COUNTIF(AL538:AL538,"&gt;0"),AL538,IF(ISERROR(AM538),IF(D541&gt;0,D541,0.5),AM538))</f>
        <v>7.575757575757576E-2</v>
      </c>
      <c r="AP538" s="128">
        <v>10</v>
      </c>
      <c r="AQ538" s="121"/>
      <c r="AR538" s="121"/>
      <c r="AS538" s="66"/>
      <c r="AT538" s="70" t="e">
        <f>AS538/AR538*10^AQ538*AP538</f>
        <v>#DIV/0!</v>
      </c>
      <c r="AU538" s="121"/>
      <c r="AV538" s="121"/>
      <c r="AW538" s="66"/>
      <c r="AX538" s="70" t="str">
        <f>IF(ISBLANK(AW538),"",AW538/AV538*10^AU538*AP538)</f>
        <v/>
      </c>
      <c r="AY538" s="121"/>
      <c r="AZ538" s="121"/>
      <c r="BA538" s="66"/>
      <c r="BB538" s="70" t="str">
        <f t="shared" ref="BB538" si="655">IF(ISBLANK(BA538),"",BA538/AZ538*10^AY538*AT538)</f>
        <v/>
      </c>
    </row>
    <row r="539" spans="1:54" x14ac:dyDescent="0.25">
      <c r="A539" s="1">
        <v>24.2</v>
      </c>
      <c r="B539" s="1" t="s">
        <v>827</v>
      </c>
      <c r="C539" s="2">
        <v>0</v>
      </c>
      <c r="D539" s="1">
        <v>0</v>
      </c>
      <c r="E539" s="1">
        <v>0</v>
      </c>
      <c r="F539" s="1"/>
      <c r="G539" s="1">
        <v>0</v>
      </c>
      <c r="H539" s="1">
        <v>0</v>
      </c>
      <c r="I539" s="1">
        <v>0</v>
      </c>
      <c r="J539" s="1">
        <v>0</v>
      </c>
      <c r="K539" s="1">
        <v>0</v>
      </c>
      <c r="L539" s="1">
        <v>0</v>
      </c>
      <c r="M539" s="1">
        <v>0</v>
      </c>
      <c r="N539" s="2">
        <v>0</v>
      </c>
      <c r="O539" s="1" t="s">
        <v>221</v>
      </c>
      <c r="P539" s="1" t="s">
        <v>829</v>
      </c>
      <c r="Q539" s="1" t="s">
        <v>222</v>
      </c>
      <c r="R539" s="1" t="s">
        <v>223</v>
      </c>
      <c r="S539" s="2">
        <v>0.05</v>
      </c>
      <c r="T539" s="2">
        <v>20</v>
      </c>
      <c r="U539" s="1" t="s">
        <v>224</v>
      </c>
      <c r="V539" s="1" t="s">
        <v>225</v>
      </c>
      <c r="W539" s="1" t="s">
        <v>236</v>
      </c>
      <c r="X539" s="1" t="s">
        <v>226</v>
      </c>
      <c r="Y539" s="1" t="s">
        <v>227</v>
      </c>
      <c r="Z539" s="1" t="s">
        <v>228</v>
      </c>
      <c r="AA539" s="1" t="s">
        <v>229</v>
      </c>
      <c r="AB539" s="1" t="s">
        <v>222</v>
      </c>
      <c r="AC539" s="2"/>
      <c r="AD539" s="2">
        <v>1</v>
      </c>
      <c r="AE539" s="2">
        <v>0</v>
      </c>
      <c r="AF539" s="1">
        <v>30</v>
      </c>
      <c r="AG539" s="1">
        <v>300</v>
      </c>
      <c r="AH539" s="49">
        <f>D539*10</f>
        <v>0</v>
      </c>
      <c r="AI539" s="61"/>
      <c r="AJ539" s="61"/>
      <c r="AK539" s="54" t="e">
        <f t="shared" ref="AK539:AK540" si="656">AI539/AJ539</f>
        <v>#DIV/0!</v>
      </c>
      <c r="AL539" s="122"/>
      <c r="AM539" s="123"/>
      <c r="AN539" s="124"/>
      <c r="AO539" s="126"/>
      <c r="AP539" s="129"/>
      <c r="AQ539" s="121"/>
      <c r="AR539" s="121"/>
      <c r="AS539" s="67"/>
      <c r="AT539" s="70" t="e">
        <f>AS539/AR538*10^AQ538*AP538</f>
        <v>#DIV/0!</v>
      </c>
      <c r="AU539" s="121"/>
      <c r="AV539" s="121"/>
      <c r="AW539" s="67"/>
      <c r="AX539" s="70" t="str">
        <f>IF(ISBLANK(AW538:AW540),"",AW539/AV538*10^AU538*AP538)</f>
        <v/>
      </c>
      <c r="AY539" s="121"/>
      <c r="AZ539" s="121"/>
      <c r="BA539" s="67"/>
      <c r="BB539" s="70" t="str">
        <f>IF(ISBLANK(BA539),"",BA539/AZ538*10^AY538*AP538)</f>
        <v/>
      </c>
    </row>
    <row r="540" spans="1:54" x14ac:dyDescent="0.25">
      <c r="A540" s="1">
        <v>24.3</v>
      </c>
      <c r="B540" s="1" t="s">
        <v>827</v>
      </c>
      <c r="C540" s="2">
        <v>0</v>
      </c>
      <c r="D540" s="1">
        <v>0</v>
      </c>
      <c r="E540" s="1">
        <v>0</v>
      </c>
      <c r="F540" s="1"/>
      <c r="G540" s="1">
        <v>0</v>
      </c>
      <c r="H540" s="1">
        <v>0</v>
      </c>
      <c r="I540" s="1">
        <v>0</v>
      </c>
      <c r="J540" s="1">
        <v>0</v>
      </c>
      <c r="K540" s="1">
        <v>0</v>
      </c>
      <c r="L540" s="1">
        <v>0</v>
      </c>
      <c r="M540" s="1">
        <v>0</v>
      </c>
      <c r="N540" s="2">
        <v>0</v>
      </c>
      <c r="O540" s="1" t="s">
        <v>221</v>
      </c>
      <c r="P540" s="1" t="s">
        <v>830</v>
      </c>
      <c r="Q540" s="1" t="s">
        <v>222</v>
      </c>
      <c r="R540" s="1" t="s">
        <v>223</v>
      </c>
      <c r="S540" s="2">
        <v>0.05</v>
      </c>
      <c r="T540" s="2">
        <v>20</v>
      </c>
      <c r="U540" s="1" t="s">
        <v>224</v>
      </c>
      <c r="V540" s="1" t="s">
        <v>225</v>
      </c>
      <c r="W540" s="1" t="s">
        <v>236</v>
      </c>
      <c r="X540" s="1" t="s">
        <v>226</v>
      </c>
      <c r="Y540" s="1" t="s">
        <v>227</v>
      </c>
      <c r="Z540" s="1" t="s">
        <v>228</v>
      </c>
      <c r="AA540" s="1" t="s">
        <v>229</v>
      </c>
      <c r="AB540" s="1" t="s">
        <v>222</v>
      </c>
      <c r="AC540" s="2"/>
      <c r="AD540" s="2">
        <v>1</v>
      </c>
      <c r="AE540" s="2">
        <v>0</v>
      </c>
      <c r="AF540" s="1">
        <v>30</v>
      </c>
      <c r="AG540" s="1">
        <v>300</v>
      </c>
      <c r="AH540" s="49">
        <f>D540*10</f>
        <v>0</v>
      </c>
      <c r="AI540" s="61"/>
      <c r="AJ540" s="61"/>
      <c r="AK540" s="54" t="e">
        <f t="shared" si="656"/>
        <v>#DIV/0!</v>
      </c>
      <c r="AL540" s="122"/>
      <c r="AM540" s="123"/>
      <c r="AN540" s="124"/>
      <c r="AO540" s="127"/>
      <c r="AP540" s="130"/>
      <c r="AQ540" s="121"/>
      <c r="AR540" s="121"/>
      <c r="AS540" s="67"/>
      <c r="AT540" s="70" t="e">
        <f>AS540/AR538*10^AQ538*AP538</f>
        <v>#DIV/0!</v>
      </c>
      <c r="AU540" s="121"/>
      <c r="AV540" s="121"/>
      <c r="AW540" s="67"/>
      <c r="AX540" s="70" t="str">
        <f>IF(ISBLANK(AW540),"",AW540/AV538*10^AU538*AP538)</f>
        <v/>
      </c>
      <c r="AY540" s="121"/>
      <c r="AZ540" s="121"/>
      <c r="BA540" s="67"/>
      <c r="BB540" s="70" t="str">
        <f>IF(ISBLANK(BA540),"",BA540/AZ538*10^AY538*AP538)</f>
        <v/>
      </c>
    </row>
    <row r="541" spans="1:54" x14ac:dyDescent="0.25">
      <c r="A541" s="1">
        <v>24</v>
      </c>
      <c r="B541" s="1" t="s">
        <v>1043</v>
      </c>
      <c r="C541" s="2" t="s">
        <v>1</v>
      </c>
      <c r="D541" s="1">
        <v>0</v>
      </c>
      <c r="E541" s="1" t="s">
        <v>230</v>
      </c>
      <c r="F541" s="1" t="s">
        <v>277</v>
      </c>
      <c r="G541" s="1"/>
      <c r="H541" s="1"/>
      <c r="I541" s="1"/>
      <c r="J541" s="1"/>
      <c r="K541" s="1"/>
      <c r="L541" s="1"/>
      <c r="M541" s="1"/>
      <c r="N541" s="2"/>
      <c r="O541" s="1"/>
      <c r="P541" s="1"/>
      <c r="Q541" s="1"/>
      <c r="R541" s="1"/>
      <c r="S541" s="2"/>
      <c r="T541" s="2"/>
      <c r="U541" s="1"/>
      <c r="V541" s="1"/>
      <c r="W541" s="1"/>
      <c r="X541" s="1"/>
      <c r="Y541" s="1"/>
      <c r="Z541" s="1"/>
      <c r="AA541" s="1"/>
      <c r="AB541" s="1"/>
      <c r="AC541" s="2"/>
      <c r="AD541" s="2"/>
      <c r="AE541" s="2"/>
      <c r="AF541" s="1"/>
      <c r="AG541" s="1"/>
      <c r="AH541" s="50">
        <f t="shared" ref="AH541" si="657">AO538*AP538</f>
        <v>0.75757575757575757</v>
      </c>
      <c r="AI541" s="62"/>
      <c r="AJ541" s="62"/>
      <c r="AK541" s="55"/>
    </row>
    <row r="542" spans="1:54" x14ac:dyDescent="0.25">
      <c r="A542" s="1">
        <v>25.1</v>
      </c>
      <c r="B542" s="1" t="s">
        <v>831</v>
      </c>
      <c r="C542" s="2">
        <v>0</v>
      </c>
      <c r="D542" s="1">
        <v>0</v>
      </c>
      <c r="E542" s="1">
        <v>0</v>
      </c>
      <c r="F542" s="1"/>
      <c r="G542" s="1">
        <v>0</v>
      </c>
      <c r="H542" s="1">
        <v>0</v>
      </c>
      <c r="I542" s="1">
        <v>0</v>
      </c>
      <c r="J542" s="1">
        <v>0</v>
      </c>
      <c r="K542" s="1">
        <v>0</v>
      </c>
      <c r="L542" s="1">
        <v>0</v>
      </c>
      <c r="M542" s="1">
        <v>0</v>
      </c>
      <c r="N542" s="2">
        <v>0.37</v>
      </c>
      <c r="O542" s="1" t="s">
        <v>221</v>
      </c>
      <c r="P542" s="1" t="s">
        <v>832</v>
      </c>
      <c r="Q542" s="1" t="s">
        <v>222</v>
      </c>
      <c r="R542" s="1" t="s">
        <v>223</v>
      </c>
      <c r="S542" s="2">
        <v>0.05</v>
      </c>
      <c r="T542" s="2">
        <v>20</v>
      </c>
      <c r="U542" s="1" t="s">
        <v>224</v>
      </c>
      <c r="V542" s="1" t="s">
        <v>225</v>
      </c>
      <c r="W542" s="1" t="s">
        <v>236</v>
      </c>
      <c r="X542" s="1" t="s">
        <v>226</v>
      </c>
      <c r="Y542" s="1" t="s">
        <v>227</v>
      </c>
      <c r="Z542" s="1" t="s">
        <v>228</v>
      </c>
      <c r="AA542" s="1" t="s">
        <v>229</v>
      </c>
      <c r="AB542" s="1" t="s">
        <v>222</v>
      </c>
      <c r="AC542" s="2"/>
      <c r="AD542" s="2">
        <v>1</v>
      </c>
      <c r="AE542" s="2">
        <v>0</v>
      </c>
      <c r="AF542" s="1">
        <v>30</v>
      </c>
      <c r="AG542" s="1">
        <v>300</v>
      </c>
      <c r="AH542" s="49">
        <f>D542*10</f>
        <v>0</v>
      </c>
      <c r="AI542" s="60">
        <v>0</v>
      </c>
      <c r="AJ542" s="60">
        <v>6.6</v>
      </c>
      <c r="AK542" s="54">
        <f>AI542/AJ542</f>
        <v>0</v>
      </c>
      <c r="AL542" s="122">
        <f t="shared" ref="AL542" si="658">IF(COUNTBLANK(AI542:AI544)=3,"",IF(COUNTBLANK(AI542:AI544)=2,IF(AI542=0,0.5/AJ542,AI542/AJ542),(AI542/AJ542+AI543/AJ543+IF(AJ544&gt;0,AI544/AJ544,0))/COUNTIF(AI542:AJ544,"&gt;0")))</f>
        <v>7.575757575757576E-2</v>
      </c>
      <c r="AM542" s="123" t="e">
        <f t="shared" ref="AM542" si="659">IF(ISNUMBER(AN542),AN542,1/AN542)</f>
        <v>#DIV/0!</v>
      </c>
      <c r="AN542" s="124" t="e">
        <f>AVERAGE(AT542:AT544,AX542:AX544,BB542:BB544)</f>
        <v>#DIV/0!</v>
      </c>
      <c r="AO542" s="125">
        <f>IF(COUNTIF(AL542:AL542,"&gt;0"),AL542,IF(ISERROR(AM542),IF(D545&gt;0,D545,0.5),AM542))</f>
        <v>7.575757575757576E-2</v>
      </c>
      <c r="AP542" s="128">
        <v>10</v>
      </c>
      <c r="AQ542" s="121"/>
      <c r="AR542" s="121"/>
      <c r="AS542" s="66"/>
      <c r="AT542" s="70" t="e">
        <f>AS542/AR542*10^AQ542*AP542</f>
        <v>#DIV/0!</v>
      </c>
      <c r="AU542" s="121"/>
      <c r="AV542" s="121"/>
      <c r="AW542" s="66"/>
      <c r="AX542" s="70" t="str">
        <f>IF(ISBLANK(AW542),"",AW542/AV542*10^AU542*AP542)</f>
        <v/>
      </c>
      <c r="AY542" s="121"/>
      <c r="AZ542" s="121"/>
      <c r="BA542" s="66"/>
      <c r="BB542" s="70" t="str">
        <f t="shared" ref="BB542" si="660">IF(ISBLANK(BA542),"",BA542/AZ542*10^AY542*AT542)</f>
        <v/>
      </c>
    </row>
    <row r="543" spans="1:54" x14ac:dyDescent="0.25">
      <c r="A543" s="1">
        <v>25.2</v>
      </c>
      <c r="B543" s="1" t="s">
        <v>831</v>
      </c>
      <c r="C543" s="2">
        <v>0</v>
      </c>
      <c r="D543" s="1">
        <v>0</v>
      </c>
      <c r="E543" s="1">
        <v>0</v>
      </c>
      <c r="F543" s="1"/>
      <c r="G543" s="1">
        <v>0</v>
      </c>
      <c r="H543" s="1">
        <v>0</v>
      </c>
      <c r="I543" s="1">
        <v>0</v>
      </c>
      <c r="J543" s="1">
        <v>0</v>
      </c>
      <c r="K543" s="1">
        <v>0</v>
      </c>
      <c r="L543" s="1">
        <v>0</v>
      </c>
      <c r="M543" s="1">
        <v>0</v>
      </c>
      <c r="N543" s="2">
        <v>0</v>
      </c>
      <c r="O543" s="1" t="s">
        <v>221</v>
      </c>
      <c r="P543" s="1" t="s">
        <v>833</v>
      </c>
      <c r="Q543" s="1" t="s">
        <v>222</v>
      </c>
      <c r="R543" s="1" t="s">
        <v>223</v>
      </c>
      <c r="S543" s="2">
        <v>0.05</v>
      </c>
      <c r="T543" s="2">
        <v>20</v>
      </c>
      <c r="U543" s="1" t="s">
        <v>224</v>
      </c>
      <c r="V543" s="1" t="s">
        <v>225</v>
      </c>
      <c r="W543" s="1" t="s">
        <v>236</v>
      </c>
      <c r="X543" s="1" t="s">
        <v>226</v>
      </c>
      <c r="Y543" s="1" t="s">
        <v>227</v>
      </c>
      <c r="Z543" s="1" t="s">
        <v>228</v>
      </c>
      <c r="AA543" s="1" t="s">
        <v>229</v>
      </c>
      <c r="AB543" s="1" t="s">
        <v>222</v>
      </c>
      <c r="AC543" s="2"/>
      <c r="AD543" s="2">
        <v>1</v>
      </c>
      <c r="AE543" s="2">
        <v>0</v>
      </c>
      <c r="AF543" s="1">
        <v>30</v>
      </c>
      <c r="AG543" s="1">
        <v>300</v>
      </c>
      <c r="AH543" s="49">
        <f>D543*10</f>
        <v>0</v>
      </c>
      <c r="AI543" s="61"/>
      <c r="AJ543" s="61"/>
      <c r="AK543" s="54" t="e">
        <f t="shared" ref="AK543:AK544" si="661">AI543/AJ543</f>
        <v>#DIV/0!</v>
      </c>
      <c r="AL543" s="122"/>
      <c r="AM543" s="123"/>
      <c r="AN543" s="124"/>
      <c r="AO543" s="126"/>
      <c r="AP543" s="129"/>
      <c r="AQ543" s="121"/>
      <c r="AR543" s="121"/>
      <c r="AS543" s="67"/>
      <c r="AT543" s="70" t="e">
        <f>AS543/AR542*10^AQ542*AP542</f>
        <v>#DIV/0!</v>
      </c>
      <c r="AU543" s="121"/>
      <c r="AV543" s="121"/>
      <c r="AW543" s="67"/>
      <c r="AX543" s="70" t="str">
        <f>IF(ISBLANK(AW542:AW544),"",AW543/AV542*10^AU542*AP542)</f>
        <v/>
      </c>
      <c r="AY543" s="121"/>
      <c r="AZ543" s="121"/>
      <c r="BA543" s="67"/>
      <c r="BB543" s="70" t="str">
        <f>IF(ISBLANK(BA543),"",BA543/AZ542*10^AY542*AP542)</f>
        <v/>
      </c>
    </row>
    <row r="544" spans="1:54" x14ac:dyDescent="0.25">
      <c r="A544" s="1">
        <v>25.3</v>
      </c>
      <c r="B544" s="1" t="s">
        <v>831</v>
      </c>
      <c r="C544" s="2">
        <v>0</v>
      </c>
      <c r="D544" s="1">
        <v>0</v>
      </c>
      <c r="E544" s="1">
        <v>0</v>
      </c>
      <c r="F544" s="1"/>
      <c r="G544" s="1">
        <v>0</v>
      </c>
      <c r="H544" s="1">
        <v>0</v>
      </c>
      <c r="I544" s="1">
        <v>0</v>
      </c>
      <c r="J544" s="1">
        <v>0</v>
      </c>
      <c r="K544" s="1">
        <v>0</v>
      </c>
      <c r="L544" s="1">
        <v>0</v>
      </c>
      <c r="M544" s="1">
        <v>0</v>
      </c>
      <c r="N544" s="2">
        <v>0</v>
      </c>
      <c r="O544" s="1" t="s">
        <v>221</v>
      </c>
      <c r="P544" s="1" t="s">
        <v>834</v>
      </c>
      <c r="Q544" s="1" t="s">
        <v>222</v>
      </c>
      <c r="R544" s="1" t="s">
        <v>223</v>
      </c>
      <c r="S544" s="2">
        <v>0.05</v>
      </c>
      <c r="T544" s="2">
        <v>20</v>
      </c>
      <c r="U544" s="1" t="s">
        <v>224</v>
      </c>
      <c r="V544" s="1" t="s">
        <v>225</v>
      </c>
      <c r="W544" s="1" t="s">
        <v>236</v>
      </c>
      <c r="X544" s="1" t="s">
        <v>226</v>
      </c>
      <c r="Y544" s="1" t="s">
        <v>227</v>
      </c>
      <c r="Z544" s="1" t="s">
        <v>228</v>
      </c>
      <c r="AA544" s="1" t="s">
        <v>229</v>
      </c>
      <c r="AB544" s="1" t="s">
        <v>222</v>
      </c>
      <c r="AC544" s="2"/>
      <c r="AD544" s="2">
        <v>1</v>
      </c>
      <c r="AE544" s="2">
        <v>0</v>
      </c>
      <c r="AF544" s="1">
        <v>30</v>
      </c>
      <c r="AG544" s="1">
        <v>300</v>
      </c>
      <c r="AH544" s="49">
        <f>D544*10</f>
        <v>0</v>
      </c>
      <c r="AI544" s="61"/>
      <c r="AJ544" s="61"/>
      <c r="AK544" s="54" t="e">
        <f t="shared" si="661"/>
        <v>#DIV/0!</v>
      </c>
      <c r="AL544" s="122"/>
      <c r="AM544" s="123"/>
      <c r="AN544" s="124"/>
      <c r="AO544" s="127"/>
      <c r="AP544" s="130"/>
      <c r="AQ544" s="121"/>
      <c r="AR544" s="121"/>
      <c r="AS544" s="67"/>
      <c r="AT544" s="70" t="e">
        <f>AS544/AR542*10^AQ542*AP542</f>
        <v>#DIV/0!</v>
      </c>
      <c r="AU544" s="121"/>
      <c r="AV544" s="121"/>
      <c r="AW544" s="67"/>
      <c r="AX544" s="70" t="str">
        <f>IF(ISBLANK(AW544),"",AW544/AV542*10^AU542*AP542)</f>
        <v/>
      </c>
      <c r="AY544" s="121"/>
      <c r="AZ544" s="121"/>
      <c r="BA544" s="67"/>
      <c r="BB544" s="70" t="str">
        <f>IF(ISBLANK(BA544),"",BA544/AZ542*10^AY542*AP542)</f>
        <v/>
      </c>
    </row>
    <row r="545" spans="1:54" x14ac:dyDescent="0.25">
      <c r="A545" s="1">
        <v>25</v>
      </c>
      <c r="B545" s="1" t="s">
        <v>1043</v>
      </c>
      <c r="C545" s="2" t="s">
        <v>1</v>
      </c>
      <c r="D545" s="1">
        <v>0</v>
      </c>
      <c r="E545" s="1" t="s">
        <v>230</v>
      </c>
      <c r="F545" s="1" t="s">
        <v>277</v>
      </c>
      <c r="G545" s="1"/>
      <c r="H545" s="1"/>
      <c r="I545" s="1"/>
      <c r="J545" s="1"/>
      <c r="K545" s="1"/>
      <c r="L545" s="1"/>
      <c r="M545" s="1"/>
      <c r="N545" s="2"/>
      <c r="O545" s="1"/>
      <c r="P545" s="1"/>
      <c r="Q545" s="1"/>
      <c r="R545" s="1"/>
      <c r="S545" s="2"/>
      <c r="T545" s="2"/>
      <c r="U545" s="1"/>
      <c r="V545" s="1"/>
      <c r="W545" s="1"/>
      <c r="X545" s="1"/>
      <c r="Y545" s="1"/>
      <c r="Z545" s="1"/>
      <c r="AA545" s="1"/>
      <c r="AB545" s="1"/>
      <c r="AC545" s="2"/>
      <c r="AD545" s="2"/>
      <c r="AE545" s="2"/>
      <c r="AF545" s="1"/>
      <c r="AG545" s="1"/>
      <c r="AH545" s="50">
        <f t="shared" ref="AH545" si="662">AO542*AP542</f>
        <v>0.75757575757575757</v>
      </c>
      <c r="AI545" s="62"/>
      <c r="AJ545" s="62"/>
      <c r="AK545" s="55"/>
    </row>
    <row r="546" spans="1:54" x14ac:dyDescent="0.25">
      <c r="A546" s="1">
        <v>26.1</v>
      </c>
      <c r="B546" s="1" t="s">
        <v>835</v>
      </c>
      <c r="C546" s="2">
        <v>0</v>
      </c>
      <c r="D546" s="1">
        <v>0</v>
      </c>
      <c r="E546" s="1">
        <v>0</v>
      </c>
      <c r="F546" s="1"/>
      <c r="G546" s="1">
        <v>0</v>
      </c>
      <c r="H546" s="1">
        <v>0</v>
      </c>
      <c r="I546" s="1">
        <v>0</v>
      </c>
      <c r="J546" s="1">
        <v>0</v>
      </c>
      <c r="K546" s="1">
        <v>0</v>
      </c>
      <c r="L546" s="1">
        <v>0</v>
      </c>
      <c r="M546" s="1">
        <v>0</v>
      </c>
      <c r="N546" s="2">
        <v>0</v>
      </c>
      <c r="O546" s="1" t="s">
        <v>221</v>
      </c>
      <c r="P546" s="1" t="s">
        <v>836</v>
      </c>
      <c r="Q546" s="1" t="s">
        <v>222</v>
      </c>
      <c r="R546" s="1" t="s">
        <v>223</v>
      </c>
      <c r="S546" s="2">
        <v>0.05</v>
      </c>
      <c r="T546" s="2">
        <v>20</v>
      </c>
      <c r="U546" s="1" t="s">
        <v>224</v>
      </c>
      <c r="V546" s="1" t="s">
        <v>225</v>
      </c>
      <c r="W546" s="1" t="s">
        <v>236</v>
      </c>
      <c r="X546" s="1" t="s">
        <v>226</v>
      </c>
      <c r="Y546" s="1" t="s">
        <v>227</v>
      </c>
      <c r="Z546" s="1" t="s">
        <v>228</v>
      </c>
      <c r="AA546" s="1" t="s">
        <v>229</v>
      </c>
      <c r="AB546" s="1" t="s">
        <v>222</v>
      </c>
      <c r="AC546" s="2"/>
      <c r="AD546" s="2">
        <v>1</v>
      </c>
      <c r="AE546" s="2">
        <v>0</v>
      </c>
      <c r="AF546" s="1">
        <v>30</v>
      </c>
      <c r="AG546" s="1">
        <v>300</v>
      </c>
      <c r="AH546" s="49">
        <f>D546*10</f>
        <v>0</v>
      </c>
      <c r="AI546" s="60">
        <v>0</v>
      </c>
      <c r="AJ546" s="60">
        <v>6.8</v>
      </c>
      <c r="AK546" s="54">
        <f>AI546/AJ546</f>
        <v>0</v>
      </c>
      <c r="AL546" s="122">
        <f t="shared" ref="AL546" si="663">IF(COUNTBLANK(AI546:AI548)=3,"",IF(COUNTBLANK(AI546:AI548)=2,IF(AI546=0,0.5/AJ546,AI546/AJ546),(AI546/AJ546+AI547/AJ547+IF(AJ548&gt;0,AI548/AJ548,0))/COUNTIF(AI546:AJ548,"&gt;0")))</f>
        <v>7.3529411764705885E-2</v>
      </c>
      <c r="AM546" s="123" t="e">
        <f t="shared" ref="AM546" si="664">IF(ISNUMBER(AN546),AN546,1/AN546)</f>
        <v>#DIV/0!</v>
      </c>
      <c r="AN546" s="124" t="e">
        <f>AVERAGE(AT546:AT548,AX546:AX548,BB546:BB548)</f>
        <v>#DIV/0!</v>
      </c>
      <c r="AO546" s="125">
        <f>IF(COUNTIF(AL546:AL546,"&gt;0"),AL546,IF(ISERROR(AM546),IF(D549&gt;0,D549,0.5),AM546))</f>
        <v>7.3529411764705885E-2</v>
      </c>
      <c r="AP546" s="128">
        <v>10</v>
      </c>
      <c r="AQ546" s="121"/>
      <c r="AR546" s="121"/>
      <c r="AS546" s="66"/>
      <c r="AT546" s="70" t="e">
        <f>AS546/AR546*10^AQ546*AP546</f>
        <v>#DIV/0!</v>
      </c>
      <c r="AU546" s="121"/>
      <c r="AV546" s="121"/>
      <c r="AW546" s="66"/>
      <c r="AX546" s="70" t="str">
        <f>IF(ISBLANK(AW546),"",AW546/AV546*10^AU546*AP546)</f>
        <v/>
      </c>
      <c r="AY546" s="121"/>
      <c r="AZ546" s="121"/>
      <c r="BA546" s="66"/>
      <c r="BB546" s="70" t="str">
        <f t="shared" ref="BB546" si="665">IF(ISBLANK(BA546),"",BA546/AZ546*10^AY546*AT546)</f>
        <v/>
      </c>
    </row>
    <row r="547" spans="1:54" x14ac:dyDescent="0.25">
      <c r="A547" s="1">
        <v>26.2</v>
      </c>
      <c r="B547" s="1" t="s">
        <v>835</v>
      </c>
      <c r="C547" s="2">
        <v>0</v>
      </c>
      <c r="D547" s="1">
        <v>0</v>
      </c>
      <c r="E547" s="1">
        <v>0</v>
      </c>
      <c r="F547" s="1"/>
      <c r="G547" s="1">
        <v>0</v>
      </c>
      <c r="H547" s="1">
        <v>0</v>
      </c>
      <c r="I547" s="1">
        <v>0</v>
      </c>
      <c r="J547" s="1">
        <v>0</v>
      </c>
      <c r="K547" s="1">
        <v>0</v>
      </c>
      <c r="L547" s="1">
        <v>0</v>
      </c>
      <c r="M547" s="1">
        <v>0</v>
      </c>
      <c r="N547" s="2">
        <v>0</v>
      </c>
      <c r="O547" s="1" t="s">
        <v>221</v>
      </c>
      <c r="P547" s="1" t="s">
        <v>837</v>
      </c>
      <c r="Q547" s="1" t="s">
        <v>222</v>
      </c>
      <c r="R547" s="1" t="s">
        <v>223</v>
      </c>
      <c r="S547" s="2">
        <v>0.05</v>
      </c>
      <c r="T547" s="2">
        <v>20</v>
      </c>
      <c r="U547" s="1" t="s">
        <v>224</v>
      </c>
      <c r="V547" s="1" t="s">
        <v>225</v>
      </c>
      <c r="W547" s="1" t="s">
        <v>236</v>
      </c>
      <c r="X547" s="1" t="s">
        <v>226</v>
      </c>
      <c r="Y547" s="1" t="s">
        <v>227</v>
      </c>
      <c r="Z547" s="1" t="s">
        <v>228</v>
      </c>
      <c r="AA547" s="1" t="s">
        <v>229</v>
      </c>
      <c r="AB547" s="1" t="s">
        <v>222</v>
      </c>
      <c r="AC547" s="2"/>
      <c r="AD547" s="2">
        <v>1</v>
      </c>
      <c r="AE547" s="2">
        <v>0</v>
      </c>
      <c r="AF547" s="1">
        <v>30</v>
      </c>
      <c r="AG547" s="1">
        <v>300</v>
      </c>
      <c r="AH547" s="49">
        <f>D547*10</f>
        <v>0</v>
      </c>
      <c r="AI547" s="61"/>
      <c r="AJ547" s="61"/>
      <c r="AK547" s="54" t="e">
        <f t="shared" ref="AK547:AK548" si="666">AI547/AJ547</f>
        <v>#DIV/0!</v>
      </c>
      <c r="AL547" s="122"/>
      <c r="AM547" s="123"/>
      <c r="AN547" s="124"/>
      <c r="AO547" s="126"/>
      <c r="AP547" s="129"/>
      <c r="AQ547" s="121"/>
      <c r="AR547" s="121"/>
      <c r="AS547" s="67"/>
      <c r="AT547" s="70" t="e">
        <f>AS547/AR546*10^AQ546*AP546</f>
        <v>#DIV/0!</v>
      </c>
      <c r="AU547" s="121"/>
      <c r="AV547" s="121"/>
      <c r="AW547" s="67"/>
      <c r="AX547" s="70" t="str">
        <f>IF(ISBLANK(AW546:AW548),"",AW547/AV546*10^AU546*AP546)</f>
        <v/>
      </c>
      <c r="AY547" s="121"/>
      <c r="AZ547" s="121"/>
      <c r="BA547" s="67"/>
      <c r="BB547" s="70" t="str">
        <f>IF(ISBLANK(BA547),"",BA547/AZ546*10^AY546*AP546)</f>
        <v/>
      </c>
    </row>
    <row r="548" spans="1:54" x14ac:dyDescent="0.25">
      <c r="A548" s="1">
        <v>26.3</v>
      </c>
      <c r="B548" s="1" t="s">
        <v>835</v>
      </c>
      <c r="C548" s="2">
        <v>0</v>
      </c>
      <c r="D548" s="1">
        <v>0</v>
      </c>
      <c r="E548" s="1">
        <v>0</v>
      </c>
      <c r="F548" s="1"/>
      <c r="G548" s="1">
        <v>0</v>
      </c>
      <c r="H548" s="1">
        <v>0</v>
      </c>
      <c r="I548" s="1">
        <v>0</v>
      </c>
      <c r="J548" s="1">
        <v>0</v>
      </c>
      <c r="K548" s="1">
        <v>0</v>
      </c>
      <c r="L548" s="1">
        <v>0</v>
      </c>
      <c r="M548" s="1">
        <v>0</v>
      </c>
      <c r="N548" s="2">
        <v>0.22</v>
      </c>
      <c r="O548" s="1" t="s">
        <v>221</v>
      </c>
      <c r="P548" s="1" t="s">
        <v>838</v>
      </c>
      <c r="Q548" s="1" t="s">
        <v>222</v>
      </c>
      <c r="R548" s="1" t="s">
        <v>223</v>
      </c>
      <c r="S548" s="2">
        <v>0.05</v>
      </c>
      <c r="T548" s="2">
        <v>20</v>
      </c>
      <c r="U548" s="1" t="s">
        <v>224</v>
      </c>
      <c r="V548" s="1" t="s">
        <v>225</v>
      </c>
      <c r="W548" s="1" t="s">
        <v>236</v>
      </c>
      <c r="X548" s="1" t="s">
        <v>226</v>
      </c>
      <c r="Y548" s="1" t="s">
        <v>227</v>
      </c>
      <c r="Z548" s="1" t="s">
        <v>228</v>
      </c>
      <c r="AA548" s="1" t="s">
        <v>229</v>
      </c>
      <c r="AB548" s="1" t="s">
        <v>222</v>
      </c>
      <c r="AC548" s="2"/>
      <c r="AD548" s="2">
        <v>1</v>
      </c>
      <c r="AE548" s="2">
        <v>0</v>
      </c>
      <c r="AF548" s="1">
        <v>30</v>
      </c>
      <c r="AG548" s="1">
        <v>300</v>
      </c>
      <c r="AH548" s="49">
        <f>D548*10</f>
        <v>0</v>
      </c>
      <c r="AI548" s="61"/>
      <c r="AJ548" s="61"/>
      <c r="AK548" s="54" t="e">
        <f t="shared" si="666"/>
        <v>#DIV/0!</v>
      </c>
      <c r="AL548" s="122"/>
      <c r="AM548" s="123"/>
      <c r="AN548" s="124"/>
      <c r="AO548" s="127"/>
      <c r="AP548" s="130"/>
      <c r="AQ548" s="121"/>
      <c r="AR548" s="121"/>
      <c r="AS548" s="67"/>
      <c r="AT548" s="70" t="e">
        <f>AS548/AR546*10^AQ546*AP546</f>
        <v>#DIV/0!</v>
      </c>
      <c r="AU548" s="121"/>
      <c r="AV548" s="121"/>
      <c r="AW548" s="67"/>
      <c r="AX548" s="70" t="str">
        <f>IF(ISBLANK(AW548),"",AW548/AV546*10^AU546*AP546)</f>
        <v/>
      </c>
      <c r="AY548" s="121"/>
      <c r="AZ548" s="121"/>
      <c r="BA548" s="67"/>
      <c r="BB548" s="70" t="str">
        <f>IF(ISBLANK(BA548),"",BA548/AZ546*10^AY546*AP546)</f>
        <v/>
      </c>
    </row>
    <row r="549" spans="1:54" x14ac:dyDescent="0.25">
      <c r="A549" s="1">
        <v>26</v>
      </c>
      <c r="B549" s="1" t="s">
        <v>1043</v>
      </c>
      <c r="C549" s="2" t="s">
        <v>1</v>
      </c>
      <c r="D549" s="1">
        <v>0</v>
      </c>
      <c r="E549" s="1" t="s">
        <v>230</v>
      </c>
      <c r="F549" s="1" t="s">
        <v>277</v>
      </c>
      <c r="G549" s="1"/>
      <c r="H549" s="1"/>
      <c r="I549" s="1"/>
      <c r="J549" s="1"/>
      <c r="K549" s="1"/>
      <c r="L549" s="1"/>
      <c r="M549" s="1"/>
      <c r="N549" s="2"/>
      <c r="O549" s="1"/>
      <c r="P549" s="1"/>
      <c r="Q549" s="1"/>
      <c r="R549" s="1"/>
      <c r="S549" s="2"/>
      <c r="T549" s="2"/>
      <c r="U549" s="1"/>
      <c r="V549" s="1"/>
      <c r="W549" s="1"/>
      <c r="X549" s="1"/>
      <c r="Y549" s="1"/>
      <c r="Z549" s="1"/>
      <c r="AA549" s="1"/>
      <c r="AB549" s="1"/>
      <c r="AC549" s="2"/>
      <c r="AD549" s="2"/>
      <c r="AE549" s="2"/>
      <c r="AF549" s="1"/>
      <c r="AG549" s="1"/>
      <c r="AH549" s="50">
        <f t="shared" ref="AH549" si="667">AO546*AP546</f>
        <v>0.73529411764705888</v>
      </c>
      <c r="AI549" s="62"/>
      <c r="AJ549" s="62"/>
      <c r="AK549" s="55"/>
    </row>
    <row r="550" spans="1:54" x14ac:dyDescent="0.25">
      <c r="A550" s="1">
        <v>27.1</v>
      </c>
      <c r="B550" s="1" t="s">
        <v>839</v>
      </c>
      <c r="C550" s="2">
        <v>0</v>
      </c>
      <c r="D550" s="1">
        <v>0</v>
      </c>
      <c r="E550" s="1">
        <v>0</v>
      </c>
      <c r="F550" s="1"/>
      <c r="G550" s="1">
        <v>0</v>
      </c>
      <c r="H550" s="1">
        <v>0</v>
      </c>
      <c r="I550" s="1">
        <v>0</v>
      </c>
      <c r="J550" s="1">
        <v>0</v>
      </c>
      <c r="K550" s="1">
        <v>0</v>
      </c>
      <c r="L550" s="1">
        <v>0</v>
      </c>
      <c r="M550" s="1">
        <v>0</v>
      </c>
      <c r="N550" s="2">
        <v>0</v>
      </c>
      <c r="O550" s="1" t="s">
        <v>221</v>
      </c>
      <c r="P550" s="1" t="s">
        <v>840</v>
      </c>
      <c r="Q550" s="1" t="s">
        <v>222</v>
      </c>
      <c r="R550" s="1" t="s">
        <v>223</v>
      </c>
      <c r="S550" s="2">
        <v>0.05</v>
      </c>
      <c r="T550" s="2">
        <v>20</v>
      </c>
      <c r="U550" s="1" t="s">
        <v>224</v>
      </c>
      <c r="V550" s="1" t="s">
        <v>225</v>
      </c>
      <c r="W550" s="1" t="s">
        <v>236</v>
      </c>
      <c r="X550" s="1" t="s">
        <v>226</v>
      </c>
      <c r="Y550" s="1" t="s">
        <v>227</v>
      </c>
      <c r="Z550" s="1" t="s">
        <v>228</v>
      </c>
      <c r="AA550" s="1" t="s">
        <v>229</v>
      </c>
      <c r="AB550" s="1" t="s">
        <v>222</v>
      </c>
      <c r="AC550" s="2"/>
      <c r="AD550" s="2">
        <v>1</v>
      </c>
      <c r="AE550" s="2">
        <v>0</v>
      </c>
      <c r="AF550" s="1">
        <v>30</v>
      </c>
      <c r="AG550" s="1">
        <v>300</v>
      </c>
      <c r="AH550" s="49">
        <f>D550*10</f>
        <v>0</v>
      </c>
      <c r="AI550" s="60">
        <v>0</v>
      </c>
      <c r="AJ550" s="60">
        <v>6.4</v>
      </c>
      <c r="AK550" s="54">
        <f>AI550/AJ550</f>
        <v>0</v>
      </c>
      <c r="AL550" s="122">
        <f t="shared" ref="AL550" si="668">IF(COUNTBLANK(AI550:AI552)=3,"",IF(COUNTBLANK(AI550:AI552)=2,IF(AI550=0,0.5/AJ550,AI550/AJ550),(AI550/AJ550+AI551/AJ551+IF(AJ552&gt;0,AI552/AJ552,0))/COUNTIF(AI550:AJ552,"&gt;0")))</f>
        <v>7.8125E-2</v>
      </c>
      <c r="AM550" s="123" t="e">
        <f t="shared" ref="AM550" si="669">IF(ISNUMBER(AN550),AN550,1/AN550)</f>
        <v>#DIV/0!</v>
      </c>
      <c r="AN550" s="124" t="e">
        <f>AVERAGE(AT550:AT552,AX550:AX552,BB550:BB552)</f>
        <v>#DIV/0!</v>
      </c>
      <c r="AO550" s="125">
        <f>IF(COUNTIF(AL550:AL550,"&gt;0"),AL550,IF(ISERROR(AM550),IF(D553&gt;0,D553,0.5),AM550))</f>
        <v>7.8125E-2</v>
      </c>
      <c r="AP550" s="128">
        <v>10</v>
      </c>
      <c r="AQ550" s="121"/>
      <c r="AR550" s="121"/>
      <c r="AS550" s="66"/>
      <c r="AT550" s="70" t="e">
        <f>AS550/AR550*10^AQ550*AP550</f>
        <v>#DIV/0!</v>
      </c>
      <c r="AU550" s="121"/>
      <c r="AV550" s="121"/>
      <c r="AW550" s="66"/>
      <c r="AX550" s="70" t="str">
        <f>IF(ISBLANK(AW550),"",AW550/AV550*10^AU550*AP550)</f>
        <v/>
      </c>
      <c r="AY550" s="121"/>
      <c r="AZ550" s="121"/>
      <c r="BA550" s="66"/>
      <c r="BB550" s="70" t="str">
        <f t="shared" ref="BB550" si="670">IF(ISBLANK(BA550),"",BA550/AZ550*10^AY550*AT550)</f>
        <v/>
      </c>
    </row>
    <row r="551" spans="1:54" x14ac:dyDescent="0.25">
      <c r="A551" s="1">
        <v>27.2</v>
      </c>
      <c r="B551" s="1" t="s">
        <v>839</v>
      </c>
      <c r="C551" s="2">
        <v>0</v>
      </c>
      <c r="D551" s="1">
        <v>0</v>
      </c>
      <c r="E551" s="1">
        <v>0</v>
      </c>
      <c r="F551" s="1"/>
      <c r="G551" s="1">
        <v>0</v>
      </c>
      <c r="H551" s="1">
        <v>0</v>
      </c>
      <c r="I551" s="1">
        <v>0</v>
      </c>
      <c r="J551" s="1">
        <v>0</v>
      </c>
      <c r="K551" s="1">
        <v>0</v>
      </c>
      <c r="L551" s="1">
        <v>0</v>
      </c>
      <c r="M551" s="1">
        <v>0</v>
      </c>
      <c r="N551" s="2">
        <v>0.3</v>
      </c>
      <c r="O551" s="1" t="s">
        <v>221</v>
      </c>
      <c r="P551" s="1" t="s">
        <v>841</v>
      </c>
      <c r="Q551" s="1" t="s">
        <v>222</v>
      </c>
      <c r="R551" s="1" t="s">
        <v>223</v>
      </c>
      <c r="S551" s="2">
        <v>0.05</v>
      </c>
      <c r="T551" s="2">
        <v>20</v>
      </c>
      <c r="U551" s="1" t="s">
        <v>224</v>
      </c>
      <c r="V551" s="1" t="s">
        <v>225</v>
      </c>
      <c r="W551" s="1" t="s">
        <v>236</v>
      </c>
      <c r="X551" s="1" t="s">
        <v>226</v>
      </c>
      <c r="Y551" s="1" t="s">
        <v>227</v>
      </c>
      <c r="Z551" s="1" t="s">
        <v>228</v>
      </c>
      <c r="AA551" s="1" t="s">
        <v>229</v>
      </c>
      <c r="AB551" s="1" t="s">
        <v>222</v>
      </c>
      <c r="AC551" s="2"/>
      <c r="AD551" s="2">
        <v>1</v>
      </c>
      <c r="AE551" s="2">
        <v>0</v>
      </c>
      <c r="AF551" s="1">
        <v>30</v>
      </c>
      <c r="AG551" s="1">
        <v>300</v>
      </c>
      <c r="AH551" s="49">
        <f>D551*10</f>
        <v>0</v>
      </c>
      <c r="AI551" s="61"/>
      <c r="AJ551" s="61"/>
      <c r="AK551" s="54" t="e">
        <f t="shared" ref="AK551:AK552" si="671">AI551/AJ551</f>
        <v>#DIV/0!</v>
      </c>
      <c r="AL551" s="122"/>
      <c r="AM551" s="123"/>
      <c r="AN551" s="124"/>
      <c r="AO551" s="126"/>
      <c r="AP551" s="129"/>
      <c r="AQ551" s="121"/>
      <c r="AR551" s="121"/>
      <c r="AS551" s="67"/>
      <c r="AT551" s="70" t="e">
        <f>AS551/AR550*10^AQ550*AP550</f>
        <v>#DIV/0!</v>
      </c>
      <c r="AU551" s="121"/>
      <c r="AV551" s="121"/>
      <c r="AW551" s="67"/>
      <c r="AX551" s="70" t="str">
        <f>IF(ISBLANK(AW550:AW552),"",AW551/AV550*10^AU550*AP550)</f>
        <v/>
      </c>
      <c r="AY551" s="121"/>
      <c r="AZ551" s="121"/>
      <c r="BA551" s="67"/>
      <c r="BB551" s="70" t="str">
        <f>IF(ISBLANK(BA551),"",BA551/AZ550*10^AY550*AP550)</f>
        <v/>
      </c>
    </row>
    <row r="552" spans="1:54" x14ac:dyDescent="0.25">
      <c r="A552" s="1">
        <v>27.3</v>
      </c>
      <c r="B552" s="1" t="s">
        <v>839</v>
      </c>
      <c r="C552" s="2">
        <v>0</v>
      </c>
      <c r="D552" s="1">
        <v>0</v>
      </c>
      <c r="E552" s="1">
        <v>0</v>
      </c>
      <c r="F552" s="1"/>
      <c r="G552" s="1">
        <v>0</v>
      </c>
      <c r="H552" s="1">
        <v>0</v>
      </c>
      <c r="I552" s="1">
        <v>0</v>
      </c>
      <c r="J552" s="1">
        <v>0</v>
      </c>
      <c r="K552" s="1">
        <v>0</v>
      </c>
      <c r="L552" s="1">
        <v>0</v>
      </c>
      <c r="M552" s="1">
        <v>0</v>
      </c>
      <c r="N552" s="2">
        <v>0.08</v>
      </c>
      <c r="O552" s="1" t="s">
        <v>221</v>
      </c>
      <c r="P552" s="1" t="s">
        <v>842</v>
      </c>
      <c r="Q552" s="1" t="s">
        <v>222</v>
      </c>
      <c r="R552" s="1" t="s">
        <v>223</v>
      </c>
      <c r="S552" s="2">
        <v>0.05</v>
      </c>
      <c r="T552" s="2">
        <v>20</v>
      </c>
      <c r="U552" s="1" t="s">
        <v>224</v>
      </c>
      <c r="V552" s="1" t="s">
        <v>225</v>
      </c>
      <c r="W552" s="1" t="s">
        <v>236</v>
      </c>
      <c r="X552" s="1" t="s">
        <v>226</v>
      </c>
      <c r="Y552" s="1" t="s">
        <v>227</v>
      </c>
      <c r="Z552" s="1" t="s">
        <v>228</v>
      </c>
      <c r="AA552" s="1" t="s">
        <v>229</v>
      </c>
      <c r="AB552" s="1" t="s">
        <v>222</v>
      </c>
      <c r="AC552" s="2"/>
      <c r="AD552" s="2">
        <v>1</v>
      </c>
      <c r="AE552" s="2">
        <v>0</v>
      </c>
      <c r="AF552" s="1">
        <v>30</v>
      </c>
      <c r="AG552" s="1">
        <v>300</v>
      </c>
      <c r="AH552" s="49">
        <f>D552*10</f>
        <v>0</v>
      </c>
      <c r="AI552" s="61"/>
      <c r="AJ552" s="61"/>
      <c r="AK552" s="54" t="e">
        <f t="shared" si="671"/>
        <v>#DIV/0!</v>
      </c>
      <c r="AL552" s="122"/>
      <c r="AM552" s="123"/>
      <c r="AN552" s="124"/>
      <c r="AO552" s="127"/>
      <c r="AP552" s="130"/>
      <c r="AQ552" s="121"/>
      <c r="AR552" s="121"/>
      <c r="AS552" s="67"/>
      <c r="AT552" s="70" t="e">
        <f>AS552/AR550*10^AQ550*AP550</f>
        <v>#DIV/0!</v>
      </c>
      <c r="AU552" s="121"/>
      <c r="AV552" s="121"/>
      <c r="AW552" s="67"/>
      <c r="AX552" s="70" t="str">
        <f>IF(ISBLANK(AW552),"",AW552/AV550*10^AU550*AP550)</f>
        <v/>
      </c>
      <c r="AY552" s="121"/>
      <c r="AZ552" s="121"/>
      <c r="BA552" s="67"/>
      <c r="BB552" s="70" t="str">
        <f>IF(ISBLANK(BA552),"",BA552/AZ550*10^AY550*AP550)</f>
        <v/>
      </c>
    </row>
    <row r="553" spans="1:54" x14ac:dyDescent="0.25">
      <c r="A553" s="1">
        <v>27</v>
      </c>
      <c r="B553" s="1" t="s">
        <v>1043</v>
      </c>
      <c r="C553" s="2" t="s">
        <v>1</v>
      </c>
      <c r="D553" s="1">
        <v>0</v>
      </c>
      <c r="E553" s="1" t="s">
        <v>230</v>
      </c>
      <c r="F553" s="1" t="s">
        <v>277</v>
      </c>
      <c r="G553" s="1"/>
      <c r="H553" s="1"/>
      <c r="I553" s="1"/>
      <c r="J553" s="1"/>
      <c r="K553" s="1"/>
      <c r="L553" s="1"/>
      <c r="M553" s="1"/>
      <c r="N553" s="2"/>
      <c r="O553" s="1"/>
      <c r="P553" s="1"/>
      <c r="Q553" s="1"/>
      <c r="R553" s="1"/>
      <c r="S553" s="2"/>
      <c r="T553" s="2"/>
      <c r="U553" s="1"/>
      <c r="V553" s="1"/>
      <c r="W553" s="1"/>
      <c r="X553" s="1"/>
      <c r="Y553" s="1"/>
      <c r="Z553" s="1"/>
      <c r="AA553" s="1"/>
      <c r="AB553" s="1"/>
      <c r="AC553" s="2"/>
      <c r="AD553" s="2"/>
      <c r="AE553" s="2"/>
      <c r="AF553" s="1"/>
      <c r="AG553" s="1"/>
      <c r="AH553" s="50">
        <f t="shared" ref="AH553" si="672">AO550*AP550</f>
        <v>0.78125</v>
      </c>
      <c r="AI553" s="62"/>
      <c r="AJ553" s="62"/>
      <c r="AK553" s="55"/>
    </row>
    <row r="554" spans="1:54" x14ac:dyDescent="0.25">
      <c r="A554" s="1">
        <v>28.1</v>
      </c>
      <c r="B554" s="1" t="s">
        <v>843</v>
      </c>
      <c r="C554" s="2">
        <v>0</v>
      </c>
      <c r="D554" s="1">
        <v>0</v>
      </c>
      <c r="E554" s="1">
        <v>0</v>
      </c>
      <c r="F554" s="1"/>
      <c r="G554" s="1">
        <v>0</v>
      </c>
      <c r="H554" s="1">
        <v>0</v>
      </c>
      <c r="I554" s="1">
        <v>0</v>
      </c>
      <c r="J554" s="1">
        <v>0</v>
      </c>
      <c r="K554" s="1">
        <v>0</v>
      </c>
      <c r="L554" s="1">
        <v>0</v>
      </c>
      <c r="M554" s="1">
        <v>0</v>
      </c>
      <c r="N554" s="2">
        <v>0</v>
      </c>
      <c r="O554" s="1" t="s">
        <v>221</v>
      </c>
      <c r="P554" s="1" t="s">
        <v>844</v>
      </c>
      <c r="Q554" s="1" t="s">
        <v>222</v>
      </c>
      <c r="R554" s="1" t="s">
        <v>223</v>
      </c>
      <c r="S554" s="2">
        <v>0.05</v>
      </c>
      <c r="T554" s="2">
        <v>20</v>
      </c>
      <c r="U554" s="1" t="s">
        <v>224</v>
      </c>
      <c r="V554" s="1" t="s">
        <v>225</v>
      </c>
      <c r="W554" s="1" t="s">
        <v>236</v>
      </c>
      <c r="X554" s="1" t="s">
        <v>226</v>
      </c>
      <c r="Y554" s="1" t="s">
        <v>227</v>
      </c>
      <c r="Z554" s="1" t="s">
        <v>228</v>
      </c>
      <c r="AA554" s="1" t="s">
        <v>229</v>
      </c>
      <c r="AB554" s="1" t="s">
        <v>222</v>
      </c>
      <c r="AC554" s="2"/>
      <c r="AD554" s="2">
        <v>1</v>
      </c>
      <c r="AE554" s="2">
        <v>0</v>
      </c>
      <c r="AF554" s="1">
        <v>30</v>
      </c>
      <c r="AG554" s="1">
        <v>300</v>
      </c>
      <c r="AH554" s="49">
        <f>D554*10</f>
        <v>0</v>
      </c>
      <c r="AI554" s="60">
        <v>0</v>
      </c>
      <c r="AJ554" s="60">
        <v>5.9</v>
      </c>
      <c r="AK554" s="54">
        <f>AI554/AJ554</f>
        <v>0</v>
      </c>
      <c r="AL554" s="122">
        <f t="shared" ref="AL554" si="673">IF(COUNTBLANK(AI554:AI556)=3,"",IF(COUNTBLANK(AI554:AI556)=2,IF(AI554=0,0.5/AJ554,AI554/AJ554),(AI554/AJ554+AI555/AJ555+IF(AJ556&gt;0,AI556/AJ556,0))/COUNTIF(AI554:AJ556,"&gt;0")))</f>
        <v>8.4745762711864403E-2</v>
      </c>
      <c r="AM554" s="123" t="e">
        <f t="shared" ref="AM554" si="674">IF(ISNUMBER(AN554),AN554,1/AN554)</f>
        <v>#DIV/0!</v>
      </c>
      <c r="AN554" s="124" t="e">
        <f>AVERAGE(AT554:AT556,AX554:AX556,BB554:BB556)</f>
        <v>#DIV/0!</v>
      </c>
      <c r="AO554" s="125">
        <f>IF(COUNTIF(AL554:AL554,"&gt;0"),AL554,IF(ISERROR(AM554),IF(D557&gt;0,D557,0.5),AM554))</f>
        <v>8.4745762711864403E-2</v>
      </c>
      <c r="AP554" s="128">
        <v>10</v>
      </c>
      <c r="AQ554" s="121"/>
      <c r="AR554" s="121"/>
      <c r="AS554" s="66"/>
      <c r="AT554" s="70" t="e">
        <f>AS554/AR554*10^AQ554*AP554</f>
        <v>#DIV/0!</v>
      </c>
      <c r="AU554" s="121"/>
      <c r="AV554" s="121"/>
      <c r="AW554" s="66"/>
      <c r="AX554" s="70" t="str">
        <f>IF(ISBLANK(AW554),"",AW554/AV554*10^AU554*AP554)</f>
        <v/>
      </c>
      <c r="AY554" s="121"/>
      <c r="AZ554" s="121"/>
      <c r="BA554" s="66"/>
      <c r="BB554" s="70" t="str">
        <f t="shared" ref="BB554" si="675">IF(ISBLANK(BA554),"",BA554/AZ554*10^AY554*AT554)</f>
        <v/>
      </c>
    </row>
    <row r="555" spans="1:54" x14ac:dyDescent="0.25">
      <c r="A555" s="1">
        <v>28.2</v>
      </c>
      <c r="B555" s="1" t="s">
        <v>843</v>
      </c>
      <c r="C555" s="2">
        <v>0</v>
      </c>
      <c r="D555" s="1">
        <v>0</v>
      </c>
      <c r="E555" s="1">
        <v>0</v>
      </c>
      <c r="F555" s="1"/>
      <c r="G555" s="1">
        <v>0</v>
      </c>
      <c r="H555" s="1">
        <v>0</v>
      </c>
      <c r="I555" s="1">
        <v>0</v>
      </c>
      <c r="J555" s="1">
        <v>0</v>
      </c>
      <c r="K555" s="1">
        <v>0</v>
      </c>
      <c r="L555" s="1">
        <v>0</v>
      </c>
      <c r="M555" s="1">
        <v>0</v>
      </c>
      <c r="N555" s="2">
        <v>0</v>
      </c>
      <c r="O555" s="1" t="s">
        <v>221</v>
      </c>
      <c r="P555" s="1" t="s">
        <v>845</v>
      </c>
      <c r="Q555" s="1" t="s">
        <v>222</v>
      </c>
      <c r="R555" s="1" t="s">
        <v>223</v>
      </c>
      <c r="S555" s="2">
        <v>0.05</v>
      </c>
      <c r="T555" s="2">
        <v>20</v>
      </c>
      <c r="U555" s="1" t="s">
        <v>224</v>
      </c>
      <c r="V555" s="1" t="s">
        <v>225</v>
      </c>
      <c r="W555" s="1" t="s">
        <v>236</v>
      </c>
      <c r="X555" s="1" t="s">
        <v>226</v>
      </c>
      <c r="Y555" s="1" t="s">
        <v>227</v>
      </c>
      <c r="Z555" s="1" t="s">
        <v>228</v>
      </c>
      <c r="AA555" s="1" t="s">
        <v>229</v>
      </c>
      <c r="AB555" s="1" t="s">
        <v>222</v>
      </c>
      <c r="AC555" s="2"/>
      <c r="AD555" s="2">
        <v>1</v>
      </c>
      <c r="AE555" s="2">
        <v>0</v>
      </c>
      <c r="AF555" s="1">
        <v>30</v>
      </c>
      <c r="AG555" s="1">
        <v>300</v>
      </c>
      <c r="AH555" s="49">
        <f>D555*10</f>
        <v>0</v>
      </c>
      <c r="AI555" s="61"/>
      <c r="AJ555" s="61"/>
      <c r="AK555" s="54" t="e">
        <f t="shared" ref="AK555:AK556" si="676">AI555/AJ555</f>
        <v>#DIV/0!</v>
      </c>
      <c r="AL555" s="122"/>
      <c r="AM555" s="123"/>
      <c r="AN555" s="124"/>
      <c r="AO555" s="126"/>
      <c r="AP555" s="129"/>
      <c r="AQ555" s="121"/>
      <c r="AR555" s="121"/>
      <c r="AS555" s="67"/>
      <c r="AT555" s="70" t="e">
        <f>AS555/AR554*10^AQ554*AP554</f>
        <v>#DIV/0!</v>
      </c>
      <c r="AU555" s="121"/>
      <c r="AV555" s="121"/>
      <c r="AW555" s="67"/>
      <c r="AX555" s="70" t="str">
        <f>IF(ISBLANK(AW554:AW556),"",AW555/AV554*10^AU554*AP554)</f>
        <v/>
      </c>
      <c r="AY555" s="121"/>
      <c r="AZ555" s="121"/>
      <c r="BA555" s="67"/>
      <c r="BB555" s="70" t="str">
        <f>IF(ISBLANK(BA555),"",BA555/AZ554*10^AY554*AP554)</f>
        <v/>
      </c>
    </row>
    <row r="556" spans="1:54" x14ac:dyDescent="0.25">
      <c r="A556" s="1">
        <v>28.3</v>
      </c>
      <c r="B556" s="1" t="s">
        <v>843</v>
      </c>
      <c r="C556" s="2">
        <v>0</v>
      </c>
      <c r="D556" s="1">
        <v>0</v>
      </c>
      <c r="E556" s="1">
        <v>0</v>
      </c>
      <c r="F556" s="1"/>
      <c r="G556" s="1">
        <v>0</v>
      </c>
      <c r="H556" s="1">
        <v>0</v>
      </c>
      <c r="I556" s="1">
        <v>0</v>
      </c>
      <c r="J556" s="1">
        <v>0</v>
      </c>
      <c r="K556" s="1">
        <v>0</v>
      </c>
      <c r="L556" s="1">
        <v>0</v>
      </c>
      <c r="M556" s="1">
        <v>0</v>
      </c>
      <c r="N556" s="2">
        <v>0</v>
      </c>
      <c r="O556" s="1" t="s">
        <v>221</v>
      </c>
      <c r="P556" s="1" t="s">
        <v>846</v>
      </c>
      <c r="Q556" s="1" t="s">
        <v>222</v>
      </c>
      <c r="R556" s="1" t="s">
        <v>223</v>
      </c>
      <c r="S556" s="2">
        <v>0.05</v>
      </c>
      <c r="T556" s="2">
        <v>20</v>
      </c>
      <c r="U556" s="1" t="s">
        <v>224</v>
      </c>
      <c r="V556" s="1" t="s">
        <v>225</v>
      </c>
      <c r="W556" s="1" t="s">
        <v>236</v>
      </c>
      <c r="X556" s="1" t="s">
        <v>226</v>
      </c>
      <c r="Y556" s="1" t="s">
        <v>227</v>
      </c>
      <c r="Z556" s="1" t="s">
        <v>228</v>
      </c>
      <c r="AA556" s="1" t="s">
        <v>229</v>
      </c>
      <c r="AB556" s="1" t="s">
        <v>222</v>
      </c>
      <c r="AC556" s="2"/>
      <c r="AD556" s="2">
        <v>1</v>
      </c>
      <c r="AE556" s="2">
        <v>0</v>
      </c>
      <c r="AF556" s="1">
        <v>30</v>
      </c>
      <c r="AG556" s="1">
        <v>300</v>
      </c>
      <c r="AH556" s="49">
        <f>D556*10</f>
        <v>0</v>
      </c>
      <c r="AI556" s="61"/>
      <c r="AJ556" s="61"/>
      <c r="AK556" s="54" t="e">
        <f t="shared" si="676"/>
        <v>#DIV/0!</v>
      </c>
      <c r="AL556" s="122"/>
      <c r="AM556" s="123"/>
      <c r="AN556" s="124"/>
      <c r="AO556" s="127"/>
      <c r="AP556" s="130"/>
      <c r="AQ556" s="121"/>
      <c r="AR556" s="121"/>
      <c r="AS556" s="67"/>
      <c r="AT556" s="70" t="e">
        <f>AS556/AR554*10^AQ554*AP554</f>
        <v>#DIV/0!</v>
      </c>
      <c r="AU556" s="121"/>
      <c r="AV556" s="121"/>
      <c r="AW556" s="67"/>
      <c r="AX556" s="70" t="str">
        <f>IF(ISBLANK(AW556),"",AW556/AV554*10^AU554*AP554)</f>
        <v/>
      </c>
      <c r="AY556" s="121"/>
      <c r="AZ556" s="121"/>
      <c r="BA556" s="67"/>
      <c r="BB556" s="70" t="str">
        <f>IF(ISBLANK(BA556),"",BA556/AZ554*10^AY554*AP554)</f>
        <v/>
      </c>
    </row>
    <row r="557" spans="1:54" x14ac:dyDescent="0.25">
      <c r="A557" s="1">
        <v>28</v>
      </c>
      <c r="B557" s="1" t="s">
        <v>1043</v>
      </c>
      <c r="C557" s="2" t="s">
        <v>1</v>
      </c>
      <c r="D557" s="1">
        <v>0</v>
      </c>
      <c r="E557" s="1" t="s">
        <v>230</v>
      </c>
      <c r="F557" s="1" t="s">
        <v>277</v>
      </c>
      <c r="G557" s="1"/>
      <c r="H557" s="1"/>
      <c r="I557" s="1"/>
      <c r="J557" s="1"/>
      <c r="K557" s="1"/>
      <c r="L557" s="1"/>
      <c r="M557" s="1"/>
      <c r="N557" s="2"/>
      <c r="O557" s="1"/>
      <c r="P557" s="1"/>
      <c r="Q557" s="1"/>
      <c r="R557" s="1"/>
      <c r="S557" s="2"/>
      <c r="T557" s="2"/>
      <c r="U557" s="1"/>
      <c r="V557" s="1"/>
      <c r="W557" s="1"/>
      <c r="X557" s="1"/>
      <c r="Y557" s="1"/>
      <c r="Z557" s="1"/>
      <c r="AA557" s="1"/>
      <c r="AB557" s="1"/>
      <c r="AC557" s="2"/>
      <c r="AD557" s="2"/>
      <c r="AE557" s="2"/>
      <c r="AF557" s="1"/>
      <c r="AG557" s="1"/>
      <c r="AH557" s="50">
        <f t="shared" ref="AH557" si="677">AO554*AP554</f>
        <v>0.84745762711864403</v>
      </c>
      <c r="AI557" s="62"/>
      <c r="AJ557" s="62"/>
      <c r="AK557" s="55"/>
    </row>
    <row r="558" spans="1:54" x14ac:dyDescent="0.25">
      <c r="A558" s="1">
        <v>29.1</v>
      </c>
      <c r="B558" s="1" t="s">
        <v>847</v>
      </c>
      <c r="C558" s="2">
        <v>0</v>
      </c>
      <c r="D558" s="1">
        <v>0</v>
      </c>
      <c r="E558" s="1">
        <v>0</v>
      </c>
      <c r="F558" s="1"/>
      <c r="G558" s="1">
        <v>0</v>
      </c>
      <c r="H558" s="1">
        <v>0</v>
      </c>
      <c r="I558" s="1">
        <v>0</v>
      </c>
      <c r="J558" s="1">
        <v>0</v>
      </c>
      <c r="K558" s="1">
        <v>0</v>
      </c>
      <c r="L558" s="1">
        <v>0</v>
      </c>
      <c r="M558" s="1">
        <v>0</v>
      </c>
      <c r="N558" s="2">
        <v>0</v>
      </c>
      <c r="O558" s="1" t="s">
        <v>221</v>
      </c>
      <c r="P558" s="1" t="s">
        <v>848</v>
      </c>
      <c r="Q558" s="1" t="s">
        <v>222</v>
      </c>
      <c r="R558" s="1" t="s">
        <v>223</v>
      </c>
      <c r="S558" s="2">
        <v>0.05</v>
      </c>
      <c r="T558" s="2">
        <v>20</v>
      </c>
      <c r="U558" s="1" t="s">
        <v>224</v>
      </c>
      <c r="V558" s="1" t="s">
        <v>225</v>
      </c>
      <c r="W558" s="1" t="s">
        <v>236</v>
      </c>
      <c r="X558" s="1" t="s">
        <v>226</v>
      </c>
      <c r="Y558" s="1" t="s">
        <v>227</v>
      </c>
      <c r="Z558" s="1" t="s">
        <v>228</v>
      </c>
      <c r="AA558" s="1" t="s">
        <v>229</v>
      </c>
      <c r="AB558" s="1" t="s">
        <v>222</v>
      </c>
      <c r="AC558" s="2"/>
      <c r="AD558" s="2">
        <v>1</v>
      </c>
      <c r="AE558" s="2">
        <v>0</v>
      </c>
      <c r="AF558" s="1">
        <v>30</v>
      </c>
      <c r="AG558" s="1">
        <v>300</v>
      </c>
      <c r="AH558" s="49">
        <f>D558*10</f>
        <v>0</v>
      </c>
      <c r="AI558" s="60">
        <v>0</v>
      </c>
      <c r="AJ558" s="60">
        <v>6</v>
      </c>
      <c r="AK558" s="54">
        <f>AI558/AJ558</f>
        <v>0</v>
      </c>
      <c r="AL558" s="122">
        <f t="shared" ref="AL558" si="678">IF(COUNTBLANK(AI558:AI560)=3,"",IF(COUNTBLANK(AI558:AI560)=2,IF(AI558=0,0.5/AJ558,AI558/AJ558),(AI558/AJ558+AI559/AJ559+IF(AJ560&gt;0,AI560/AJ560,0))/COUNTIF(AI558:AJ560,"&gt;0")))</f>
        <v>8.3333333333333329E-2</v>
      </c>
      <c r="AM558" s="123" t="e">
        <f t="shared" ref="AM558" si="679">IF(ISNUMBER(AN558),AN558,1/AN558)</f>
        <v>#DIV/0!</v>
      </c>
      <c r="AN558" s="124" t="e">
        <f>AVERAGE(AT558:AT560,AX558:AX560,BB558:BB560)</f>
        <v>#DIV/0!</v>
      </c>
      <c r="AO558" s="125">
        <f>IF(COUNTIF(AL558:AL558,"&gt;0"),AL558,IF(ISERROR(AM558),IF(D561&gt;0,D561,0.5),AM558))</f>
        <v>8.3333333333333329E-2</v>
      </c>
      <c r="AP558" s="128">
        <v>10</v>
      </c>
      <c r="AQ558" s="121"/>
      <c r="AR558" s="121"/>
      <c r="AS558" s="66"/>
      <c r="AT558" s="70" t="e">
        <f>AS558/AR558*10^AQ558*AP558</f>
        <v>#DIV/0!</v>
      </c>
      <c r="AU558" s="121"/>
      <c r="AV558" s="121"/>
      <c r="AW558" s="66"/>
      <c r="AX558" s="70" t="str">
        <f>IF(ISBLANK(AW558),"",AW558/AV558*10^AU558*AP558)</f>
        <v/>
      </c>
      <c r="AY558" s="121"/>
      <c r="AZ558" s="121"/>
      <c r="BA558" s="66"/>
      <c r="BB558" s="70" t="str">
        <f t="shared" ref="BB558" si="680">IF(ISBLANK(BA558),"",BA558/AZ558*10^AY558*AT558)</f>
        <v/>
      </c>
    </row>
    <row r="559" spans="1:54" x14ac:dyDescent="0.25">
      <c r="A559" s="1">
        <v>29.2</v>
      </c>
      <c r="B559" s="1" t="s">
        <v>847</v>
      </c>
      <c r="C559" s="2">
        <v>0</v>
      </c>
      <c r="D559" s="1">
        <v>0</v>
      </c>
      <c r="E559" s="1">
        <v>0</v>
      </c>
      <c r="F559" s="1"/>
      <c r="G559" s="1">
        <v>0</v>
      </c>
      <c r="H559" s="1">
        <v>0</v>
      </c>
      <c r="I559" s="1">
        <v>0</v>
      </c>
      <c r="J559" s="1">
        <v>0</v>
      </c>
      <c r="K559" s="1">
        <v>0</v>
      </c>
      <c r="L559" s="1">
        <v>0</v>
      </c>
      <c r="M559" s="1">
        <v>0</v>
      </c>
      <c r="N559" s="2">
        <v>0</v>
      </c>
      <c r="O559" s="1" t="s">
        <v>221</v>
      </c>
      <c r="P559" s="1" t="s">
        <v>849</v>
      </c>
      <c r="Q559" s="1" t="s">
        <v>222</v>
      </c>
      <c r="R559" s="1" t="s">
        <v>223</v>
      </c>
      <c r="S559" s="2">
        <v>0.05</v>
      </c>
      <c r="T559" s="2">
        <v>20</v>
      </c>
      <c r="U559" s="1" t="s">
        <v>224</v>
      </c>
      <c r="V559" s="1" t="s">
        <v>225</v>
      </c>
      <c r="W559" s="1" t="s">
        <v>236</v>
      </c>
      <c r="X559" s="1" t="s">
        <v>226</v>
      </c>
      <c r="Y559" s="1" t="s">
        <v>227</v>
      </c>
      <c r="Z559" s="1" t="s">
        <v>228</v>
      </c>
      <c r="AA559" s="1" t="s">
        <v>229</v>
      </c>
      <c r="AB559" s="1" t="s">
        <v>222</v>
      </c>
      <c r="AC559" s="2"/>
      <c r="AD559" s="2">
        <v>1</v>
      </c>
      <c r="AE559" s="2">
        <v>0</v>
      </c>
      <c r="AF559" s="1">
        <v>30</v>
      </c>
      <c r="AG559" s="1">
        <v>300</v>
      </c>
      <c r="AH559" s="49">
        <f>D559*10</f>
        <v>0</v>
      </c>
      <c r="AI559" s="61"/>
      <c r="AJ559" s="61"/>
      <c r="AK559" s="54" t="e">
        <f t="shared" ref="AK559:AK560" si="681">AI559/AJ559</f>
        <v>#DIV/0!</v>
      </c>
      <c r="AL559" s="122"/>
      <c r="AM559" s="123"/>
      <c r="AN559" s="124"/>
      <c r="AO559" s="126"/>
      <c r="AP559" s="129"/>
      <c r="AQ559" s="121"/>
      <c r="AR559" s="121"/>
      <c r="AS559" s="67"/>
      <c r="AT559" s="70" t="e">
        <f>AS559/AR558*10^AQ558*AP558</f>
        <v>#DIV/0!</v>
      </c>
      <c r="AU559" s="121"/>
      <c r="AV559" s="121"/>
      <c r="AW559" s="67"/>
      <c r="AX559" s="70" t="str">
        <f>IF(ISBLANK(AW558:AW560),"",AW559/AV558*10^AU558*AP558)</f>
        <v/>
      </c>
      <c r="AY559" s="121"/>
      <c r="AZ559" s="121"/>
      <c r="BA559" s="67"/>
      <c r="BB559" s="70" t="str">
        <f>IF(ISBLANK(BA559),"",BA559/AZ558*10^AY558*AP558)</f>
        <v/>
      </c>
    </row>
    <row r="560" spans="1:54" x14ac:dyDescent="0.25">
      <c r="A560" s="1">
        <v>29.3</v>
      </c>
      <c r="B560" s="1" t="s">
        <v>847</v>
      </c>
      <c r="C560" s="2">
        <v>0</v>
      </c>
      <c r="D560" s="1">
        <v>0</v>
      </c>
      <c r="E560" s="1">
        <v>0</v>
      </c>
      <c r="F560" s="1"/>
      <c r="G560" s="1">
        <v>0</v>
      </c>
      <c r="H560" s="1">
        <v>0</v>
      </c>
      <c r="I560" s="1">
        <v>0</v>
      </c>
      <c r="J560" s="1">
        <v>0</v>
      </c>
      <c r="K560" s="1">
        <v>0</v>
      </c>
      <c r="L560" s="1">
        <v>0</v>
      </c>
      <c r="M560" s="1">
        <v>0</v>
      </c>
      <c r="N560" s="2">
        <v>0</v>
      </c>
      <c r="O560" s="1" t="s">
        <v>221</v>
      </c>
      <c r="P560" s="1" t="s">
        <v>850</v>
      </c>
      <c r="Q560" s="1" t="s">
        <v>222</v>
      </c>
      <c r="R560" s="1" t="s">
        <v>223</v>
      </c>
      <c r="S560" s="2">
        <v>0.05</v>
      </c>
      <c r="T560" s="2">
        <v>20</v>
      </c>
      <c r="U560" s="1" t="s">
        <v>224</v>
      </c>
      <c r="V560" s="1" t="s">
        <v>225</v>
      </c>
      <c r="W560" s="1" t="s">
        <v>236</v>
      </c>
      <c r="X560" s="1" t="s">
        <v>226</v>
      </c>
      <c r="Y560" s="1" t="s">
        <v>227</v>
      </c>
      <c r="Z560" s="1" t="s">
        <v>228</v>
      </c>
      <c r="AA560" s="1" t="s">
        <v>229</v>
      </c>
      <c r="AB560" s="1" t="s">
        <v>222</v>
      </c>
      <c r="AC560" s="2"/>
      <c r="AD560" s="2">
        <v>1</v>
      </c>
      <c r="AE560" s="2">
        <v>0</v>
      </c>
      <c r="AF560" s="1">
        <v>30</v>
      </c>
      <c r="AG560" s="1">
        <v>300</v>
      </c>
      <c r="AH560" s="49">
        <f>D560*10</f>
        <v>0</v>
      </c>
      <c r="AI560" s="61"/>
      <c r="AJ560" s="61"/>
      <c r="AK560" s="54" t="e">
        <f t="shared" si="681"/>
        <v>#DIV/0!</v>
      </c>
      <c r="AL560" s="122"/>
      <c r="AM560" s="123"/>
      <c r="AN560" s="124"/>
      <c r="AO560" s="127"/>
      <c r="AP560" s="130"/>
      <c r="AQ560" s="121"/>
      <c r="AR560" s="121"/>
      <c r="AS560" s="67"/>
      <c r="AT560" s="70" t="e">
        <f>AS560/AR558*10^AQ558*AP558</f>
        <v>#DIV/0!</v>
      </c>
      <c r="AU560" s="121"/>
      <c r="AV560" s="121"/>
      <c r="AW560" s="67"/>
      <c r="AX560" s="70" t="str">
        <f>IF(ISBLANK(AW560),"",AW560/AV558*10^AU558*AP558)</f>
        <v/>
      </c>
      <c r="AY560" s="121"/>
      <c r="AZ560" s="121"/>
      <c r="BA560" s="67"/>
      <c r="BB560" s="70" t="str">
        <f>IF(ISBLANK(BA560),"",BA560/AZ558*10^AY558*AP558)</f>
        <v/>
      </c>
    </row>
    <row r="561" spans="1:54" x14ac:dyDescent="0.25">
      <c r="A561" s="1">
        <v>29</v>
      </c>
      <c r="B561" s="1" t="s">
        <v>1043</v>
      </c>
      <c r="C561" s="2" t="s">
        <v>1</v>
      </c>
      <c r="D561" s="1">
        <v>0</v>
      </c>
      <c r="E561" s="1" t="s">
        <v>230</v>
      </c>
      <c r="F561" s="1" t="s">
        <v>277</v>
      </c>
      <c r="G561" s="1"/>
      <c r="H561" s="1"/>
      <c r="I561" s="1"/>
      <c r="J561" s="1"/>
      <c r="K561" s="1"/>
      <c r="L561" s="1"/>
      <c r="M561" s="1"/>
      <c r="N561" s="2"/>
      <c r="O561" s="1"/>
      <c r="P561" s="1"/>
      <c r="Q561" s="1"/>
      <c r="R561" s="1"/>
      <c r="S561" s="2"/>
      <c r="T561" s="2"/>
      <c r="U561" s="1"/>
      <c r="V561" s="1"/>
      <c r="W561" s="1"/>
      <c r="X561" s="1"/>
      <c r="Y561" s="1"/>
      <c r="Z561" s="1"/>
      <c r="AA561" s="1"/>
      <c r="AB561" s="1"/>
      <c r="AC561" s="2"/>
      <c r="AD561" s="2"/>
      <c r="AE561" s="2"/>
      <c r="AF561" s="1"/>
      <c r="AG561" s="1"/>
      <c r="AH561" s="50">
        <f t="shared" ref="AH561" si="682">AO558*AP558</f>
        <v>0.83333333333333326</v>
      </c>
      <c r="AI561" s="62"/>
      <c r="AJ561" s="62"/>
      <c r="AK561" s="55"/>
    </row>
    <row r="562" spans="1:54" x14ac:dyDescent="0.25">
      <c r="A562" s="1">
        <v>30.1</v>
      </c>
      <c r="B562" s="1" t="s">
        <v>851</v>
      </c>
      <c r="C562" s="2">
        <v>0</v>
      </c>
      <c r="D562" s="1">
        <v>0</v>
      </c>
      <c r="E562" s="1">
        <v>0</v>
      </c>
      <c r="F562" s="1"/>
      <c r="G562" s="1">
        <v>0</v>
      </c>
      <c r="H562" s="1">
        <v>0</v>
      </c>
      <c r="I562" s="1">
        <v>0</v>
      </c>
      <c r="J562" s="1">
        <v>0</v>
      </c>
      <c r="K562" s="1">
        <v>0</v>
      </c>
      <c r="L562" s="1">
        <v>0</v>
      </c>
      <c r="M562" s="1">
        <v>0</v>
      </c>
      <c r="N562" s="2">
        <v>0</v>
      </c>
      <c r="O562" s="1" t="s">
        <v>221</v>
      </c>
      <c r="P562" s="1" t="s">
        <v>852</v>
      </c>
      <c r="Q562" s="1" t="s">
        <v>222</v>
      </c>
      <c r="R562" s="1" t="s">
        <v>223</v>
      </c>
      <c r="S562" s="2">
        <v>0.05</v>
      </c>
      <c r="T562" s="2">
        <v>20</v>
      </c>
      <c r="U562" s="1" t="s">
        <v>224</v>
      </c>
      <c r="V562" s="1" t="s">
        <v>225</v>
      </c>
      <c r="W562" s="1" t="s">
        <v>236</v>
      </c>
      <c r="X562" s="1" t="s">
        <v>226</v>
      </c>
      <c r="Y562" s="1" t="s">
        <v>227</v>
      </c>
      <c r="Z562" s="1" t="s">
        <v>228</v>
      </c>
      <c r="AA562" s="1" t="s">
        <v>229</v>
      </c>
      <c r="AB562" s="1" t="s">
        <v>222</v>
      </c>
      <c r="AC562" s="2"/>
      <c r="AD562" s="2">
        <v>1</v>
      </c>
      <c r="AE562" s="2">
        <v>0</v>
      </c>
      <c r="AF562" s="1">
        <v>30</v>
      </c>
      <c r="AG562" s="1">
        <v>300</v>
      </c>
      <c r="AH562" s="49">
        <f>D562*10</f>
        <v>0</v>
      </c>
      <c r="AI562" s="60">
        <v>0</v>
      </c>
      <c r="AJ562" s="60">
        <v>6.4</v>
      </c>
      <c r="AK562" s="54">
        <f>AI562/AJ562</f>
        <v>0</v>
      </c>
      <c r="AL562" s="122">
        <f t="shared" ref="AL562" si="683">IF(COUNTBLANK(AI562:AI564)=3,"",IF(COUNTBLANK(AI562:AI564)=2,IF(AI562=0,0.5/AJ562,AI562/AJ562),(AI562/AJ562+AI563/AJ563+IF(AJ564&gt;0,AI564/AJ564,0))/COUNTIF(AI562:AJ564,"&gt;0")))</f>
        <v>7.8125E-2</v>
      </c>
      <c r="AM562" s="123" t="e">
        <f t="shared" ref="AM562" si="684">IF(ISNUMBER(AN562),AN562,1/AN562)</f>
        <v>#DIV/0!</v>
      </c>
      <c r="AN562" s="124" t="e">
        <f>AVERAGE(AT562:AT564,AX562:AX564,BB562:BB564)</f>
        <v>#DIV/0!</v>
      </c>
      <c r="AO562" s="125">
        <f>IF(COUNTIF(AL562:AL562,"&gt;0"),AL562,IF(ISERROR(AM562),IF(D565&gt;0,D565,0.5),AM562))</f>
        <v>7.8125E-2</v>
      </c>
      <c r="AP562" s="128">
        <v>10</v>
      </c>
      <c r="AQ562" s="121"/>
      <c r="AR562" s="121"/>
      <c r="AS562" s="66"/>
      <c r="AT562" s="70" t="e">
        <f>AS562/AR562*10^AQ562*AP562</f>
        <v>#DIV/0!</v>
      </c>
      <c r="AU562" s="121"/>
      <c r="AV562" s="121"/>
      <c r="AW562" s="66"/>
      <c r="AX562" s="70" t="str">
        <f>IF(ISBLANK(AW562),"",AW562/AV562*10^AU562*AP562)</f>
        <v/>
      </c>
      <c r="AY562" s="121"/>
      <c r="AZ562" s="121"/>
      <c r="BA562" s="66"/>
      <c r="BB562" s="70" t="str">
        <f t="shared" ref="BB562" si="685">IF(ISBLANK(BA562),"",BA562/AZ562*10^AY562*AT562)</f>
        <v/>
      </c>
    </row>
    <row r="563" spans="1:54" x14ac:dyDescent="0.25">
      <c r="A563" s="1">
        <v>30.2</v>
      </c>
      <c r="B563" s="1" t="s">
        <v>851</v>
      </c>
      <c r="C563" s="2">
        <v>0</v>
      </c>
      <c r="D563" s="1">
        <v>0</v>
      </c>
      <c r="E563" s="1">
        <v>0</v>
      </c>
      <c r="F563" s="1"/>
      <c r="G563" s="1">
        <v>0</v>
      </c>
      <c r="H563" s="1">
        <v>0</v>
      </c>
      <c r="I563" s="1">
        <v>0</v>
      </c>
      <c r="J563" s="1">
        <v>0</v>
      </c>
      <c r="K563" s="1">
        <v>0</v>
      </c>
      <c r="L563" s="1">
        <v>0</v>
      </c>
      <c r="M563" s="1">
        <v>0</v>
      </c>
      <c r="N563" s="2">
        <v>0.16</v>
      </c>
      <c r="O563" s="1" t="s">
        <v>221</v>
      </c>
      <c r="P563" s="1" t="s">
        <v>853</v>
      </c>
      <c r="Q563" s="1" t="s">
        <v>222</v>
      </c>
      <c r="R563" s="1" t="s">
        <v>223</v>
      </c>
      <c r="S563" s="2">
        <v>0.05</v>
      </c>
      <c r="T563" s="2">
        <v>20</v>
      </c>
      <c r="U563" s="1" t="s">
        <v>224</v>
      </c>
      <c r="V563" s="1" t="s">
        <v>225</v>
      </c>
      <c r="W563" s="1" t="s">
        <v>236</v>
      </c>
      <c r="X563" s="1" t="s">
        <v>226</v>
      </c>
      <c r="Y563" s="1" t="s">
        <v>227</v>
      </c>
      <c r="Z563" s="1" t="s">
        <v>228</v>
      </c>
      <c r="AA563" s="1" t="s">
        <v>229</v>
      </c>
      <c r="AB563" s="1" t="s">
        <v>222</v>
      </c>
      <c r="AC563" s="2"/>
      <c r="AD563" s="2">
        <v>1</v>
      </c>
      <c r="AE563" s="2">
        <v>0</v>
      </c>
      <c r="AF563" s="1">
        <v>30</v>
      </c>
      <c r="AG563" s="1">
        <v>300</v>
      </c>
      <c r="AH563" s="49">
        <f>D563*10</f>
        <v>0</v>
      </c>
      <c r="AI563" s="61"/>
      <c r="AJ563" s="61"/>
      <c r="AK563" s="54" t="e">
        <f t="shared" ref="AK563:AK564" si="686">AI563/AJ563</f>
        <v>#DIV/0!</v>
      </c>
      <c r="AL563" s="122"/>
      <c r="AM563" s="123"/>
      <c r="AN563" s="124"/>
      <c r="AO563" s="126"/>
      <c r="AP563" s="129"/>
      <c r="AQ563" s="121"/>
      <c r="AR563" s="121"/>
      <c r="AS563" s="67"/>
      <c r="AT563" s="70" t="e">
        <f>AS563/AR562*10^AQ562*AP562</f>
        <v>#DIV/0!</v>
      </c>
      <c r="AU563" s="121"/>
      <c r="AV563" s="121"/>
      <c r="AW563" s="67"/>
      <c r="AX563" s="70" t="str">
        <f>IF(ISBLANK(AW562:AW564),"",AW563/AV562*10^AU562*AP562)</f>
        <v/>
      </c>
      <c r="AY563" s="121"/>
      <c r="AZ563" s="121"/>
      <c r="BA563" s="67"/>
      <c r="BB563" s="70" t="str">
        <f>IF(ISBLANK(BA563),"",BA563/AZ562*10^AY562*AP562)</f>
        <v/>
      </c>
    </row>
    <row r="564" spans="1:54" x14ac:dyDescent="0.25">
      <c r="A564" s="1">
        <v>30.3</v>
      </c>
      <c r="B564" s="1" t="s">
        <v>851</v>
      </c>
      <c r="C564" s="2">
        <v>0</v>
      </c>
      <c r="D564" s="1">
        <v>0</v>
      </c>
      <c r="E564" s="1">
        <v>0</v>
      </c>
      <c r="F564" s="1"/>
      <c r="G564" s="1">
        <v>0</v>
      </c>
      <c r="H564" s="1">
        <v>0</v>
      </c>
      <c r="I564" s="1">
        <v>0</v>
      </c>
      <c r="J564" s="1">
        <v>0</v>
      </c>
      <c r="K564" s="1">
        <v>0</v>
      </c>
      <c r="L564" s="1">
        <v>0</v>
      </c>
      <c r="M564" s="1">
        <v>0</v>
      </c>
      <c r="N564" s="2">
        <v>0</v>
      </c>
      <c r="O564" s="1" t="s">
        <v>221</v>
      </c>
      <c r="P564" s="1" t="s">
        <v>854</v>
      </c>
      <c r="Q564" s="1" t="s">
        <v>222</v>
      </c>
      <c r="R564" s="1" t="s">
        <v>223</v>
      </c>
      <c r="S564" s="2">
        <v>0.05</v>
      </c>
      <c r="T564" s="2">
        <v>20</v>
      </c>
      <c r="U564" s="1" t="s">
        <v>224</v>
      </c>
      <c r="V564" s="1" t="s">
        <v>225</v>
      </c>
      <c r="W564" s="1" t="s">
        <v>236</v>
      </c>
      <c r="X564" s="1" t="s">
        <v>226</v>
      </c>
      <c r="Y564" s="1" t="s">
        <v>227</v>
      </c>
      <c r="Z564" s="1" t="s">
        <v>228</v>
      </c>
      <c r="AA564" s="1" t="s">
        <v>229</v>
      </c>
      <c r="AB564" s="1" t="s">
        <v>222</v>
      </c>
      <c r="AC564" s="2"/>
      <c r="AD564" s="2">
        <v>1</v>
      </c>
      <c r="AE564" s="2">
        <v>0</v>
      </c>
      <c r="AF564" s="1">
        <v>30</v>
      </c>
      <c r="AG564" s="1">
        <v>300</v>
      </c>
      <c r="AH564" s="49">
        <f>D564*10</f>
        <v>0</v>
      </c>
      <c r="AI564" s="61"/>
      <c r="AJ564" s="61"/>
      <c r="AK564" s="54" t="e">
        <f t="shared" si="686"/>
        <v>#DIV/0!</v>
      </c>
      <c r="AL564" s="122"/>
      <c r="AM564" s="123"/>
      <c r="AN564" s="124"/>
      <c r="AO564" s="127"/>
      <c r="AP564" s="130"/>
      <c r="AQ564" s="121"/>
      <c r="AR564" s="121"/>
      <c r="AS564" s="67"/>
      <c r="AT564" s="70" t="e">
        <f>AS564/AR562*10^AQ562*AP562</f>
        <v>#DIV/0!</v>
      </c>
      <c r="AU564" s="121"/>
      <c r="AV564" s="121"/>
      <c r="AW564" s="67"/>
      <c r="AX564" s="70" t="str">
        <f>IF(ISBLANK(AW564),"",AW564/AV562*10^AU562*AP562)</f>
        <v/>
      </c>
      <c r="AY564" s="121"/>
      <c r="AZ564" s="121"/>
      <c r="BA564" s="67"/>
      <c r="BB564" s="70" t="str">
        <f>IF(ISBLANK(BA564),"",BA564/AZ562*10^AY562*AP562)</f>
        <v/>
      </c>
    </row>
    <row r="565" spans="1:54" x14ac:dyDescent="0.25">
      <c r="A565" s="1">
        <v>30</v>
      </c>
      <c r="B565" s="1" t="s">
        <v>1043</v>
      </c>
      <c r="C565" s="2" t="s">
        <v>1</v>
      </c>
      <c r="D565" s="1">
        <v>0</v>
      </c>
      <c r="E565" s="1" t="s">
        <v>230</v>
      </c>
      <c r="F565" s="1" t="s">
        <v>277</v>
      </c>
      <c r="G565" s="1"/>
      <c r="H565" s="1"/>
      <c r="I565" s="1"/>
      <c r="J565" s="1"/>
      <c r="K565" s="1"/>
      <c r="L565" s="1"/>
      <c r="M565" s="1"/>
      <c r="N565" s="2"/>
      <c r="O565" s="1"/>
      <c r="P565" s="1"/>
      <c r="Q565" s="1"/>
      <c r="R565" s="1"/>
      <c r="S565" s="2"/>
      <c r="T565" s="2"/>
      <c r="U565" s="1"/>
      <c r="V565" s="1"/>
      <c r="W565" s="1"/>
      <c r="X565" s="1"/>
      <c r="Y565" s="1"/>
      <c r="Z565" s="1"/>
      <c r="AA565" s="1"/>
      <c r="AB565" s="1"/>
      <c r="AC565" s="2"/>
      <c r="AD565" s="2"/>
      <c r="AE565" s="2"/>
      <c r="AF565" s="1"/>
      <c r="AG565" s="1"/>
      <c r="AH565" s="50">
        <f t="shared" ref="AH565" si="687">AO562*AP562</f>
        <v>0.78125</v>
      </c>
      <c r="AI565" s="62"/>
      <c r="AJ565" s="62"/>
      <c r="AK565" s="55"/>
    </row>
    <row r="566" spans="1:54" x14ac:dyDescent="0.25">
      <c r="A566" s="1">
        <v>31.1</v>
      </c>
      <c r="B566" s="1" t="s">
        <v>855</v>
      </c>
      <c r="C566" s="2">
        <v>0</v>
      </c>
      <c r="D566" s="1">
        <v>0</v>
      </c>
      <c r="E566" s="1">
        <v>0</v>
      </c>
      <c r="F566" s="1"/>
      <c r="G566" s="1">
        <v>0</v>
      </c>
      <c r="H566" s="1">
        <v>0</v>
      </c>
      <c r="I566" s="1">
        <v>0</v>
      </c>
      <c r="J566" s="1">
        <v>0</v>
      </c>
      <c r="K566" s="1">
        <v>0</v>
      </c>
      <c r="L566" s="1">
        <v>0</v>
      </c>
      <c r="M566" s="1">
        <v>0</v>
      </c>
      <c r="N566" s="2">
        <v>0</v>
      </c>
      <c r="O566" s="1" t="s">
        <v>221</v>
      </c>
      <c r="P566" s="1" t="s">
        <v>856</v>
      </c>
      <c r="Q566" s="1" t="s">
        <v>222</v>
      </c>
      <c r="R566" s="1" t="s">
        <v>223</v>
      </c>
      <c r="S566" s="2">
        <v>0.05</v>
      </c>
      <c r="T566" s="2">
        <v>20</v>
      </c>
      <c r="U566" s="1" t="s">
        <v>224</v>
      </c>
      <c r="V566" s="1" t="s">
        <v>225</v>
      </c>
      <c r="W566" s="1" t="s">
        <v>236</v>
      </c>
      <c r="X566" s="1" t="s">
        <v>226</v>
      </c>
      <c r="Y566" s="1" t="s">
        <v>227</v>
      </c>
      <c r="Z566" s="1" t="s">
        <v>228</v>
      </c>
      <c r="AA566" s="1" t="s">
        <v>229</v>
      </c>
      <c r="AB566" s="1" t="s">
        <v>222</v>
      </c>
      <c r="AC566" s="2"/>
      <c r="AD566" s="2">
        <v>1</v>
      </c>
      <c r="AE566" s="2">
        <v>0</v>
      </c>
      <c r="AF566" s="1">
        <v>30</v>
      </c>
      <c r="AG566" s="1">
        <v>300</v>
      </c>
      <c r="AH566" s="49">
        <f>D566*10</f>
        <v>0</v>
      </c>
      <c r="AI566" s="60">
        <v>0</v>
      </c>
      <c r="AJ566" s="60">
        <v>7.5</v>
      </c>
      <c r="AK566" s="54">
        <f>AI566/AJ566</f>
        <v>0</v>
      </c>
      <c r="AL566" s="122">
        <f t="shared" ref="AL566" si="688">IF(COUNTBLANK(AI566:AI568)=3,"",IF(COUNTBLANK(AI566:AI568)=2,IF(AI566=0,0.5/AJ566,AI566/AJ566),(AI566/AJ566+AI567/AJ567+IF(AJ568&gt;0,AI568/AJ568,0))/COUNTIF(AI566:AJ568,"&gt;0")))</f>
        <v>6.6666666666666666E-2</v>
      </c>
      <c r="AM566" s="123" t="e">
        <f t="shared" ref="AM566" si="689">IF(ISNUMBER(AN566),AN566,1/AN566)</f>
        <v>#DIV/0!</v>
      </c>
      <c r="AN566" s="124" t="e">
        <f>AVERAGE(AT566:AT568,AX566:AX568,BB566:BB568)</f>
        <v>#DIV/0!</v>
      </c>
      <c r="AO566" s="125">
        <f>IF(COUNTIF(AL566:AL566,"&gt;0"),AL566,IF(ISERROR(AM566),IF(D569&gt;0,D569,0.5),AM566))</f>
        <v>6.6666666666666666E-2</v>
      </c>
      <c r="AP566" s="128">
        <v>10</v>
      </c>
      <c r="AQ566" s="121"/>
      <c r="AR566" s="121"/>
      <c r="AS566" s="66"/>
      <c r="AT566" s="70" t="e">
        <f>AS566/AR566*10^AQ566*AP566</f>
        <v>#DIV/0!</v>
      </c>
      <c r="AU566" s="121"/>
      <c r="AV566" s="121"/>
      <c r="AW566" s="66"/>
      <c r="AX566" s="70" t="str">
        <f>IF(ISBLANK(AW566),"",AW566/AV566*10^AU566*AP566)</f>
        <v/>
      </c>
      <c r="AY566" s="121"/>
      <c r="AZ566" s="121"/>
      <c r="BA566" s="66"/>
      <c r="BB566" s="70" t="str">
        <f t="shared" ref="BB566" si="690">IF(ISBLANK(BA566),"",BA566/AZ566*10^AY566*AT566)</f>
        <v/>
      </c>
    </row>
    <row r="567" spans="1:54" x14ac:dyDescent="0.25">
      <c r="A567" s="1">
        <v>31.2</v>
      </c>
      <c r="B567" s="1" t="s">
        <v>855</v>
      </c>
      <c r="C567" s="2">
        <v>0</v>
      </c>
      <c r="D567" s="1">
        <v>0</v>
      </c>
      <c r="E567" s="1">
        <v>0</v>
      </c>
      <c r="F567" s="1"/>
      <c r="G567" s="1">
        <v>0</v>
      </c>
      <c r="H567" s="1">
        <v>0</v>
      </c>
      <c r="I567" s="1">
        <v>0</v>
      </c>
      <c r="J567" s="1">
        <v>0</v>
      </c>
      <c r="K567" s="1">
        <v>0</v>
      </c>
      <c r="L567" s="1">
        <v>0</v>
      </c>
      <c r="M567" s="1">
        <v>0</v>
      </c>
      <c r="N567" s="2">
        <v>0</v>
      </c>
      <c r="O567" s="1" t="s">
        <v>221</v>
      </c>
      <c r="P567" s="1" t="s">
        <v>857</v>
      </c>
      <c r="Q567" s="1" t="s">
        <v>222</v>
      </c>
      <c r="R567" s="1" t="s">
        <v>223</v>
      </c>
      <c r="S567" s="2">
        <v>0.05</v>
      </c>
      <c r="T567" s="2">
        <v>20</v>
      </c>
      <c r="U567" s="1" t="s">
        <v>224</v>
      </c>
      <c r="V567" s="1" t="s">
        <v>225</v>
      </c>
      <c r="W567" s="1" t="s">
        <v>236</v>
      </c>
      <c r="X567" s="1" t="s">
        <v>226</v>
      </c>
      <c r="Y567" s="1" t="s">
        <v>227</v>
      </c>
      <c r="Z567" s="1" t="s">
        <v>228</v>
      </c>
      <c r="AA567" s="1" t="s">
        <v>229</v>
      </c>
      <c r="AB567" s="1" t="s">
        <v>222</v>
      </c>
      <c r="AC567" s="2"/>
      <c r="AD567" s="2">
        <v>1</v>
      </c>
      <c r="AE567" s="2">
        <v>0</v>
      </c>
      <c r="AF567" s="1">
        <v>30</v>
      </c>
      <c r="AG567" s="1">
        <v>300</v>
      </c>
      <c r="AH567" s="49">
        <f>D567*10</f>
        <v>0</v>
      </c>
      <c r="AI567" s="61"/>
      <c r="AJ567" s="61"/>
      <c r="AK567" s="54" t="e">
        <f t="shared" ref="AK567:AK568" si="691">AI567/AJ567</f>
        <v>#DIV/0!</v>
      </c>
      <c r="AL567" s="122"/>
      <c r="AM567" s="123"/>
      <c r="AN567" s="124"/>
      <c r="AO567" s="126"/>
      <c r="AP567" s="129"/>
      <c r="AQ567" s="121"/>
      <c r="AR567" s="121"/>
      <c r="AS567" s="67"/>
      <c r="AT567" s="70" t="e">
        <f>AS567/AR566*10^AQ566*AP566</f>
        <v>#DIV/0!</v>
      </c>
      <c r="AU567" s="121"/>
      <c r="AV567" s="121"/>
      <c r="AW567" s="67"/>
      <c r="AX567" s="70" t="str">
        <f>IF(ISBLANK(AW566:AW568),"",AW567/AV566*10^AU566*AP566)</f>
        <v/>
      </c>
      <c r="AY567" s="121"/>
      <c r="AZ567" s="121"/>
      <c r="BA567" s="67"/>
      <c r="BB567" s="70" t="str">
        <f>IF(ISBLANK(BA567),"",BA567/AZ566*10^AY566*AP566)</f>
        <v/>
      </c>
    </row>
    <row r="568" spans="1:54" x14ac:dyDescent="0.25">
      <c r="A568" s="1">
        <v>31.3</v>
      </c>
      <c r="B568" s="1" t="s">
        <v>855</v>
      </c>
      <c r="C568" s="2">
        <v>0</v>
      </c>
      <c r="D568" s="1">
        <v>0</v>
      </c>
      <c r="E568" s="1">
        <v>0</v>
      </c>
      <c r="F568" s="1"/>
      <c r="G568" s="1">
        <v>0</v>
      </c>
      <c r="H568" s="1">
        <v>0</v>
      </c>
      <c r="I568" s="1">
        <v>0</v>
      </c>
      <c r="J568" s="1">
        <v>0</v>
      </c>
      <c r="K568" s="1">
        <v>0</v>
      </c>
      <c r="L568" s="1">
        <v>0</v>
      </c>
      <c r="M568" s="1">
        <v>0</v>
      </c>
      <c r="N568" s="2">
        <v>0</v>
      </c>
      <c r="O568" s="1" t="s">
        <v>221</v>
      </c>
      <c r="P568" s="1" t="s">
        <v>858</v>
      </c>
      <c r="Q568" s="1" t="s">
        <v>222</v>
      </c>
      <c r="R568" s="1" t="s">
        <v>223</v>
      </c>
      <c r="S568" s="2">
        <v>0.05</v>
      </c>
      <c r="T568" s="2">
        <v>20</v>
      </c>
      <c r="U568" s="1" t="s">
        <v>224</v>
      </c>
      <c r="V568" s="1" t="s">
        <v>225</v>
      </c>
      <c r="W568" s="1" t="s">
        <v>236</v>
      </c>
      <c r="X568" s="1" t="s">
        <v>226</v>
      </c>
      <c r="Y568" s="1" t="s">
        <v>227</v>
      </c>
      <c r="Z568" s="1" t="s">
        <v>228</v>
      </c>
      <c r="AA568" s="1" t="s">
        <v>229</v>
      </c>
      <c r="AB568" s="1" t="s">
        <v>222</v>
      </c>
      <c r="AC568" s="2"/>
      <c r="AD568" s="2">
        <v>1</v>
      </c>
      <c r="AE568" s="2">
        <v>0</v>
      </c>
      <c r="AF568" s="1">
        <v>30</v>
      </c>
      <c r="AG568" s="1">
        <v>300</v>
      </c>
      <c r="AH568" s="49">
        <f>D568*10</f>
        <v>0</v>
      </c>
      <c r="AI568" s="61"/>
      <c r="AJ568" s="61"/>
      <c r="AK568" s="54" t="e">
        <f t="shared" si="691"/>
        <v>#DIV/0!</v>
      </c>
      <c r="AL568" s="122"/>
      <c r="AM568" s="123"/>
      <c r="AN568" s="124"/>
      <c r="AO568" s="127"/>
      <c r="AP568" s="130"/>
      <c r="AQ568" s="121"/>
      <c r="AR568" s="121"/>
      <c r="AS568" s="67"/>
      <c r="AT568" s="70" t="e">
        <f>AS568/AR566*10^AQ566*AP566</f>
        <v>#DIV/0!</v>
      </c>
      <c r="AU568" s="121"/>
      <c r="AV568" s="121"/>
      <c r="AW568" s="67"/>
      <c r="AX568" s="70" t="str">
        <f>IF(ISBLANK(AW568),"",AW568/AV566*10^AU566*AP566)</f>
        <v/>
      </c>
      <c r="AY568" s="121"/>
      <c r="AZ568" s="121"/>
      <c r="BA568" s="67"/>
      <c r="BB568" s="70" t="str">
        <f>IF(ISBLANK(BA568),"",BA568/AZ566*10^AY566*AP566)</f>
        <v/>
      </c>
    </row>
    <row r="569" spans="1:54" x14ac:dyDescent="0.25">
      <c r="A569" s="1">
        <v>31</v>
      </c>
      <c r="B569" s="1" t="s">
        <v>1043</v>
      </c>
      <c r="C569" s="2" t="s">
        <v>1</v>
      </c>
      <c r="D569" s="1">
        <v>0</v>
      </c>
      <c r="E569" s="1" t="s">
        <v>230</v>
      </c>
      <c r="F569" s="1" t="s">
        <v>277</v>
      </c>
      <c r="G569" s="1"/>
      <c r="H569" s="1"/>
      <c r="I569" s="1"/>
      <c r="J569" s="1"/>
      <c r="K569" s="1"/>
      <c r="L569" s="1"/>
      <c r="M569" s="1"/>
      <c r="N569" s="2"/>
      <c r="O569" s="1"/>
      <c r="P569" s="1"/>
      <c r="Q569" s="1"/>
      <c r="R569" s="1"/>
      <c r="S569" s="2"/>
      <c r="T569" s="2"/>
      <c r="U569" s="1"/>
      <c r="V569" s="1"/>
      <c r="W569" s="1"/>
      <c r="X569" s="1"/>
      <c r="Y569" s="1"/>
      <c r="Z569" s="1"/>
      <c r="AA569" s="1"/>
      <c r="AB569" s="1"/>
      <c r="AC569" s="2"/>
      <c r="AD569" s="2"/>
      <c r="AE569" s="2"/>
      <c r="AF569" s="1"/>
      <c r="AG569" s="1"/>
      <c r="AH569" s="50">
        <f t="shared" ref="AH569" si="692">AO566*AP566</f>
        <v>0.66666666666666663</v>
      </c>
      <c r="AI569" s="62"/>
      <c r="AJ569" s="62"/>
      <c r="AK569" s="55"/>
    </row>
    <row r="570" spans="1:54" x14ac:dyDescent="0.25">
      <c r="A570" s="1">
        <v>32.1</v>
      </c>
      <c r="B570" s="1" t="s">
        <v>859</v>
      </c>
      <c r="C570" s="2">
        <v>0</v>
      </c>
      <c r="D570" s="1">
        <v>0</v>
      </c>
      <c r="E570" s="1">
        <v>0</v>
      </c>
      <c r="F570" s="1"/>
      <c r="G570" s="1">
        <v>0</v>
      </c>
      <c r="H570" s="1">
        <v>0</v>
      </c>
      <c r="I570" s="1">
        <v>0</v>
      </c>
      <c r="J570" s="1">
        <v>0</v>
      </c>
      <c r="K570" s="1">
        <v>0</v>
      </c>
      <c r="L570" s="1">
        <v>0</v>
      </c>
      <c r="M570" s="1">
        <v>0</v>
      </c>
      <c r="N570" s="2">
        <v>0</v>
      </c>
      <c r="O570" s="1" t="s">
        <v>221</v>
      </c>
      <c r="P570" s="1" t="s">
        <v>860</v>
      </c>
      <c r="Q570" s="1" t="s">
        <v>222</v>
      </c>
      <c r="R570" s="1" t="s">
        <v>223</v>
      </c>
      <c r="S570" s="2">
        <v>0.05</v>
      </c>
      <c r="T570" s="2">
        <v>20</v>
      </c>
      <c r="U570" s="1" t="s">
        <v>224</v>
      </c>
      <c r="V570" s="1" t="s">
        <v>225</v>
      </c>
      <c r="W570" s="1" t="s">
        <v>236</v>
      </c>
      <c r="X570" s="1" t="s">
        <v>226</v>
      </c>
      <c r="Y570" s="1" t="s">
        <v>227</v>
      </c>
      <c r="Z570" s="1" t="s">
        <v>228</v>
      </c>
      <c r="AA570" s="1" t="s">
        <v>229</v>
      </c>
      <c r="AB570" s="1" t="s">
        <v>222</v>
      </c>
      <c r="AC570" s="2"/>
      <c r="AD570" s="2">
        <v>1</v>
      </c>
      <c r="AE570" s="2">
        <v>0</v>
      </c>
      <c r="AF570" s="1">
        <v>30</v>
      </c>
      <c r="AG570" s="1">
        <v>300</v>
      </c>
      <c r="AH570" s="49">
        <f>D570*10</f>
        <v>0</v>
      </c>
      <c r="AI570" s="60">
        <v>0</v>
      </c>
      <c r="AJ570" s="60">
        <v>6.1</v>
      </c>
      <c r="AK570" s="54">
        <f>AI570/AJ570</f>
        <v>0</v>
      </c>
      <c r="AL570" s="122">
        <f t="shared" ref="AL570" si="693">IF(COUNTBLANK(AI570:AI572)=3,"",IF(COUNTBLANK(AI570:AI572)=2,IF(AI570=0,0.5/AJ570,AI570/AJ570),(AI570/AJ570+AI571/AJ571+IF(AJ572&gt;0,AI572/AJ572,0))/COUNTIF(AI570:AJ572,"&gt;0")))</f>
        <v>8.1967213114754106E-2</v>
      </c>
      <c r="AM570" s="123" t="e">
        <f t="shared" ref="AM570" si="694">IF(ISNUMBER(AN570),AN570,1/AN570)</f>
        <v>#DIV/0!</v>
      </c>
      <c r="AN570" s="124" t="e">
        <f>AVERAGE(AT570:AT572,AX570:AX572,BB570:BB572)</f>
        <v>#DIV/0!</v>
      </c>
      <c r="AO570" s="125">
        <f>IF(COUNTIF(AL570:AL570,"&gt;0"),AL570,IF(ISERROR(AM570),IF(D573&gt;0,D573,0.5),AM570))</f>
        <v>8.1967213114754106E-2</v>
      </c>
      <c r="AP570" s="128">
        <v>10</v>
      </c>
      <c r="AQ570" s="121"/>
      <c r="AR570" s="121"/>
      <c r="AS570" s="66"/>
      <c r="AT570" s="70" t="e">
        <f>AS570/AR570*10^AQ570*AP570</f>
        <v>#DIV/0!</v>
      </c>
      <c r="AU570" s="121"/>
      <c r="AV570" s="121"/>
      <c r="AW570" s="66"/>
      <c r="AX570" s="70" t="str">
        <f>IF(ISBLANK(AW570),"",AW570/AV570*10^AU570*AP570)</f>
        <v/>
      </c>
      <c r="AY570" s="121"/>
      <c r="AZ570" s="121"/>
      <c r="BA570" s="66"/>
      <c r="BB570" s="70" t="str">
        <f t="shared" ref="BB570" si="695">IF(ISBLANK(BA570),"",BA570/AZ570*10^AY570*AT570)</f>
        <v/>
      </c>
    </row>
    <row r="571" spans="1:54" x14ac:dyDescent="0.25">
      <c r="A571" s="1">
        <v>32.200000000000003</v>
      </c>
      <c r="B571" s="1" t="s">
        <v>859</v>
      </c>
      <c r="C571" s="2">
        <v>0</v>
      </c>
      <c r="D571" s="1">
        <v>0</v>
      </c>
      <c r="E571" s="1">
        <v>0</v>
      </c>
      <c r="F571" s="1"/>
      <c r="G571" s="1">
        <v>0</v>
      </c>
      <c r="H571" s="1">
        <v>0</v>
      </c>
      <c r="I571" s="1">
        <v>0</v>
      </c>
      <c r="J571" s="1">
        <v>0</v>
      </c>
      <c r="K571" s="1">
        <v>0</v>
      </c>
      <c r="L571" s="1">
        <v>0</v>
      </c>
      <c r="M571" s="1">
        <v>0</v>
      </c>
      <c r="N571" s="2">
        <v>0</v>
      </c>
      <c r="O571" s="1" t="s">
        <v>221</v>
      </c>
      <c r="P571" s="1" t="s">
        <v>861</v>
      </c>
      <c r="Q571" s="1" t="s">
        <v>222</v>
      </c>
      <c r="R571" s="1" t="s">
        <v>223</v>
      </c>
      <c r="S571" s="2">
        <v>0.05</v>
      </c>
      <c r="T571" s="2">
        <v>20</v>
      </c>
      <c r="U571" s="1" t="s">
        <v>224</v>
      </c>
      <c r="V571" s="1" t="s">
        <v>225</v>
      </c>
      <c r="W571" s="1" t="s">
        <v>236</v>
      </c>
      <c r="X571" s="1" t="s">
        <v>226</v>
      </c>
      <c r="Y571" s="1" t="s">
        <v>227</v>
      </c>
      <c r="Z571" s="1" t="s">
        <v>228</v>
      </c>
      <c r="AA571" s="1" t="s">
        <v>229</v>
      </c>
      <c r="AB571" s="1" t="s">
        <v>222</v>
      </c>
      <c r="AC571" s="2"/>
      <c r="AD571" s="2">
        <v>1</v>
      </c>
      <c r="AE571" s="2">
        <v>0</v>
      </c>
      <c r="AF571" s="1">
        <v>30</v>
      </c>
      <c r="AG571" s="1">
        <v>300</v>
      </c>
      <c r="AH571" s="49">
        <f>D571*10</f>
        <v>0</v>
      </c>
      <c r="AI571" s="61"/>
      <c r="AJ571" s="61"/>
      <c r="AK571" s="54" t="e">
        <f t="shared" ref="AK571:AK572" si="696">AI571/AJ571</f>
        <v>#DIV/0!</v>
      </c>
      <c r="AL571" s="122"/>
      <c r="AM571" s="123"/>
      <c r="AN571" s="124"/>
      <c r="AO571" s="126"/>
      <c r="AP571" s="129"/>
      <c r="AQ571" s="121"/>
      <c r="AR571" s="121"/>
      <c r="AS571" s="67"/>
      <c r="AT571" s="70" t="e">
        <f>AS571/AR570*10^AQ570*AP570</f>
        <v>#DIV/0!</v>
      </c>
      <c r="AU571" s="121"/>
      <c r="AV571" s="121"/>
      <c r="AW571" s="67"/>
      <c r="AX571" s="70" t="str">
        <f>IF(ISBLANK(AW570:AW572),"",AW571/AV570*10^AU570*AP570)</f>
        <v/>
      </c>
      <c r="AY571" s="121"/>
      <c r="AZ571" s="121"/>
      <c r="BA571" s="67"/>
      <c r="BB571" s="70" t="str">
        <f>IF(ISBLANK(BA571),"",BA571/AZ570*10^AY570*AP570)</f>
        <v/>
      </c>
    </row>
    <row r="572" spans="1:54" x14ac:dyDescent="0.25">
      <c r="A572" s="1">
        <v>32.299999999999997</v>
      </c>
      <c r="B572" s="1" t="s">
        <v>859</v>
      </c>
      <c r="C572" s="2">
        <v>0</v>
      </c>
      <c r="D572" s="1">
        <v>0</v>
      </c>
      <c r="E572" s="1">
        <v>0</v>
      </c>
      <c r="F572" s="1"/>
      <c r="G572" s="1">
        <v>0</v>
      </c>
      <c r="H572" s="1">
        <v>0</v>
      </c>
      <c r="I572" s="1">
        <v>0</v>
      </c>
      <c r="J572" s="1">
        <v>0</v>
      </c>
      <c r="K572" s="1">
        <v>0</v>
      </c>
      <c r="L572" s="1">
        <v>0</v>
      </c>
      <c r="M572" s="1">
        <v>0</v>
      </c>
      <c r="N572" s="2">
        <v>0.08</v>
      </c>
      <c r="O572" s="1" t="s">
        <v>221</v>
      </c>
      <c r="P572" s="1" t="s">
        <v>862</v>
      </c>
      <c r="Q572" s="1" t="s">
        <v>222</v>
      </c>
      <c r="R572" s="1" t="s">
        <v>223</v>
      </c>
      <c r="S572" s="2">
        <v>0.05</v>
      </c>
      <c r="T572" s="2">
        <v>20</v>
      </c>
      <c r="U572" s="1" t="s">
        <v>224</v>
      </c>
      <c r="V572" s="1" t="s">
        <v>225</v>
      </c>
      <c r="W572" s="1" t="s">
        <v>236</v>
      </c>
      <c r="X572" s="1" t="s">
        <v>226</v>
      </c>
      <c r="Y572" s="1" t="s">
        <v>227</v>
      </c>
      <c r="Z572" s="1" t="s">
        <v>228</v>
      </c>
      <c r="AA572" s="1" t="s">
        <v>229</v>
      </c>
      <c r="AB572" s="1" t="s">
        <v>222</v>
      </c>
      <c r="AC572" s="2"/>
      <c r="AD572" s="2">
        <v>1</v>
      </c>
      <c r="AE572" s="2">
        <v>0</v>
      </c>
      <c r="AF572" s="1">
        <v>30</v>
      </c>
      <c r="AG572" s="1">
        <v>300</v>
      </c>
      <c r="AH572" s="49">
        <f>D572*10</f>
        <v>0</v>
      </c>
      <c r="AI572" s="61"/>
      <c r="AJ572" s="61"/>
      <c r="AK572" s="54" t="e">
        <f t="shared" si="696"/>
        <v>#DIV/0!</v>
      </c>
      <c r="AL572" s="122"/>
      <c r="AM572" s="123"/>
      <c r="AN572" s="124"/>
      <c r="AO572" s="127"/>
      <c r="AP572" s="130"/>
      <c r="AQ572" s="121"/>
      <c r="AR572" s="121"/>
      <c r="AS572" s="67"/>
      <c r="AT572" s="70" t="e">
        <f>AS572/AR570*10^AQ570*AP570</f>
        <v>#DIV/0!</v>
      </c>
      <c r="AU572" s="121"/>
      <c r="AV572" s="121"/>
      <c r="AW572" s="67"/>
      <c r="AX572" s="70" t="str">
        <f>IF(ISBLANK(AW572),"",AW572/AV570*10^AU570*AP570)</f>
        <v/>
      </c>
      <c r="AY572" s="121"/>
      <c r="AZ572" s="121"/>
      <c r="BA572" s="67"/>
      <c r="BB572" s="70" t="str">
        <f>IF(ISBLANK(BA572),"",BA572/AZ570*10^AY570*AP570)</f>
        <v/>
      </c>
    </row>
    <row r="573" spans="1:54" x14ac:dyDescent="0.25">
      <c r="A573" s="1">
        <v>32</v>
      </c>
      <c r="B573" s="1" t="s">
        <v>1043</v>
      </c>
      <c r="C573" s="2" t="s">
        <v>1</v>
      </c>
      <c r="D573" s="1">
        <v>0</v>
      </c>
      <c r="E573" s="1" t="s">
        <v>230</v>
      </c>
      <c r="F573" s="1" t="s">
        <v>277</v>
      </c>
      <c r="G573" s="1"/>
      <c r="H573" s="1"/>
      <c r="I573" s="1"/>
      <c r="J573" s="1"/>
      <c r="K573" s="1"/>
      <c r="L573" s="1"/>
      <c r="M573" s="1"/>
      <c r="N573" s="2"/>
      <c r="O573" s="1"/>
      <c r="P573" s="1"/>
      <c r="Q573" s="1"/>
      <c r="R573" s="1"/>
      <c r="S573" s="2"/>
      <c r="T573" s="2"/>
      <c r="U573" s="1"/>
      <c r="V573" s="1"/>
      <c r="W573" s="1"/>
      <c r="X573" s="1"/>
      <c r="Y573" s="1"/>
      <c r="Z573" s="1"/>
      <c r="AA573" s="1"/>
      <c r="AB573" s="1"/>
      <c r="AC573" s="2"/>
      <c r="AD573" s="2"/>
      <c r="AE573" s="2"/>
      <c r="AF573" s="1"/>
      <c r="AG573" s="1"/>
      <c r="AH573" s="50">
        <f t="shared" ref="AH573" si="697">AO570*AP570</f>
        <v>0.81967213114754101</v>
      </c>
      <c r="AI573" s="62"/>
      <c r="AJ573" s="62"/>
      <c r="AK573" s="55"/>
    </row>
    <row r="574" spans="1:54" x14ac:dyDescent="0.25">
      <c r="A574" s="1">
        <v>33.1</v>
      </c>
      <c r="B574" s="1" t="s">
        <v>863</v>
      </c>
      <c r="C574" s="2">
        <v>0</v>
      </c>
      <c r="D574" s="1">
        <v>0</v>
      </c>
      <c r="E574" s="1">
        <v>0</v>
      </c>
      <c r="F574" s="1"/>
      <c r="G574" s="1">
        <v>0</v>
      </c>
      <c r="H574" s="1">
        <v>0</v>
      </c>
      <c r="I574" s="1">
        <v>0</v>
      </c>
      <c r="J574" s="1">
        <v>0</v>
      </c>
      <c r="K574" s="1">
        <v>0</v>
      </c>
      <c r="L574" s="1">
        <v>0</v>
      </c>
      <c r="M574" s="1">
        <v>0</v>
      </c>
      <c r="N574" s="2">
        <v>0</v>
      </c>
      <c r="O574" s="1" t="s">
        <v>221</v>
      </c>
      <c r="P574" s="1" t="s">
        <v>864</v>
      </c>
      <c r="Q574" s="1" t="s">
        <v>222</v>
      </c>
      <c r="R574" s="1" t="s">
        <v>223</v>
      </c>
      <c r="S574" s="2">
        <v>0.05</v>
      </c>
      <c r="T574" s="2">
        <v>20</v>
      </c>
      <c r="U574" s="1" t="s">
        <v>224</v>
      </c>
      <c r="V574" s="1" t="s">
        <v>225</v>
      </c>
      <c r="W574" s="1" t="s">
        <v>236</v>
      </c>
      <c r="X574" s="1" t="s">
        <v>226</v>
      </c>
      <c r="Y574" s="1" t="s">
        <v>227</v>
      </c>
      <c r="Z574" s="1" t="s">
        <v>228</v>
      </c>
      <c r="AA574" s="1" t="s">
        <v>229</v>
      </c>
      <c r="AB574" s="1" t="s">
        <v>222</v>
      </c>
      <c r="AC574" s="2"/>
      <c r="AD574" s="2">
        <v>1</v>
      </c>
      <c r="AE574" s="2">
        <v>0</v>
      </c>
      <c r="AF574" s="1">
        <v>30</v>
      </c>
      <c r="AG574" s="1">
        <v>300</v>
      </c>
      <c r="AH574" s="49">
        <f>D574*10</f>
        <v>0</v>
      </c>
      <c r="AI574" s="60">
        <v>0</v>
      </c>
      <c r="AJ574" s="60">
        <v>6.4</v>
      </c>
      <c r="AK574" s="54">
        <f>AI574/AJ574</f>
        <v>0</v>
      </c>
      <c r="AL574" s="122">
        <f t="shared" ref="AL574" si="698">IF(COUNTBLANK(AI574:AI576)=3,"",IF(COUNTBLANK(AI574:AI576)=2,IF(AI574=0,0.5/AJ574,AI574/AJ574),(AI574/AJ574+AI575/AJ575+IF(AJ576&gt;0,AI576/AJ576,0))/COUNTIF(AI574:AJ576,"&gt;0")))</f>
        <v>7.8125E-2</v>
      </c>
      <c r="AM574" s="123" t="e">
        <f t="shared" ref="AM574" si="699">IF(ISNUMBER(AN574),AN574,1/AN574)</f>
        <v>#DIV/0!</v>
      </c>
      <c r="AN574" s="124" t="e">
        <f>AVERAGE(AT574:AT576,AX574:AX576,BB574:BB576)</f>
        <v>#DIV/0!</v>
      </c>
      <c r="AO574" s="125">
        <f>IF(COUNTIF(AL574:AL574,"&gt;0"),AL574,IF(ISERROR(AM574),IF(D577&gt;0,D577,0.5),AM574))</f>
        <v>7.8125E-2</v>
      </c>
      <c r="AP574" s="128">
        <v>10</v>
      </c>
      <c r="AQ574" s="121"/>
      <c r="AR574" s="121"/>
      <c r="AS574" s="66"/>
      <c r="AT574" s="70" t="e">
        <f>AS574/AR574*10^AQ574*AP574</f>
        <v>#DIV/0!</v>
      </c>
      <c r="AU574" s="121"/>
      <c r="AV574" s="121"/>
      <c r="AW574" s="66"/>
      <c r="AX574" s="70" t="str">
        <f>IF(ISBLANK(AW574),"",AW574/AV574*10^AU574*AP574)</f>
        <v/>
      </c>
      <c r="AY574" s="121"/>
      <c r="AZ574" s="121"/>
      <c r="BA574" s="66"/>
      <c r="BB574" s="70" t="str">
        <f t="shared" ref="BB574" si="700">IF(ISBLANK(BA574),"",BA574/AZ574*10^AY574*AT574)</f>
        <v/>
      </c>
    </row>
    <row r="575" spans="1:54" x14ac:dyDescent="0.25">
      <c r="A575" s="1">
        <v>33.200000000000003</v>
      </c>
      <c r="B575" s="1" t="s">
        <v>863</v>
      </c>
      <c r="C575" s="2">
        <v>0</v>
      </c>
      <c r="D575" s="1">
        <v>0</v>
      </c>
      <c r="E575" s="1">
        <v>0</v>
      </c>
      <c r="F575" s="1"/>
      <c r="G575" s="1">
        <v>0</v>
      </c>
      <c r="H575" s="1">
        <v>0</v>
      </c>
      <c r="I575" s="1">
        <v>0</v>
      </c>
      <c r="J575" s="1">
        <v>0</v>
      </c>
      <c r="K575" s="1">
        <v>0</v>
      </c>
      <c r="L575" s="1">
        <v>0</v>
      </c>
      <c r="M575" s="1">
        <v>0</v>
      </c>
      <c r="N575" s="2">
        <v>0</v>
      </c>
      <c r="O575" s="1" t="s">
        <v>221</v>
      </c>
      <c r="P575" s="1" t="s">
        <v>865</v>
      </c>
      <c r="Q575" s="1" t="s">
        <v>222</v>
      </c>
      <c r="R575" s="1" t="s">
        <v>223</v>
      </c>
      <c r="S575" s="2">
        <v>0.05</v>
      </c>
      <c r="T575" s="2">
        <v>20</v>
      </c>
      <c r="U575" s="1" t="s">
        <v>224</v>
      </c>
      <c r="V575" s="1" t="s">
        <v>225</v>
      </c>
      <c r="W575" s="1" t="s">
        <v>236</v>
      </c>
      <c r="X575" s="1" t="s">
        <v>226</v>
      </c>
      <c r="Y575" s="1" t="s">
        <v>227</v>
      </c>
      <c r="Z575" s="1" t="s">
        <v>228</v>
      </c>
      <c r="AA575" s="1" t="s">
        <v>229</v>
      </c>
      <c r="AB575" s="1" t="s">
        <v>222</v>
      </c>
      <c r="AC575" s="2"/>
      <c r="AD575" s="2">
        <v>1</v>
      </c>
      <c r="AE575" s="2">
        <v>0</v>
      </c>
      <c r="AF575" s="1">
        <v>30</v>
      </c>
      <c r="AG575" s="1">
        <v>300</v>
      </c>
      <c r="AH575" s="49">
        <f>D575*10</f>
        <v>0</v>
      </c>
      <c r="AI575" s="61"/>
      <c r="AJ575" s="61"/>
      <c r="AK575" s="54" t="e">
        <f t="shared" ref="AK575:AK576" si="701">AI575/AJ575</f>
        <v>#DIV/0!</v>
      </c>
      <c r="AL575" s="122"/>
      <c r="AM575" s="123"/>
      <c r="AN575" s="124"/>
      <c r="AO575" s="126"/>
      <c r="AP575" s="129"/>
      <c r="AQ575" s="121"/>
      <c r="AR575" s="121"/>
      <c r="AS575" s="67"/>
      <c r="AT575" s="70" t="e">
        <f>AS575/AR574*10^AQ574*AP574</f>
        <v>#DIV/0!</v>
      </c>
      <c r="AU575" s="121"/>
      <c r="AV575" s="121"/>
      <c r="AW575" s="67"/>
      <c r="AX575" s="70" t="str">
        <f>IF(ISBLANK(AW574:AW576),"",AW575/AV574*10^AU574*AP574)</f>
        <v/>
      </c>
      <c r="AY575" s="121"/>
      <c r="AZ575" s="121"/>
      <c r="BA575" s="67"/>
      <c r="BB575" s="70" t="str">
        <f>IF(ISBLANK(BA575),"",BA575/AZ574*10^AY574*AP574)</f>
        <v/>
      </c>
    </row>
    <row r="576" spans="1:54" x14ac:dyDescent="0.25">
      <c r="A576" s="1">
        <v>33.299999999999997</v>
      </c>
      <c r="B576" s="1" t="s">
        <v>863</v>
      </c>
      <c r="C576" s="2">
        <v>0</v>
      </c>
      <c r="D576" s="1">
        <v>0</v>
      </c>
      <c r="E576" s="1">
        <v>0</v>
      </c>
      <c r="F576" s="1"/>
      <c r="G576" s="1">
        <v>0</v>
      </c>
      <c r="H576" s="1">
        <v>0</v>
      </c>
      <c r="I576" s="1">
        <v>0</v>
      </c>
      <c r="J576" s="1">
        <v>0</v>
      </c>
      <c r="K576" s="1">
        <v>0</v>
      </c>
      <c r="L576" s="1">
        <v>0</v>
      </c>
      <c r="M576" s="1">
        <v>0</v>
      </c>
      <c r="N576" s="2">
        <v>0.12</v>
      </c>
      <c r="O576" s="1" t="s">
        <v>221</v>
      </c>
      <c r="P576" s="1" t="s">
        <v>866</v>
      </c>
      <c r="Q576" s="1" t="s">
        <v>222</v>
      </c>
      <c r="R576" s="1" t="s">
        <v>223</v>
      </c>
      <c r="S576" s="2">
        <v>0.05</v>
      </c>
      <c r="T576" s="2">
        <v>20</v>
      </c>
      <c r="U576" s="1" t="s">
        <v>224</v>
      </c>
      <c r="V576" s="1" t="s">
        <v>225</v>
      </c>
      <c r="W576" s="1" t="s">
        <v>236</v>
      </c>
      <c r="X576" s="1" t="s">
        <v>226</v>
      </c>
      <c r="Y576" s="1" t="s">
        <v>227</v>
      </c>
      <c r="Z576" s="1" t="s">
        <v>228</v>
      </c>
      <c r="AA576" s="1" t="s">
        <v>229</v>
      </c>
      <c r="AB576" s="1" t="s">
        <v>222</v>
      </c>
      <c r="AC576" s="2"/>
      <c r="AD576" s="2">
        <v>1</v>
      </c>
      <c r="AE576" s="2">
        <v>0</v>
      </c>
      <c r="AF576" s="1">
        <v>30</v>
      </c>
      <c r="AG576" s="1">
        <v>300</v>
      </c>
      <c r="AH576" s="49">
        <f>D576*10</f>
        <v>0</v>
      </c>
      <c r="AI576" s="61"/>
      <c r="AJ576" s="61"/>
      <c r="AK576" s="54" t="e">
        <f t="shared" si="701"/>
        <v>#DIV/0!</v>
      </c>
      <c r="AL576" s="122"/>
      <c r="AM576" s="123"/>
      <c r="AN576" s="124"/>
      <c r="AO576" s="127"/>
      <c r="AP576" s="130"/>
      <c r="AQ576" s="121"/>
      <c r="AR576" s="121"/>
      <c r="AS576" s="67"/>
      <c r="AT576" s="70" t="e">
        <f>AS576/AR574*10^AQ574*AP574</f>
        <v>#DIV/0!</v>
      </c>
      <c r="AU576" s="121"/>
      <c r="AV576" s="121"/>
      <c r="AW576" s="67"/>
      <c r="AX576" s="70" t="str">
        <f>IF(ISBLANK(AW576),"",AW576/AV574*10^AU574*AP574)</f>
        <v/>
      </c>
      <c r="AY576" s="121"/>
      <c r="AZ576" s="121"/>
      <c r="BA576" s="67"/>
      <c r="BB576" s="70" t="str">
        <f>IF(ISBLANK(BA576),"",BA576/AZ574*10^AY574*AP574)</f>
        <v/>
      </c>
    </row>
    <row r="577" spans="1:54" x14ac:dyDescent="0.25">
      <c r="A577" s="1">
        <v>33</v>
      </c>
      <c r="B577" s="1" t="s">
        <v>1043</v>
      </c>
      <c r="C577" s="2" t="s">
        <v>1</v>
      </c>
      <c r="D577" s="1">
        <v>0</v>
      </c>
      <c r="E577" s="1" t="s">
        <v>230</v>
      </c>
      <c r="F577" s="1" t="s">
        <v>277</v>
      </c>
      <c r="G577" s="1"/>
      <c r="H577" s="1"/>
      <c r="I577" s="1"/>
      <c r="J577" s="1"/>
      <c r="K577" s="1"/>
      <c r="L577" s="1"/>
      <c r="M577" s="1"/>
      <c r="N577" s="2"/>
      <c r="O577" s="1"/>
      <c r="P577" s="1"/>
      <c r="Q577" s="1"/>
      <c r="R577" s="1"/>
      <c r="S577" s="2"/>
      <c r="T577" s="2"/>
      <c r="U577" s="1"/>
      <c r="V577" s="1"/>
      <c r="W577" s="1"/>
      <c r="X577" s="1"/>
      <c r="Y577" s="1"/>
      <c r="Z577" s="1"/>
      <c r="AA577" s="1"/>
      <c r="AB577" s="1"/>
      <c r="AC577" s="2"/>
      <c r="AD577" s="2"/>
      <c r="AE577" s="2"/>
      <c r="AF577" s="1"/>
      <c r="AG577" s="1"/>
      <c r="AH577" s="50">
        <f t="shared" ref="AH577" si="702">AO574*AP574</f>
        <v>0.78125</v>
      </c>
      <c r="AI577" s="62"/>
      <c r="AJ577" s="62"/>
      <c r="AK577" s="55"/>
    </row>
    <row r="578" spans="1:54" x14ac:dyDescent="0.25">
      <c r="A578" s="1">
        <v>34.1</v>
      </c>
      <c r="B578" s="1" t="s">
        <v>867</v>
      </c>
      <c r="C578" s="2">
        <v>0</v>
      </c>
      <c r="D578" s="1">
        <v>0</v>
      </c>
      <c r="E578" s="1">
        <v>0</v>
      </c>
      <c r="F578" s="1"/>
      <c r="G578" s="1">
        <v>0</v>
      </c>
      <c r="H578" s="1">
        <v>0</v>
      </c>
      <c r="I578" s="1">
        <v>0</v>
      </c>
      <c r="J578" s="1">
        <v>0</v>
      </c>
      <c r="K578" s="1">
        <v>0</v>
      </c>
      <c r="L578" s="1">
        <v>0</v>
      </c>
      <c r="M578" s="1">
        <v>0</v>
      </c>
      <c r="N578" s="2">
        <v>0</v>
      </c>
      <c r="O578" s="1" t="s">
        <v>221</v>
      </c>
      <c r="P578" s="1" t="s">
        <v>868</v>
      </c>
      <c r="Q578" s="1" t="s">
        <v>222</v>
      </c>
      <c r="R578" s="1" t="s">
        <v>223</v>
      </c>
      <c r="S578" s="2">
        <v>0.05</v>
      </c>
      <c r="T578" s="2">
        <v>20</v>
      </c>
      <c r="U578" s="1" t="s">
        <v>224</v>
      </c>
      <c r="V578" s="1" t="s">
        <v>225</v>
      </c>
      <c r="W578" s="1" t="s">
        <v>236</v>
      </c>
      <c r="X578" s="1" t="s">
        <v>226</v>
      </c>
      <c r="Y578" s="1" t="s">
        <v>227</v>
      </c>
      <c r="Z578" s="1" t="s">
        <v>228</v>
      </c>
      <c r="AA578" s="1" t="s">
        <v>229</v>
      </c>
      <c r="AB578" s="1" t="s">
        <v>222</v>
      </c>
      <c r="AC578" s="2"/>
      <c r="AD578" s="2">
        <v>1</v>
      </c>
      <c r="AE578" s="2">
        <v>0</v>
      </c>
      <c r="AF578" s="1">
        <v>30</v>
      </c>
      <c r="AG578" s="1">
        <v>300</v>
      </c>
      <c r="AH578" s="49">
        <f>D578*10</f>
        <v>0</v>
      </c>
      <c r="AI578" s="60">
        <v>0</v>
      </c>
      <c r="AJ578" s="60">
        <v>7.1</v>
      </c>
      <c r="AK578" s="54">
        <f>AI578/AJ578</f>
        <v>0</v>
      </c>
      <c r="AL578" s="122">
        <f t="shared" ref="AL578" si="703">IF(COUNTBLANK(AI578:AI580)=3,"",IF(COUNTBLANK(AI578:AI580)=2,IF(AI578=0,0.5/AJ578,AI578/AJ578),(AI578/AJ578+AI579/AJ579+IF(AJ580&gt;0,AI580/AJ580,0))/COUNTIF(AI578:AJ580,"&gt;0")))</f>
        <v>7.0422535211267609E-2</v>
      </c>
      <c r="AM578" s="123" t="e">
        <f t="shared" ref="AM578" si="704">IF(ISNUMBER(AN578),AN578,1/AN578)</f>
        <v>#DIV/0!</v>
      </c>
      <c r="AN578" s="124" t="e">
        <f>AVERAGE(AT578:AT580,AX578:AX580,BB578:BB580)</f>
        <v>#DIV/0!</v>
      </c>
      <c r="AO578" s="125">
        <f>IF(COUNTIF(AL578:AL578,"&gt;0"),AL578,IF(ISERROR(AM578),IF(D581&gt;0,D581,0.5),AM578))</f>
        <v>7.0422535211267609E-2</v>
      </c>
      <c r="AP578" s="128">
        <v>10</v>
      </c>
      <c r="AQ578" s="121"/>
      <c r="AR578" s="121"/>
      <c r="AS578" s="66"/>
      <c r="AT578" s="70" t="e">
        <f>AS578/AR578*10^AQ578*AP578</f>
        <v>#DIV/0!</v>
      </c>
      <c r="AU578" s="121"/>
      <c r="AV578" s="121"/>
      <c r="AW578" s="66"/>
      <c r="AX578" s="70" t="str">
        <f>IF(ISBLANK(AW578),"",AW578/AV578*10^AU578*AP578)</f>
        <v/>
      </c>
      <c r="AY578" s="121"/>
      <c r="AZ578" s="121"/>
      <c r="BA578" s="66"/>
      <c r="BB578" s="70" t="str">
        <f t="shared" ref="BB578" si="705">IF(ISBLANK(BA578),"",BA578/AZ578*10^AY578*AT578)</f>
        <v/>
      </c>
    </row>
    <row r="579" spans="1:54" x14ac:dyDescent="0.25">
      <c r="A579" s="1">
        <v>34.200000000000003</v>
      </c>
      <c r="B579" s="1" t="s">
        <v>867</v>
      </c>
      <c r="C579" s="2">
        <v>0</v>
      </c>
      <c r="D579" s="1">
        <v>0</v>
      </c>
      <c r="E579" s="1">
        <v>0</v>
      </c>
      <c r="F579" s="1"/>
      <c r="G579" s="1">
        <v>0</v>
      </c>
      <c r="H579" s="1">
        <v>0</v>
      </c>
      <c r="I579" s="1">
        <v>0</v>
      </c>
      <c r="J579" s="1">
        <v>0</v>
      </c>
      <c r="K579" s="1">
        <v>0</v>
      </c>
      <c r="L579" s="1">
        <v>0</v>
      </c>
      <c r="M579" s="1">
        <v>0</v>
      </c>
      <c r="N579" s="2">
        <v>0</v>
      </c>
      <c r="O579" s="1" t="s">
        <v>221</v>
      </c>
      <c r="P579" s="1" t="s">
        <v>869</v>
      </c>
      <c r="Q579" s="1" t="s">
        <v>222</v>
      </c>
      <c r="R579" s="1" t="s">
        <v>223</v>
      </c>
      <c r="S579" s="2">
        <v>0.05</v>
      </c>
      <c r="T579" s="2">
        <v>20</v>
      </c>
      <c r="U579" s="1" t="s">
        <v>224</v>
      </c>
      <c r="V579" s="1" t="s">
        <v>225</v>
      </c>
      <c r="W579" s="1" t="s">
        <v>236</v>
      </c>
      <c r="X579" s="1" t="s">
        <v>226</v>
      </c>
      <c r="Y579" s="1" t="s">
        <v>227</v>
      </c>
      <c r="Z579" s="1" t="s">
        <v>228</v>
      </c>
      <c r="AA579" s="1" t="s">
        <v>229</v>
      </c>
      <c r="AB579" s="1" t="s">
        <v>222</v>
      </c>
      <c r="AC579" s="2"/>
      <c r="AD579" s="2">
        <v>1</v>
      </c>
      <c r="AE579" s="2">
        <v>0</v>
      </c>
      <c r="AF579" s="1">
        <v>30</v>
      </c>
      <c r="AG579" s="1">
        <v>300</v>
      </c>
      <c r="AH579" s="49">
        <f>D579*10</f>
        <v>0</v>
      </c>
      <c r="AI579" s="61"/>
      <c r="AJ579" s="61"/>
      <c r="AK579" s="54" t="e">
        <f t="shared" ref="AK579:AK580" si="706">AI579/AJ579</f>
        <v>#DIV/0!</v>
      </c>
      <c r="AL579" s="122"/>
      <c r="AM579" s="123"/>
      <c r="AN579" s="124"/>
      <c r="AO579" s="126"/>
      <c r="AP579" s="129"/>
      <c r="AQ579" s="121"/>
      <c r="AR579" s="121"/>
      <c r="AS579" s="67"/>
      <c r="AT579" s="70" t="e">
        <f>AS579/AR578*10^AQ578*AP578</f>
        <v>#DIV/0!</v>
      </c>
      <c r="AU579" s="121"/>
      <c r="AV579" s="121"/>
      <c r="AW579" s="67"/>
      <c r="AX579" s="70" t="str">
        <f>IF(ISBLANK(AW578:AW580),"",AW579/AV578*10^AU578*AP578)</f>
        <v/>
      </c>
      <c r="AY579" s="121"/>
      <c r="AZ579" s="121"/>
      <c r="BA579" s="67"/>
      <c r="BB579" s="70" t="str">
        <f>IF(ISBLANK(BA579),"",BA579/AZ578*10^AY578*AP578)</f>
        <v/>
      </c>
    </row>
    <row r="580" spans="1:54" x14ac:dyDescent="0.25">
      <c r="A580" s="1">
        <v>34.299999999999997</v>
      </c>
      <c r="B580" s="1" t="s">
        <v>867</v>
      </c>
      <c r="C580" s="2">
        <v>0</v>
      </c>
      <c r="D580" s="1">
        <v>0</v>
      </c>
      <c r="E580" s="1">
        <v>0</v>
      </c>
      <c r="F580" s="1"/>
      <c r="G580" s="1">
        <v>0</v>
      </c>
      <c r="H580" s="1">
        <v>0</v>
      </c>
      <c r="I580" s="1">
        <v>0</v>
      </c>
      <c r="J580" s="1">
        <v>0</v>
      </c>
      <c r="K580" s="1">
        <v>0</v>
      </c>
      <c r="L580" s="1">
        <v>0</v>
      </c>
      <c r="M580" s="1">
        <v>0</v>
      </c>
      <c r="N580" s="2">
        <v>0</v>
      </c>
      <c r="O580" s="1" t="s">
        <v>221</v>
      </c>
      <c r="P580" s="1" t="s">
        <v>870</v>
      </c>
      <c r="Q580" s="1" t="s">
        <v>222</v>
      </c>
      <c r="R580" s="1" t="s">
        <v>223</v>
      </c>
      <c r="S580" s="2">
        <v>0.05</v>
      </c>
      <c r="T580" s="2">
        <v>20</v>
      </c>
      <c r="U580" s="1" t="s">
        <v>224</v>
      </c>
      <c r="V580" s="1" t="s">
        <v>225</v>
      </c>
      <c r="W580" s="1" t="s">
        <v>236</v>
      </c>
      <c r="X580" s="1" t="s">
        <v>226</v>
      </c>
      <c r="Y580" s="1" t="s">
        <v>227</v>
      </c>
      <c r="Z580" s="1" t="s">
        <v>228</v>
      </c>
      <c r="AA580" s="1" t="s">
        <v>229</v>
      </c>
      <c r="AB580" s="1" t="s">
        <v>222</v>
      </c>
      <c r="AC580" s="2"/>
      <c r="AD580" s="2">
        <v>1</v>
      </c>
      <c r="AE580" s="2">
        <v>0</v>
      </c>
      <c r="AF580" s="1">
        <v>30</v>
      </c>
      <c r="AG580" s="1">
        <v>300</v>
      </c>
      <c r="AH580" s="49">
        <f>D580*10</f>
        <v>0</v>
      </c>
      <c r="AI580" s="61"/>
      <c r="AJ580" s="61"/>
      <c r="AK580" s="54" t="e">
        <f t="shared" si="706"/>
        <v>#DIV/0!</v>
      </c>
      <c r="AL580" s="122"/>
      <c r="AM580" s="123"/>
      <c r="AN580" s="124"/>
      <c r="AO580" s="127"/>
      <c r="AP580" s="130"/>
      <c r="AQ580" s="121"/>
      <c r="AR580" s="121"/>
      <c r="AS580" s="67"/>
      <c r="AT580" s="70" t="e">
        <f>AS580/AR578*10^AQ578*AP578</f>
        <v>#DIV/0!</v>
      </c>
      <c r="AU580" s="121"/>
      <c r="AV580" s="121"/>
      <c r="AW580" s="67"/>
      <c r="AX580" s="70" t="str">
        <f>IF(ISBLANK(AW580),"",AW580/AV578*10^AU578*AP578)</f>
        <v/>
      </c>
      <c r="AY580" s="121"/>
      <c r="AZ580" s="121"/>
      <c r="BA580" s="67"/>
      <c r="BB580" s="70" t="str">
        <f>IF(ISBLANK(BA580),"",BA580/AZ578*10^AY578*AP578)</f>
        <v/>
      </c>
    </row>
    <row r="581" spans="1:54" x14ac:dyDescent="0.25">
      <c r="A581" s="1">
        <v>34</v>
      </c>
      <c r="B581" s="1" t="s">
        <v>1043</v>
      </c>
      <c r="C581" s="2" t="s">
        <v>1</v>
      </c>
      <c r="D581" s="1">
        <v>0</v>
      </c>
      <c r="E581" s="1" t="s">
        <v>230</v>
      </c>
      <c r="F581" s="1" t="s">
        <v>277</v>
      </c>
      <c r="G581" s="1"/>
      <c r="H581" s="1"/>
      <c r="I581" s="1"/>
      <c r="J581" s="1"/>
      <c r="K581" s="1"/>
      <c r="L581" s="1"/>
      <c r="M581" s="1"/>
      <c r="N581" s="2"/>
      <c r="O581" s="1"/>
      <c r="P581" s="1"/>
      <c r="Q581" s="1"/>
      <c r="R581" s="1"/>
      <c r="S581" s="2"/>
      <c r="T581" s="2"/>
      <c r="U581" s="1"/>
      <c r="V581" s="1"/>
      <c r="W581" s="1"/>
      <c r="X581" s="1"/>
      <c r="Y581" s="1"/>
      <c r="Z581" s="1"/>
      <c r="AA581" s="1"/>
      <c r="AB581" s="1"/>
      <c r="AC581" s="2"/>
      <c r="AD581" s="2"/>
      <c r="AE581" s="2"/>
      <c r="AF581" s="1"/>
      <c r="AG581" s="1"/>
      <c r="AH581" s="50">
        <f t="shared" ref="AH581" si="707">AO578*AP578</f>
        <v>0.70422535211267612</v>
      </c>
      <c r="AI581" s="62"/>
      <c r="AJ581" s="62"/>
      <c r="AK581" s="55"/>
    </row>
    <row r="582" spans="1:54" x14ac:dyDescent="0.25">
      <c r="A582" s="1">
        <v>35.1</v>
      </c>
      <c r="B582" s="1" t="s">
        <v>871</v>
      </c>
      <c r="C582" s="2">
        <v>0</v>
      </c>
      <c r="D582" s="1">
        <v>0</v>
      </c>
      <c r="E582" s="1">
        <v>0</v>
      </c>
      <c r="F582" s="1"/>
      <c r="G582" s="1">
        <v>0</v>
      </c>
      <c r="H582" s="1">
        <v>0</v>
      </c>
      <c r="I582" s="1">
        <v>0</v>
      </c>
      <c r="J582" s="1">
        <v>0</v>
      </c>
      <c r="K582" s="1">
        <v>0</v>
      </c>
      <c r="L582" s="1">
        <v>0</v>
      </c>
      <c r="M582" s="1">
        <v>0</v>
      </c>
      <c r="N582" s="2">
        <v>0</v>
      </c>
      <c r="O582" s="1" t="s">
        <v>221</v>
      </c>
      <c r="P582" s="1" t="s">
        <v>872</v>
      </c>
      <c r="Q582" s="1" t="s">
        <v>222</v>
      </c>
      <c r="R582" s="1" t="s">
        <v>223</v>
      </c>
      <c r="S582" s="2">
        <v>0.05</v>
      </c>
      <c r="T582" s="2">
        <v>20</v>
      </c>
      <c r="U582" s="1" t="s">
        <v>224</v>
      </c>
      <c r="V582" s="1" t="s">
        <v>225</v>
      </c>
      <c r="W582" s="1" t="s">
        <v>236</v>
      </c>
      <c r="X582" s="1" t="s">
        <v>226</v>
      </c>
      <c r="Y582" s="1" t="s">
        <v>227</v>
      </c>
      <c r="Z582" s="1" t="s">
        <v>228</v>
      </c>
      <c r="AA582" s="1" t="s">
        <v>229</v>
      </c>
      <c r="AB582" s="1" t="s">
        <v>222</v>
      </c>
      <c r="AC582" s="2"/>
      <c r="AD582" s="2">
        <v>1</v>
      </c>
      <c r="AE582" s="2">
        <v>0</v>
      </c>
      <c r="AF582" s="1">
        <v>30</v>
      </c>
      <c r="AG582" s="1">
        <v>300</v>
      </c>
      <c r="AH582" s="49">
        <f>D582*10</f>
        <v>0</v>
      </c>
      <c r="AI582" s="60">
        <v>0</v>
      </c>
      <c r="AJ582" s="60">
        <v>7.2</v>
      </c>
      <c r="AK582" s="54">
        <f>AI582/AJ582</f>
        <v>0</v>
      </c>
      <c r="AL582" s="122">
        <f>IF(COUNTBLANK(AI582:AI584)=3,"",IF(COUNTBLANK(AI582:AI584)=2,IF(AI582=0,0.5/AJ582,AI582/AJ582),(AI582/AJ582+AI583/AJ583+IF(AJ584&gt;0,AI584/AJ584,0))/COUNTIF(AI582:AJ584,"&gt;0")))</f>
        <v>6.9444444444444448E-2</v>
      </c>
      <c r="AM582" s="123" t="e">
        <f>IF(ISNUMBER(AN582),AN582,1/AN582)</f>
        <v>#DIV/0!</v>
      </c>
      <c r="AN582" s="124" t="e">
        <f>AVERAGE(AT582:AT584,AX582:AX584,BB582:BB584)</f>
        <v>#DIV/0!</v>
      </c>
      <c r="AO582" s="125">
        <f>IF(COUNTIF(AL582:AL582,"&gt;0"),AL582,IF(ISERROR(AM582),IF(D585&gt;0,D585,0.5),AM582))</f>
        <v>6.9444444444444448E-2</v>
      </c>
      <c r="AP582" s="128">
        <v>10</v>
      </c>
      <c r="AQ582" s="121"/>
      <c r="AR582" s="121"/>
      <c r="AS582" s="66"/>
      <c r="AT582" s="70" t="e">
        <f>AS582/AR582*10^AQ582*AP582</f>
        <v>#DIV/0!</v>
      </c>
      <c r="AU582" s="121"/>
      <c r="AV582" s="121"/>
      <c r="AW582" s="66"/>
      <c r="AX582" s="70" t="str">
        <f>IF(ISBLANK(AW582),"",AW582/AV582*10^AU582*AP582)</f>
        <v/>
      </c>
      <c r="AY582" s="121"/>
      <c r="AZ582" s="121"/>
      <c r="BA582" s="66"/>
      <c r="BB582" s="70" t="str">
        <f t="shared" ref="BB582" si="708">IF(ISBLANK(BA582),"",BA582/AZ582*10^AY582*AT582)</f>
        <v/>
      </c>
    </row>
    <row r="583" spans="1:54" x14ac:dyDescent="0.25">
      <c r="A583" s="1">
        <v>35.200000000000003</v>
      </c>
      <c r="B583" s="1" t="s">
        <v>871</v>
      </c>
      <c r="C583" s="2">
        <v>0</v>
      </c>
      <c r="D583" s="1">
        <v>0</v>
      </c>
      <c r="E583" s="1">
        <v>0</v>
      </c>
      <c r="F583" s="1"/>
      <c r="G583" s="1">
        <v>0</v>
      </c>
      <c r="H583" s="1">
        <v>0</v>
      </c>
      <c r="I583" s="1">
        <v>0</v>
      </c>
      <c r="J583" s="1">
        <v>0</v>
      </c>
      <c r="K583" s="1">
        <v>0</v>
      </c>
      <c r="L583" s="1">
        <v>0</v>
      </c>
      <c r="M583" s="1">
        <v>0</v>
      </c>
      <c r="N583" s="2">
        <v>0</v>
      </c>
      <c r="O583" s="1" t="s">
        <v>221</v>
      </c>
      <c r="P583" s="1" t="s">
        <v>873</v>
      </c>
      <c r="Q583" s="1" t="s">
        <v>222</v>
      </c>
      <c r="R583" s="1" t="s">
        <v>223</v>
      </c>
      <c r="S583" s="2">
        <v>0.05</v>
      </c>
      <c r="T583" s="2">
        <v>20</v>
      </c>
      <c r="U583" s="1" t="s">
        <v>224</v>
      </c>
      <c r="V583" s="1" t="s">
        <v>225</v>
      </c>
      <c r="W583" s="1" t="s">
        <v>236</v>
      </c>
      <c r="X583" s="1" t="s">
        <v>226</v>
      </c>
      <c r="Y583" s="1" t="s">
        <v>227</v>
      </c>
      <c r="Z583" s="1" t="s">
        <v>228</v>
      </c>
      <c r="AA583" s="1" t="s">
        <v>229</v>
      </c>
      <c r="AB583" s="1" t="s">
        <v>222</v>
      </c>
      <c r="AC583" s="2"/>
      <c r="AD583" s="2">
        <v>1</v>
      </c>
      <c r="AE583" s="2">
        <v>0</v>
      </c>
      <c r="AF583" s="1">
        <v>30</v>
      </c>
      <c r="AG583" s="1">
        <v>300</v>
      </c>
      <c r="AH583" s="49">
        <f>D583*10</f>
        <v>0</v>
      </c>
      <c r="AI583" s="61"/>
      <c r="AJ583" s="61"/>
      <c r="AK583" s="54" t="e">
        <f t="shared" ref="AK583:AK584" si="709">AI583/AJ583</f>
        <v>#DIV/0!</v>
      </c>
      <c r="AL583" s="122"/>
      <c r="AM583" s="123"/>
      <c r="AN583" s="124"/>
      <c r="AO583" s="126"/>
      <c r="AP583" s="129"/>
      <c r="AQ583" s="121"/>
      <c r="AR583" s="121"/>
      <c r="AS583" s="67"/>
      <c r="AT583" s="70" t="e">
        <f>AS583/AR582*10^AQ582*AP582</f>
        <v>#DIV/0!</v>
      </c>
      <c r="AU583" s="121"/>
      <c r="AV583" s="121"/>
      <c r="AW583" s="67"/>
      <c r="AX583" s="70" t="str">
        <f>IF(ISBLANK(AW582:AW584),"",AW583/AV582*10^AU582*AP582)</f>
        <v/>
      </c>
      <c r="AY583" s="121"/>
      <c r="AZ583" s="121"/>
      <c r="BA583" s="67"/>
      <c r="BB583" s="70" t="str">
        <f>IF(ISBLANK(BA583),"",BA583/AZ582*10^AY582*AP582)</f>
        <v/>
      </c>
    </row>
    <row r="584" spans="1:54" x14ac:dyDescent="0.25">
      <c r="A584" s="1">
        <v>35.299999999999997</v>
      </c>
      <c r="B584" s="1" t="s">
        <v>871</v>
      </c>
      <c r="C584" s="2">
        <v>0</v>
      </c>
      <c r="D584" s="1">
        <v>0</v>
      </c>
      <c r="E584" s="1">
        <v>0</v>
      </c>
      <c r="F584" s="1"/>
      <c r="G584" s="1">
        <v>0</v>
      </c>
      <c r="H584" s="1">
        <v>0</v>
      </c>
      <c r="I584" s="1">
        <v>0</v>
      </c>
      <c r="J584" s="1">
        <v>0</v>
      </c>
      <c r="K584" s="1">
        <v>0</v>
      </c>
      <c r="L584" s="1">
        <v>0</v>
      </c>
      <c r="M584" s="1">
        <v>0</v>
      </c>
      <c r="N584" s="2">
        <v>0</v>
      </c>
      <c r="O584" s="1" t="s">
        <v>221</v>
      </c>
      <c r="P584" s="1" t="s">
        <v>874</v>
      </c>
      <c r="Q584" s="1" t="s">
        <v>222</v>
      </c>
      <c r="R584" s="1" t="s">
        <v>223</v>
      </c>
      <c r="S584" s="2">
        <v>0.05</v>
      </c>
      <c r="T584" s="2">
        <v>20</v>
      </c>
      <c r="U584" s="1" t="s">
        <v>224</v>
      </c>
      <c r="V584" s="1" t="s">
        <v>225</v>
      </c>
      <c r="W584" s="1" t="s">
        <v>236</v>
      </c>
      <c r="X584" s="1" t="s">
        <v>226</v>
      </c>
      <c r="Y584" s="1" t="s">
        <v>227</v>
      </c>
      <c r="Z584" s="1" t="s">
        <v>228</v>
      </c>
      <c r="AA584" s="1" t="s">
        <v>229</v>
      </c>
      <c r="AB584" s="1" t="s">
        <v>222</v>
      </c>
      <c r="AC584" s="2"/>
      <c r="AD584" s="2">
        <v>1</v>
      </c>
      <c r="AE584" s="2">
        <v>0</v>
      </c>
      <c r="AF584" s="1">
        <v>30</v>
      </c>
      <c r="AG584" s="1">
        <v>300</v>
      </c>
      <c r="AH584" s="49">
        <f>D584*10</f>
        <v>0</v>
      </c>
      <c r="AI584" s="61"/>
      <c r="AJ584" s="61"/>
      <c r="AK584" s="54" t="e">
        <f t="shared" si="709"/>
        <v>#DIV/0!</v>
      </c>
      <c r="AL584" s="122"/>
      <c r="AM584" s="123"/>
      <c r="AN584" s="124"/>
      <c r="AO584" s="127"/>
      <c r="AP584" s="130"/>
      <c r="AQ584" s="121"/>
      <c r="AR584" s="121"/>
      <c r="AS584" s="67"/>
      <c r="AT584" s="70" t="e">
        <f>AS584/AR582*10^AQ582*AP582</f>
        <v>#DIV/0!</v>
      </c>
      <c r="AU584" s="121"/>
      <c r="AV584" s="121"/>
      <c r="AW584" s="67"/>
      <c r="AX584" s="70" t="str">
        <f>IF(ISBLANK(AW584),"",AW584/AV582*10^AU582*AP582)</f>
        <v/>
      </c>
      <c r="AY584" s="121"/>
      <c r="AZ584" s="121"/>
      <c r="BA584" s="67"/>
      <c r="BB584" s="70" t="str">
        <f>IF(ISBLANK(BA584),"",BA584/AZ582*10^AY582*AP582)</f>
        <v/>
      </c>
    </row>
    <row r="585" spans="1:54" x14ac:dyDescent="0.25">
      <c r="A585" s="1">
        <v>35</v>
      </c>
      <c r="B585" s="1" t="s">
        <v>1043</v>
      </c>
      <c r="C585" s="2" t="s">
        <v>1</v>
      </c>
      <c r="D585" s="1">
        <v>0</v>
      </c>
      <c r="E585" s="1" t="s">
        <v>230</v>
      </c>
      <c r="F585" s="1" t="s">
        <v>277</v>
      </c>
      <c r="G585" s="1"/>
      <c r="H585" s="1"/>
      <c r="I585" s="1"/>
      <c r="J585" s="1"/>
      <c r="K585" s="1"/>
      <c r="L585" s="1"/>
      <c r="M585" s="1"/>
      <c r="N585" s="2"/>
      <c r="O585" s="1"/>
      <c r="P585" s="1"/>
      <c r="Q585" s="1"/>
      <c r="R585" s="1"/>
      <c r="S585" s="2"/>
      <c r="T585" s="2"/>
      <c r="U585" s="1"/>
      <c r="V585" s="1"/>
      <c r="W585" s="1"/>
      <c r="X585" s="1"/>
      <c r="Y585" s="1"/>
      <c r="Z585" s="1"/>
      <c r="AA585" s="1"/>
      <c r="AB585" s="1"/>
      <c r="AC585" s="2"/>
      <c r="AD585" s="2"/>
      <c r="AE585" s="2"/>
      <c r="AF585" s="1"/>
      <c r="AG585" s="1"/>
      <c r="AH585" s="50">
        <f>AO582*AP582</f>
        <v>0.69444444444444442</v>
      </c>
      <c r="AI585" s="62"/>
      <c r="AJ585" s="62"/>
      <c r="AK585" s="55"/>
    </row>
    <row r="586" spans="1:54" x14ac:dyDescent="0.25">
      <c r="A586" s="1">
        <v>36.1</v>
      </c>
      <c r="B586" s="1" t="s">
        <v>875</v>
      </c>
      <c r="C586" s="2">
        <v>0</v>
      </c>
      <c r="D586" s="1">
        <v>0</v>
      </c>
      <c r="E586" s="1">
        <v>0</v>
      </c>
      <c r="F586" s="1"/>
      <c r="G586" s="1">
        <v>0</v>
      </c>
      <c r="H586" s="1">
        <v>0</v>
      </c>
      <c r="I586" s="1">
        <v>0</v>
      </c>
      <c r="J586" s="1">
        <v>0</v>
      </c>
      <c r="K586" s="1">
        <v>0</v>
      </c>
      <c r="L586" s="1">
        <v>0</v>
      </c>
      <c r="M586" s="1">
        <v>0</v>
      </c>
      <c r="N586" s="2">
        <v>0</v>
      </c>
      <c r="O586" s="1" t="s">
        <v>221</v>
      </c>
      <c r="P586" s="1" t="s">
        <v>876</v>
      </c>
      <c r="Q586" s="1" t="s">
        <v>222</v>
      </c>
      <c r="R586" s="1" t="s">
        <v>223</v>
      </c>
      <c r="S586" s="2">
        <v>0.05</v>
      </c>
      <c r="T586" s="2">
        <v>20</v>
      </c>
      <c r="U586" s="1" t="s">
        <v>224</v>
      </c>
      <c r="V586" s="1" t="s">
        <v>225</v>
      </c>
      <c r="W586" s="1" t="s">
        <v>236</v>
      </c>
      <c r="X586" s="1" t="s">
        <v>226</v>
      </c>
      <c r="Y586" s="1" t="s">
        <v>227</v>
      </c>
      <c r="Z586" s="1" t="s">
        <v>228</v>
      </c>
      <c r="AA586" s="1" t="s">
        <v>229</v>
      </c>
      <c r="AB586" s="1" t="s">
        <v>222</v>
      </c>
      <c r="AC586" s="2"/>
      <c r="AD586" s="2">
        <v>1</v>
      </c>
      <c r="AE586" s="2">
        <v>0</v>
      </c>
      <c r="AF586" s="1">
        <v>30</v>
      </c>
      <c r="AG586" s="1">
        <v>300</v>
      </c>
      <c r="AH586" s="49">
        <f>D586*10</f>
        <v>0</v>
      </c>
      <c r="AI586" s="60">
        <v>0</v>
      </c>
      <c r="AJ586" s="60">
        <v>5.8</v>
      </c>
      <c r="AK586" s="54">
        <f>AI586/AJ586</f>
        <v>0</v>
      </c>
      <c r="AL586" s="122">
        <f t="shared" ref="AL586" si="710">IF(COUNTBLANK(AI586:AI588)=3,"",IF(COUNTBLANK(AI586:AI588)=2,IF(AI586=0,0.5/AJ586,AI586/AJ586),(AI586/AJ586+AI587/AJ587+IF(AJ588&gt;0,AI588/AJ588,0))/COUNTIF(AI586:AJ588,"&gt;0")))</f>
        <v>8.6206896551724144E-2</v>
      </c>
      <c r="AM586" s="123" t="e">
        <f t="shared" ref="AM586" si="711">IF(ISNUMBER(AN586),AN586,1/AN586)</f>
        <v>#DIV/0!</v>
      </c>
      <c r="AN586" s="124" t="e">
        <f>AVERAGE(AT586:AT588,AX586:AX588,BB586:BB588)</f>
        <v>#DIV/0!</v>
      </c>
      <c r="AO586" s="125">
        <f>IF(COUNTIF(AL586:AL586,"&gt;0"),AL586,IF(ISERROR(AM586),IF(D589&gt;0,D589,0.5),AM586))</f>
        <v>8.6206896551724144E-2</v>
      </c>
      <c r="AP586" s="128">
        <v>10</v>
      </c>
      <c r="AQ586" s="121"/>
      <c r="AR586" s="121"/>
      <c r="AS586" s="66"/>
      <c r="AT586" s="70" t="e">
        <f>AS586/AR586*10^AQ586*AP586</f>
        <v>#DIV/0!</v>
      </c>
      <c r="AU586" s="121"/>
      <c r="AV586" s="121"/>
      <c r="AW586" s="66"/>
      <c r="AX586" s="70" t="str">
        <f>IF(ISBLANK(AW586),"",AW586/AV586*10^AU586*AP586)</f>
        <v/>
      </c>
      <c r="AY586" s="121"/>
      <c r="AZ586" s="121"/>
      <c r="BA586" s="66"/>
      <c r="BB586" s="70" t="str">
        <f t="shared" ref="BB586" si="712">IF(ISBLANK(BA586),"",BA586/AZ586*10^AY586*AT586)</f>
        <v/>
      </c>
    </row>
    <row r="587" spans="1:54" x14ac:dyDescent="0.25">
      <c r="A587" s="1">
        <v>36.200000000000003</v>
      </c>
      <c r="B587" s="1" t="s">
        <v>875</v>
      </c>
      <c r="C587" s="2">
        <v>0</v>
      </c>
      <c r="D587" s="1">
        <v>0</v>
      </c>
      <c r="E587" s="1">
        <v>0</v>
      </c>
      <c r="F587" s="1"/>
      <c r="G587" s="1">
        <v>0</v>
      </c>
      <c r="H587" s="1">
        <v>0</v>
      </c>
      <c r="I587" s="1">
        <v>0</v>
      </c>
      <c r="J587" s="1">
        <v>0</v>
      </c>
      <c r="K587" s="1">
        <v>0</v>
      </c>
      <c r="L587" s="1">
        <v>0</v>
      </c>
      <c r="M587" s="1">
        <v>0</v>
      </c>
      <c r="N587" s="2">
        <v>0</v>
      </c>
      <c r="O587" s="1" t="s">
        <v>221</v>
      </c>
      <c r="P587" s="1" t="s">
        <v>877</v>
      </c>
      <c r="Q587" s="1" t="s">
        <v>222</v>
      </c>
      <c r="R587" s="1" t="s">
        <v>223</v>
      </c>
      <c r="S587" s="2">
        <v>0.05</v>
      </c>
      <c r="T587" s="2">
        <v>20</v>
      </c>
      <c r="U587" s="1" t="s">
        <v>224</v>
      </c>
      <c r="V587" s="1" t="s">
        <v>225</v>
      </c>
      <c r="W587" s="1" t="s">
        <v>236</v>
      </c>
      <c r="X587" s="1" t="s">
        <v>226</v>
      </c>
      <c r="Y587" s="1" t="s">
        <v>227</v>
      </c>
      <c r="Z587" s="1" t="s">
        <v>228</v>
      </c>
      <c r="AA587" s="1" t="s">
        <v>229</v>
      </c>
      <c r="AB587" s="1" t="s">
        <v>222</v>
      </c>
      <c r="AC587" s="2"/>
      <c r="AD587" s="2">
        <v>1</v>
      </c>
      <c r="AE587" s="2">
        <v>0</v>
      </c>
      <c r="AF587" s="1">
        <v>30</v>
      </c>
      <c r="AG587" s="1">
        <v>300</v>
      </c>
      <c r="AH587" s="49">
        <f>D587*10</f>
        <v>0</v>
      </c>
      <c r="AI587" s="61"/>
      <c r="AJ587" s="61"/>
      <c r="AK587" s="54" t="e">
        <f t="shared" ref="AK587:AK588" si="713">AI587/AJ587</f>
        <v>#DIV/0!</v>
      </c>
      <c r="AL587" s="122"/>
      <c r="AM587" s="123"/>
      <c r="AN587" s="124"/>
      <c r="AO587" s="126"/>
      <c r="AP587" s="129"/>
      <c r="AQ587" s="121"/>
      <c r="AR587" s="121"/>
      <c r="AS587" s="67"/>
      <c r="AT587" s="70" t="e">
        <f>AS587/AR586*10^AQ586*AP586</f>
        <v>#DIV/0!</v>
      </c>
      <c r="AU587" s="121"/>
      <c r="AV587" s="121"/>
      <c r="AW587" s="67"/>
      <c r="AX587" s="70" t="str">
        <f>IF(ISBLANK(AW586:AW588),"",AW587/AV586*10^AU586*AP586)</f>
        <v/>
      </c>
      <c r="AY587" s="121"/>
      <c r="AZ587" s="121"/>
      <c r="BA587" s="67"/>
      <c r="BB587" s="70" t="str">
        <f>IF(ISBLANK(BA587),"",BA587/AZ586*10^AY586*AP586)</f>
        <v/>
      </c>
    </row>
    <row r="588" spans="1:54" x14ac:dyDescent="0.25">
      <c r="A588" s="1">
        <v>36.299999999999997</v>
      </c>
      <c r="B588" s="1" t="s">
        <v>875</v>
      </c>
      <c r="C588" s="2">
        <v>0</v>
      </c>
      <c r="D588" s="1">
        <v>0</v>
      </c>
      <c r="E588" s="1">
        <v>0</v>
      </c>
      <c r="F588" s="1"/>
      <c r="G588" s="1">
        <v>0</v>
      </c>
      <c r="H588" s="1">
        <v>0</v>
      </c>
      <c r="I588" s="1">
        <v>0</v>
      </c>
      <c r="J588" s="1">
        <v>0</v>
      </c>
      <c r="K588" s="1">
        <v>0</v>
      </c>
      <c r="L588" s="1">
        <v>0</v>
      </c>
      <c r="M588" s="1">
        <v>0</v>
      </c>
      <c r="N588" s="2">
        <v>0</v>
      </c>
      <c r="O588" s="1" t="s">
        <v>221</v>
      </c>
      <c r="P588" s="1" t="s">
        <v>878</v>
      </c>
      <c r="Q588" s="1" t="s">
        <v>222</v>
      </c>
      <c r="R588" s="1" t="s">
        <v>223</v>
      </c>
      <c r="S588" s="2">
        <v>0.05</v>
      </c>
      <c r="T588" s="2">
        <v>20</v>
      </c>
      <c r="U588" s="1" t="s">
        <v>224</v>
      </c>
      <c r="V588" s="1" t="s">
        <v>225</v>
      </c>
      <c r="W588" s="1" t="s">
        <v>236</v>
      </c>
      <c r="X588" s="1" t="s">
        <v>226</v>
      </c>
      <c r="Y588" s="1" t="s">
        <v>227</v>
      </c>
      <c r="Z588" s="1" t="s">
        <v>228</v>
      </c>
      <c r="AA588" s="1" t="s">
        <v>229</v>
      </c>
      <c r="AB588" s="1" t="s">
        <v>222</v>
      </c>
      <c r="AC588" s="2"/>
      <c r="AD588" s="2">
        <v>1</v>
      </c>
      <c r="AE588" s="2">
        <v>0</v>
      </c>
      <c r="AF588" s="1">
        <v>30</v>
      </c>
      <c r="AG588" s="1">
        <v>300</v>
      </c>
      <c r="AH588" s="49">
        <f>D588*10</f>
        <v>0</v>
      </c>
      <c r="AI588" s="61"/>
      <c r="AJ588" s="61"/>
      <c r="AK588" s="54" t="e">
        <f t="shared" si="713"/>
        <v>#DIV/0!</v>
      </c>
      <c r="AL588" s="122"/>
      <c r="AM588" s="123"/>
      <c r="AN588" s="124"/>
      <c r="AO588" s="127"/>
      <c r="AP588" s="130"/>
      <c r="AQ588" s="121"/>
      <c r="AR588" s="121"/>
      <c r="AS588" s="67"/>
      <c r="AT588" s="70" t="e">
        <f>AS588/AR586*10^AQ586*AP586</f>
        <v>#DIV/0!</v>
      </c>
      <c r="AU588" s="121"/>
      <c r="AV588" s="121"/>
      <c r="AW588" s="67"/>
      <c r="AX588" s="70" t="str">
        <f>IF(ISBLANK(AW588),"",AW588/AV586*10^AU586*AP586)</f>
        <v/>
      </c>
      <c r="AY588" s="121"/>
      <c r="AZ588" s="121"/>
      <c r="BA588" s="67"/>
      <c r="BB588" s="70" t="str">
        <f>IF(ISBLANK(BA588),"",BA588/AZ586*10^AY586*AP586)</f>
        <v/>
      </c>
    </row>
    <row r="589" spans="1:54" x14ac:dyDescent="0.25">
      <c r="A589" s="1">
        <v>36</v>
      </c>
      <c r="B589" s="1" t="s">
        <v>1043</v>
      </c>
      <c r="C589" s="2" t="s">
        <v>1</v>
      </c>
      <c r="D589" s="1">
        <v>0</v>
      </c>
      <c r="E589" s="1" t="s">
        <v>230</v>
      </c>
      <c r="F589" s="1" t="s">
        <v>277</v>
      </c>
      <c r="G589" s="1"/>
      <c r="H589" s="1"/>
      <c r="I589" s="1"/>
      <c r="J589" s="1"/>
      <c r="K589" s="1"/>
      <c r="L589" s="1"/>
      <c r="M589" s="1"/>
      <c r="N589" s="2"/>
      <c r="O589" s="1"/>
      <c r="P589" s="1"/>
      <c r="Q589" s="1"/>
      <c r="R589" s="1"/>
      <c r="S589" s="2"/>
      <c r="T589" s="2"/>
      <c r="U589" s="1"/>
      <c r="V589" s="1"/>
      <c r="W589" s="1"/>
      <c r="X589" s="1"/>
      <c r="Y589" s="1"/>
      <c r="Z589" s="1"/>
      <c r="AA589" s="1"/>
      <c r="AB589" s="1"/>
      <c r="AC589" s="2"/>
      <c r="AD589" s="2"/>
      <c r="AE589" s="2"/>
      <c r="AF589" s="1"/>
      <c r="AG589" s="1"/>
      <c r="AH589" s="50">
        <f t="shared" ref="AH589" si="714">AO586*AP586</f>
        <v>0.86206896551724144</v>
      </c>
      <c r="AI589" s="62"/>
      <c r="AJ589" s="62"/>
      <c r="AK589" s="55"/>
    </row>
    <row r="590" spans="1:54" x14ac:dyDescent="0.25">
      <c r="A590" s="1">
        <v>37.1</v>
      </c>
      <c r="B590" s="1" t="s">
        <v>879</v>
      </c>
      <c r="C590" s="2">
        <v>0</v>
      </c>
      <c r="D590" s="1">
        <v>0</v>
      </c>
      <c r="E590" s="1">
        <v>0</v>
      </c>
      <c r="F590" s="1"/>
      <c r="G590" s="1">
        <v>0</v>
      </c>
      <c r="H590" s="1">
        <v>0</v>
      </c>
      <c r="I590" s="1">
        <v>0</v>
      </c>
      <c r="J590" s="1">
        <v>0</v>
      </c>
      <c r="K590" s="1">
        <v>0</v>
      </c>
      <c r="L590" s="1">
        <v>0</v>
      </c>
      <c r="M590" s="1">
        <v>0</v>
      </c>
      <c r="N590" s="2">
        <v>0</v>
      </c>
      <c r="O590" s="1" t="s">
        <v>221</v>
      </c>
      <c r="P590" s="1" t="s">
        <v>880</v>
      </c>
      <c r="Q590" s="1" t="s">
        <v>222</v>
      </c>
      <c r="R590" s="1" t="s">
        <v>223</v>
      </c>
      <c r="S590" s="2">
        <v>0.05</v>
      </c>
      <c r="T590" s="2">
        <v>20</v>
      </c>
      <c r="U590" s="1" t="s">
        <v>224</v>
      </c>
      <c r="V590" s="1" t="s">
        <v>225</v>
      </c>
      <c r="W590" s="1" t="s">
        <v>236</v>
      </c>
      <c r="X590" s="1" t="s">
        <v>226</v>
      </c>
      <c r="Y590" s="1" t="s">
        <v>227</v>
      </c>
      <c r="Z590" s="1" t="s">
        <v>228</v>
      </c>
      <c r="AA590" s="1" t="s">
        <v>229</v>
      </c>
      <c r="AB590" s="1" t="s">
        <v>222</v>
      </c>
      <c r="AC590" s="2"/>
      <c r="AD590" s="2">
        <v>1</v>
      </c>
      <c r="AE590" s="2">
        <v>0</v>
      </c>
      <c r="AF590" s="1">
        <v>30</v>
      </c>
      <c r="AG590" s="1">
        <v>300</v>
      </c>
      <c r="AH590" s="49">
        <f>D590*10</f>
        <v>0</v>
      </c>
      <c r="AI590" s="60">
        <v>0</v>
      </c>
      <c r="AJ590" s="60">
        <v>6.3</v>
      </c>
      <c r="AK590" s="54">
        <f>AI590/AJ590</f>
        <v>0</v>
      </c>
      <c r="AL590" s="122">
        <f t="shared" ref="AL590" si="715">IF(COUNTBLANK(AI590:AI592)=3,"",IF(COUNTBLANK(AI590:AI592)=2,IF(AI590=0,0.5/AJ590,AI590/AJ590),(AI590/AJ590+AI591/AJ591+IF(AJ592&gt;0,AI592/AJ592,0))/COUNTIF(AI590:AJ592,"&gt;0")))</f>
        <v>7.9365079365079361E-2</v>
      </c>
      <c r="AM590" s="123" t="e">
        <f t="shared" ref="AM590" si="716">IF(ISNUMBER(AN590),AN590,1/AN590)</f>
        <v>#DIV/0!</v>
      </c>
      <c r="AN590" s="124" t="e">
        <f>AVERAGE(AT590:AT592,AX590:AX592,BB590:BB592)</f>
        <v>#DIV/0!</v>
      </c>
      <c r="AO590" s="125">
        <f>IF(COUNTIF(AL590:AL590,"&gt;0"),AL590,IF(ISERROR(AM590),IF(D593&gt;0,D593,0.5),AM590))</f>
        <v>7.9365079365079361E-2</v>
      </c>
      <c r="AP590" s="128">
        <v>10</v>
      </c>
      <c r="AQ590" s="121"/>
      <c r="AR590" s="121"/>
      <c r="AS590" s="66"/>
      <c r="AT590" s="70" t="e">
        <f>AS590/AR590*10^AQ590*AP590</f>
        <v>#DIV/0!</v>
      </c>
      <c r="AU590" s="121"/>
      <c r="AV590" s="121"/>
      <c r="AW590" s="66"/>
      <c r="AX590" s="70" t="str">
        <f>IF(ISBLANK(AW590),"",AW590/AV590*10^AU590*AP590)</f>
        <v/>
      </c>
      <c r="AY590" s="121"/>
      <c r="AZ590" s="121"/>
      <c r="BA590" s="66"/>
      <c r="BB590" s="70" t="str">
        <f t="shared" ref="BB590" si="717">IF(ISBLANK(BA590),"",BA590/AZ590*10^AY590*AT590)</f>
        <v/>
      </c>
    </row>
    <row r="591" spans="1:54" x14ac:dyDescent="0.25">
      <c r="A591" s="1">
        <v>37.200000000000003</v>
      </c>
      <c r="B591" s="1" t="s">
        <v>879</v>
      </c>
      <c r="C591" s="2">
        <v>0</v>
      </c>
      <c r="D591" s="1">
        <v>0</v>
      </c>
      <c r="E591" s="1">
        <v>0</v>
      </c>
      <c r="F591" s="1"/>
      <c r="G591" s="1">
        <v>0</v>
      </c>
      <c r="H591" s="1">
        <v>0</v>
      </c>
      <c r="I591" s="1">
        <v>0</v>
      </c>
      <c r="J591" s="1">
        <v>0</v>
      </c>
      <c r="K591" s="1">
        <v>0</v>
      </c>
      <c r="L591" s="1">
        <v>0</v>
      </c>
      <c r="M591" s="1">
        <v>0</v>
      </c>
      <c r="N591" s="2">
        <v>0</v>
      </c>
      <c r="O591" s="1" t="s">
        <v>221</v>
      </c>
      <c r="P591" s="1" t="s">
        <v>881</v>
      </c>
      <c r="Q591" s="1" t="s">
        <v>222</v>
      </c>
      <c r="R591" s="1" t="s">
        <v>223</v>
      </c>
      <c r="S591" s="2">
        <v>0.05</v>
      </c>
      <c r="T591" s="2">
        <v>20</v>
      </c>
      <c r="U591" s="1" t="s">
        <v>224</v>
      </c>
      <c r="V591" s="1" t="s">
        <v>225</v>
      </c>
      <c r="W591" s="1" t="s">
        <v>236</v>
      </c>
      <c r="X591" s="1" t="s">
        <v>226</v>
      </c>
      <c r="Y591" s="1" t="s">
        <v>227</v>
      </c>
      <c r="Z591" s="1" t="s">
        <v>228</v>
      </c>
      <c r="AA591" s="1" t="s">
        <v>229</v>
      </c>
      <c r="AB591" s="1" t="s">
        <v>222</v>
      </c>
      <c r="AC591" s="2"/>
      <c r="AD591" s="2">
        <v>1</v>
      </c>
      <c r="AE591" s="2">
        <v>0</v>
      </c>
      <c r="AF591" s="1">
        <v>30</v>
      </c>
      <c r="AG591" s="1">
        <v>300</v>
      </c>
      <c r="AH591" s="49">
        <f>D591*10</f>
        <v>0</v>
      </c>
      <c r="AI591" s="61"/>
      <c r="AJ591" s="61"/>
      <c r="AK591" s="54" t="e">
        <f t="shared" ref="AK591:AK592" si="718">AI591/AJ591</f>
        <v>#DIV/0!</v>
      </c>
      <c r="AL591" s="122"/>
      <c r="AM591" s="123"/>
      <c r="AN591" s="124"/>
      <c r="AO591" s="126"/>
      <c r="AP591" s="129"/>
      <c r="AQ591" s="121"/>
      <c r="AR591" s="121"/>
      <c r="AS591" s="67"/>
      <c r="AT591" s="70" t="e">
        <f>AS591/AR590*10^AQ590*AP590</f>
        <v>#DIV/0!</v>
      </c>
      <c r="AU591" s="121"/>
      <c r="AV591" s="121"/>
      <c r="AW591" s="67"/>
      <c r="AX591" s="70" t="str">
        <f>IF(ISBLANK(AW590:AW592),"",AW591/AV590*10^AU590*AP590)</f>
        <v/>
      </c>
      <c r="AY591" s="121"/>
      <c r="AZ591" s="121"/>
      <c r="BA591" s="67"/>
      <c r="BB591" s="70" t="str">
        <f>IF(ISBLANK(BA591),"",BA591/AZ590*10^AY590*AP590)</f>
        <v/>
      </c>
    </row>
    <row r="592" spans="1:54" x14ac:dyDescent="0.25">
      <c r="A592" s="1">
        <v>37.299999999999997</v>
      </c>
      <c r="B592" s="1" t="s">
        <v>879</v>
      </c>
      <c r="C592" s="2">
        <v>0</v>
      </c>
      <c r="D592" s="1">
        <v>0</v>
      </c>
      <c r="E592" s="1">
        <v>0</v>
      </c>
      <c r="F592" s="1"/>
      <c r="G592" s="1">
        <v>0</v>
      </c>
      <c r="H592" s="1">
        <v>0</v>
      </c>
      <c r="I592" s="1">
        <v>0</v>
      </c>
      <c r="J592" s="1">
        <v>0</v>
      </c>
      <c r="K592" s="1">
        <v>0</v>
      </c>
      <c r="L592" s="1">
        <v>0</v>
      </c>
      <c r="M592" s="1">
        <v>0</v>
      </c>
      <c r="N592" s="2">
        <v>0</v>
      </c>
      <c r="O592" s="1" t="s">
        <v>221</v>
      </c>
      <c r="P592" s="1" t="s">
        <v>882</v>
      </c>
      <c r="Q592" s="1" t="s">
        <v>222</v>
      </c>
      <c r="R592" s="1" t="s">
        <v>223</v>
      </c>
      <c r="S592" s="2">
        <v>0.05</v>
      </c>
      <c r="T592" s="2">
        <v>20</v>
      </c>
      <c r="U592" s="1" t="s">
        <v>224</v>
      </c>
      <c r="V592" s="1" t="s">
        <v>225</v>
      </c>
      <c r="W592" s="1" t="s">
        <v>236</v>
      </c>
      <c r="X592" s="1" t="s">
        <v>226</v>
      </c>
      <c r="Y592" s="1" t="s">
        <v>227</v>
      </c>
      <c r="Z592" s="1" t="s">
        <v>228</v>
      </c>
      <c r="AA592" s="1" t="s">
        <v>229</v>
      </c>
      <c r="AB592" s="1" t="s">
        <v>222</v>
      </c>
      <c r="AC592" s="2"/>
      <c r="AD592" s="2">
        <v>1</v>
      </c>
      <c r="AE592" s="2">
        <v>0</v>
      </c>
      <c r="AF592" s="1">
        <v>30</v>
      </c>
      <c r="AG592" s="1">
        <v>300</v>
      </c>
      <c r="AH592" s="49">
        <f>D592*10</f>
        <v>0</v>
      </c>
      <c r="AI592" s="61"/>
      <c r="AJ592" s="61"/>
      <c r="AK592" s="54" t="e">
        <f t="shared" si="718"/>
        <v>#DIV/0!</v>
      </c>
      <c r="AL592" s="122"/>
      <c r="AM592" s="123"/>
      <c r="AN592" s="124"/>
      <c r="AO592" s="127"/>
      <c r="AP592" s="130"/>
      <c r="AQ592" s="121"/>
      <c r="AR592" s="121"/>
      <c r="AS592" s="67"/>
      <c r="AT592" s="70" t="e">
        <f>AS592/AR590*10^AQ590*AP590</f>
        <v>#DIV/0!</v>
      </c>
      <c r="AU592" s="121"/>
      <c r="AV592" s="121"/>
      <c r="AW592" s="67"/>
      <c r="AX592" s="70" t="str">
        <f>IF(ISBLANK(AW592),"",AW592/AV590*10^AU590*AP590)</f>
        <v/>
      </c>
      <c r="AY592" s="121"/>
      <c r="AZ592" s="121"/>
      <c r="BA592" s="67"/>
      <c r="BB592" s="70" t="str">
        <f>IF(ISBLANK(BA592),"",BA592/AZ590*10^AY590*AP590)</f>
        <v/>
      </c>
    </row>
    <row r="593" spans="1:54" x14ac:dyDescent="0.25">
      <c r="A593" s="1">
        <v>37</v>
      </c>
      <c r="B593" s="1" t="s">
        <v>1043</v>
      </c>
      <c r="C593" s="2" t="s">
        <v>1</v>
      </c>
      <c r="D593" s="1">
        <v>0</v>
      </c>
      <c r="E593" s="1" t="s">
        <v>230</v>
      </c>
      <c r="F593" s="1" t="s">
        <v>277</v>
      </c>
      <c r="G593" s="1"/>
      <c r="H593" s="1"/>
      <c r="I593" s="1"/>
      <c r="J593" s="1"/>
      <c r="K593" s="1"/>
      <c r="L593" s="1"/>
      <c r="M593" s="1"/>
      <c r="N593" s="2"/>
      <c r="O593" s="1"/>
      <c r="P593" s="1"/>
      <c r="Q593" s="1"/>
      <c r="R593" s="1"/>
      <c r="S593" s="2"/>
      <c r="T593" s="2"/>
      <c r="U593" s="1"/>
      <c r="V593" s="1"/>
      <c r="W593" s="1"/>
      <c r="X593" s="1"/>
      <c r="Y593" s="1"/>
      <c r="Z593" s="1"/>
      <c r="AA593" s="1"/>
      <c r="AB593" s="1"/>
      <c r="AC593" s="2"/>
      <c r="AD593" s="2"/>
      <c r="AE593" s="2"/>
      <c r="AF593" s="1"/>
      <c r="AG593" s="1"/>
      <c r="AH593" s="50">
        <f t="shared" ref="AH593" si="719">AO590*AP590</f>
        <v>0.79365079365079361</v>
      </c>
      <c r="AI593" s="62"/>
      <c r="AJ593" s="62"/>
      <c r="AK593" s="55"/>
    </row>
    <row r="594" spans="1:54" x14ac:dyDescent="0.25">
      <c r="A594" s="1">
        <v>38.1</v>
      </c>
      <c r="B594" s="1" t="s">
        <v>883</v>
      </c>
      <c r="C594" s="2">
        <v>0</v>
      </c>
      <c r="D594" s="1">
        <v>0</v>
      </c>
      <c r="E594" s="1">
        <v>0</v>
      </c>
      <c r="F594" s="1"/>
      <c r="G594" s="1">
        <v>0</v>
      </c>
      <c r="H594" s="1">
        <v>0</v>
      </c>
      <c r="I594" s="1">
        <v>0</v>
      </c>
      <c r="J594" s="1">
        <v>0</v>
      </c>
      <c r="K594" s="1">
        <v>0</v>
      </c>
      <c r="L594" s="1">
        <v>0</v>
      </c>
      <c r="M594" s="1">
        <v>0</v>
      </c>
      <c r="N594" s="2">
        <v>0</v>
      </c>
      <c r="O594" s="1" t="s">
        <v>221</v>
      </c>
      <c r="P594" s="1" t="s">
        <v>884</v>
      </c>
      <c r="Q594" s="1" t="s">
        <v>222</v>
      </c>
      <c r="R594" s="1" t="s">
        <v>223</v>
      </c>
      <c r="S594" s="2">
        <v>0.05</v>
      </c>
      <c r="T594" s="2">
        <v>20</v>
      </c>
      <c r="U594" s="1" t="s">
        <v>224</v>
      </c>
      <c r="V594" s="1" t="s">
        <v>225</v>
      </c>
      <c r="W594" s="1" t="s">
        <v>236</v>
      </c>
      <c r="X594" s="1" t="s">
        <v>226</v>
      </c>
      <c r="Y594" s="1" t="s">
        <v>227</v>
      </c>
      <c r="Z594" s="1" t="s">
        <v>228</v>
      </c>
      <c r="AA594" s="1" t="s">
        <v>229</v>
      </c>
      <c r="AB594" s="1" t="s">
        <v>222</v>
      </c>
      <c r="AC594" s="2"/>
      <c r="AD594" s="2">
        <v>1</v>
      </c>
      <c r="AE594" s="2">
        <v>0</v>
      </c>
      <c r="AF594" s="1">
        <v>30</v>
      </c>
      <c r="AG594" s="1">
        <v>300</v>
      </c>
      <c r="AH594" s="49">
        <f>D594*10</f>
        <v>0</v>
      </c>
      <c r="AI594" s="60">
        <v>0</v>
      </c>
      <c r="AJ594" s="60">
        <v>6.4</v>
      </c>
      <c r="AK594" s="54">
        <f>AI594/AJ594</f>
        <v>0</v>
      </c>
      <c r="AL594" s="122">
        <f t="shared" ref="AL594" si="720">IF(COUNTBLANK(AI594:AI596)=3,"",IF(COUNTBLANK(AI594:AI596)=2,IF(AI594=0,0.5/AJ594,AI594/AJ594),(AI594/AJ594+AI595/AJ595+IF(AJ596&gt;0,AI596/AJ596,0))/COUNTIF(AI594:AJ596,"&gt;0")))</f>
        <v>7.8125E-2</v>
      </c>
      <c r="AM594" s="123" t="e">
        <f t="shared" ref="AM594" si="721">IF(ISNUMBER(AN594),AN594,1/AN594)</f>
        <v>#DIV/0!</v>
      </c>
      <c r="AN594" s="124" t="e">
        <f>AVERAGE(AT594:AT596,AX594:AX596,BB594:BB596)</f>
        <v>#DIV/0!</v>
      </c>
      <c r="AO594" s="125">
        <f>IF(COUNTIF(AL594:AL594,"&gt;0"),AL594,IF(ISERROR(AM594),IF(D597&gt;0,D597,0.5),AM594))</f>
        <v>7.8125E-2</v>
      </c>
      <c r="AP594" s="128">
        <v>10</v>
      </c>
      <c r="AQ594" s="121"/>
      <c r="AR594" s="121"/>
      <c r="AS594" s="66"/>
      <c r="AT594" s="70" t="e">
        <f>AS594/AR594*10^AQ594*AP594</f>
        <v>#DIV/0!</v>
      </c>
      <c r="AU594" s="121"/>
      <c r="AV594" s="121"/>
      <c r="AW594" s="66"/>
      <c r="AX594" s="70" t="str">
        <f>IF(ISBLANK(AW594),"",AW594/AV594*10^AU594*AP594)</f>
        <v/>
      </c>
      <c r="AY594" s="121"/>
      <c r="AZ594" s="121"/>
      <c r="BA594" s="66"/>
      <c r="BB594" s="70" t="str">
        <f t="shared" ref="BB594" si="722">IF(ISBLANK(BA594),"",BA594/AZ594*10^AY594*AT594)</f>
        <v/>
      </c>
    </row>
    <row r="595" spans="1:54" x14ac:dyDescent="0.25">
      <c r="A595" s="1">
        <v>38.200000000000003</v>
      </c>
      <c r="B595" s="1" t="s">
        <v>883</v>
      </c>
      <c r="C595" s="2">
        <v>0</v>
      </c>
      <c r="D595" s="1">
        <v>0</v>
      </c>
      <c r="E595" s="1">
        <v>0</v>
      </c>
      <c r="F595" s="1"/>
      <c r="G595" s="1">
        <v>0</v>
      </c>
      <c r="H595" s="1">
        <v>0</v>
      </c>
      <c r="I595" s="1">
        <v>0</v>
      </c>
      <c r="J595" s="1">
        <v>0</v>
      </c>
      <c r="K595" s="1">
        <v>0</v>
      </c>
      <c r="L595" s="1">
        <v>0</v>
      </c>
      <c r="M595" s="1">
        <v>0</v>
      </c>
      <c r="N595" s="2">
        <v>0</v>
      </c>
      <c r="O595" s="1" t="s">
        <v>221</v>
      </c>
      <c r="P595" s="1" t="s">
        <v>885</v>
      </c>
      <c r="Q595" s="1" t="s">
        <v>222</v>
      </c>
      <c r="R595" s="1" t="s">
        <v>223</v>
      </c>
      <c r="S595" s="2">
        <v>0.05</v>
      </c>
      <c r="T595" s="2">
        <v>20</v>
      </c>
      <c r="U595" s="1" t="s">
        <v>224</v>
      </c>
      <c r="V595" s="1" t="s">
        <v>225</v>
      </c>
      <c r="W595" s="1" t="s">
        <v>236</v>
      </c>
      <c r="X595" s="1" t="s">
        <v>226</v>
      </c>
      <c r="Y595" s="1" t="s">
        <v>227</v>
      </c>
      <c r="Z595" s="1" t="s">
        <v>228</v>
      </c>
      <c r="AA595" s="1" t="s">
        <v>229</v>
      </c>
      <c r="AB595" s="1" t="s">
        <v>222</v>
      </c>
      <c r="AC595" s="2"/>
      <c r="AD595" s="2">
        <v>1</v>
      </c>
      <c r="AE595" s="2">
        <v>0</v>
      </c>
      <c r="AF595" s="1">
        <v>30</v>
      </c>
      <c r="AG595" s="1">
        <v>300</v>
      </c>
      <c r="AH595" s="49">
        <f>D595*10</f>
        <v>0</v>
      </c>
      <c r="AI595" s="61"/>
      <c r="AJ595" s="61"/>
      <c r="AK595" s="54" t="e">
        <f t="shared" ref="AK595:AK596" si="723">AI595/AJ595</f>
        <v>#DIV/0!</v>
      </c>
      <c r="AL595" s="122"/>
      <c r="AM595" s="123"/>
      <c r="AN595" s="124"/>
      <c r="AO595" s="126"/>
      <c r="AP595" s="129"/>
      <c r="AQ595" s="121"/>
      <c r="AR595" s="121"/>
      <c r="AS595" s="67"/>
      <c r="AT595" s="70" t="e">
        <f>AS595/AR594*10^AQ594*AP594</f>
        <v>#DIV/0!</v>
      </c>
      <c r="AU595" s="121"/>
      <c r="AV595" s="121"/>
      <c r="AW595" s="67"/>
      <c r="AX595" s="70" t="str">
        <f>IF(ISBLANK(AW594:AW596),"",AW595/AV594*10^AU594*AP594)</f>
        <v/>
      </c>
      <c r="AY595" s="121"/>
      <c r="AZ595" s="121"/>
      <c r="BA595" s="67"/>
      <c r="BB595" s="70" t="str">
        <f>IF(ISBLANK(BA595),"",BA595/AZ594*10^AY594*AP594)</f>
        <v/>
      </c>
    </row>
    <row r="596" spans="1:54" x14ac:dyDescent="0.25">
      <c r="A596" s="1">
        <v>38.299999999999997</v>
      </c>
      <c r="B596" s="1" t="s">
        <v>883</v>
      </c>
      <c r="C596" s="2">
        <v>0</v>
      </c>
      <c r="D596" s="1">
        <v>0</v>
      </c>
      <c r="E596" s="1">
        <v>0</v>
      </c>
      <c r="F596" s="1"/>
      <c r="G596" s="1">
        <v>0</v>
      </c>
      <c r="H596" s="1">
        <v>0</v>
      </c>
      <c r="I596" s="1">
        <v>0</v>
      </c>
      <c r="J596" s="1">
        <v>0</v>
      </c>
      <c r="K596" s="1">
        <v>0</v>
      </c>
      <c r="L596" s="1">
        <v>0</v>
      </c>
      <c r="M596" s="1">
        <v>0</v>
      </c>
      <c r="N596" s="2">
        <v>0</v>
      </c>
      <c r="O596" s="1" t="s">
        <v>221</v>
      </c>
      <c r="P596" s="1" t="s">
        <v>886</v>
      </c>
      <c r="Q596" s="1" t="s">
        <v>222</v>
      </c>
      <c r="R596" s="1" t="s">
        <v>223</v>
      </c>
      <c r="S596" s="2">
        <v>0.05</v>
      </c>
      <c r="T596" s="2">
        <v>20</v>
      </c>
      <c r="U596" s="1" t="s">
        <v>224</v>
      </c>
      <c r="V596" s="1" t="s">
        <v>225</v>
      </c>
      <c r="W596" s="1" t="s">
        <v>236</v>
      </c>
      <c r="X596" s="1" t="s">
        <v>226</v>
      </c>
      <c r="Y596" s="1" t="s">
        <v>227</v>
      </c>
      <c r="Z596" s="1" t="s">
        <v>228</v>
      </c>
      <c r="AA596" s="1" t="s">
        <v>229</v>
      </c>
      <c r="AB596" s="1" t="s">
        <v>222</v>
      </c>
      <c r="AC596" s="2"/>
      <c r="AD596" s="2">
        <v>1</v>
      </c>
      <c r="AE596" s="2">
        <v>0</v>
      </c>
      <c r="AF596" s="1">
        <v>30</v>
      </c>
      <c r="AG596" s="1">
        <v>300</v>
      </c>
      <c r="AH596" s="49">
        <f>D596*10</f>
        <v>0</v>
      </c>
      <c r="AI596" s="61"/>
      <c r="AJ596" s="61"/>
      <c r="AK596" s="54" t="e">
        <f t="shared" si="723"/>
        <v>#DIV/0!</v>
      </c>
      <c r="AL596" s="122"/>
      <c r="AM596" s="123"/>
      <c r="AN596" s="124"/>
      <c r="AO596" s="127"/>
      <c r="AP596" s="130"/>
      <c r="AQ596" s="121"/>
      <c r="AR596" s="121"/>
      <c r="AS596" s="67"/>
      <c r="AT596" s="70" t="e">
        <f>AS596/AR594*10^AQ594*AP594</f>
        <v>#DIV/0!</v>
      </c>
      <c r="AU596" s="121"/>
      <c r="AV596" s="121"/>
      <c r="AW596" s="67"/>
      <c r="AX596" s="70" t="str">
        <f>IF(ISBLANK(AW596),"",AW596/AV594*10^AU594*AP594)</f>
        <v/>
      </c>
      <c r="AY596" s="121"/>
      <c r="AZ596" s="121"/>
      <c r="BA596" s="67"/>
      <c r="BB596" s="70" t="str">
        <f>IF(ISBLANK(BA596),"",BA596/AZ594*10^AY594*AP594)</f>
        <v/>
      </c>
    </row>
    <row r="597" spans="1:54" x14ac:dyDescent="0.25">
      <c r="A597" s="1">
        <v>38</v>
      </c>
      <c r="B597" s="1" t="s">
        <v>1043</v>
      </c>
      <c r="C597" s="2" t="s">
        <v>1</v>
      </c>
      <c r="D597" s="1">
        <v>0</v>
      </c>
      <c r="E597" s="1" t="s">
        <v>230</v>
      </c>
      <c r="F597" s="1" t="s">
        <v>277</v>
      </c>
      <c r="G597" s="1"/>
      <c r="H597" s="1"/>
      <c r="I597" s="1"/>
      <c r="J597" s="1"/>
      <c r="K597" s="1"/>
      <c r="L597" s="1"/>
      <c r="M597" s="1"/>
      <c r="N597" s="2"/>
      <c r="O597" s="1"/>
      <c r="P597" s="1"/>
      <c r="Q597" s="1"/>
      <c r="R597" s="1"/>
      <c r="S597" s="2"/>
      <c r="T597" s="2"/>
      <c r="U597" s="1"/>
      <c r="V597" s="1"/>
      <c r="W597" s="1"/>
      <c r="X597" s="1"/>
      <c r="Y597" s="1"/>
      <c r="Z597" s="1"/>
      <c r="AA597" s="1"/>
      <c r="AB597" s="1"/>
      <c r="AC597" s="2"/>
      <c r="AD597" s="2"/>
      <c r="AE597" s="2"/>
      <c r="AF597" s="1"/>
      <c r="AG597" s="1"/>
      <c r="AH597" s="50">
        <f t="shared" ref="AH597" si="724">AO594*AP594</f>
        <v>0.78125</v>
      </c>
      <c r="AI597" s="62"/>
      <c r="AJ597" s="62"/>
      <c r="AK597" s="55"/>
    </row>
    <row r="598" spans="1:54" x14ac:dyDescent="0.25">
      <c r="A598" s="1">
        <v>39.1</v>
      </c>
      <c r="B598" s="1" t="s">
        <v>887</v>
      </c>
      <c r="C598" s="2">
        <v>0</v>
      </c>
      <c r="D598" s="1">
        <v>0</v>
      </c>
      <c r="E598" s="1">
        <v>0</v>
      </c>
      <c r="F598" s="1"/>
      <c r="G598" s="1">
        <v>0</v>
      </c>
      <c r="H598" s="1">
        <v>0</v>
      </c>
      <c r="I598" s="1">
        <v>0</v>
      </c>
      <c r="J598" s="1">
        <v>0</v>
      </c>
      <c r="K598" s="1">
        <v>0</v>
      </c>
      <c r="L598" s="1">
        <v>0</v>
      </c>
      <c r="M598" s="1">
        <v>0</v>
      </c>
      <c r="N598" s="2">
        <v>0</v>
      </c>
      <c r="O598" s="1" t="s">
        <v>221</v>
      </c>
      <c r="P598" s="1" t="s">
        <v>888</v>
      </c>
      <c r="Q598" s="1" t="s">
        <v>222</v>
      </c>
      <c r="R598" s="1" t="s">
        <v>223</v>
      </c>
      <c r="S598" s="2">
        <v>0.05</v>
      </c>
      <c r="T598" s="2">
        <v>20</v>
      </c>
      <c r="U598" s="1" t="s">
        <v>224</v>
      </c>
      <c r="V598" s="1" t="s">
        <v>225</v>
      </c>
      <c r="W598" s="1" t="s">
        <v>236</v>
      </c>
      <c r="X598" s="1" t="s">
        <v>226</v>
      </c>
      <c r="Y598" s="1" t="s">
        <v>227</v>
      </c>
      <c r="Z598" s="1" t="s">
        <v>228</v>
      </c>
      <c r="AA598" s="1" t="s">
        <v>229</v>
      </c>
      <c r="AB598" s="1" t="s">
        <v>222</v>
      </c>
      <c r="AC598" s="2"/>
      <c r="AD598" s="2">
        <v>1</v>
      </c>
      <c r="AE598" s="2">
        <v>0</v>
      </c>
      <c r="AF598" s="1">
        <v>30</v>
      </c>
      <c r="AG598" s="1">
        <v>300</v>
      </c>
      <c r="AH598" s="49">
        <f>D598*10</f>
        <v>0</v>
      </c>
      <c r="AI598" s="60">
        <v>0</v>
      </c>
      <c r="AJ598" s="60">
        <v>7.1</v>
      </c>
      <c r="AK598" s="54">
        <f>AI598/AJ598</f>
        <v>0</v>
      </c>
      <c r="AL598" s="122">
        <f t="shared" ref="AL598" si="725">IF(COUNTBLANK(AI598:AI600)=3,"",IF(COUNTBLANK(AI598:AI600)=2,IF(AI598=0,0.5/AJ598,AI598/AJ598),(AI598/AJ598+AI599/AJ599+IF(AJ600&gt;0,AI600/AJ600,0))/COUNTIF(AI598:AJ600,"&gt;0")))</f>
        <v>7.0422535211267609E-2</v>
      </c>
      <c r="AM598" s="123" t="e">
        <f t="shared" ref="AM598" si="726">IF(ISNUMBER(AN598),AN598,1/AN598)</f>
        <v>#DIV/0!</v>
      </c>
      <c r="AN598" s="124" t="e">
        <f>AVERAGE(AT598:AT600,AX598:AX600,BB598:BB600)</f>
        <v>#DIV/0!</v>
      </c>
      <c r="AO598" s="125">
        <f>IF(COUNTIF(AL598:AL598,"&gt;0"),AL598,IF(ISERROR(AM598),IF(D601&gt;0,D601,0.5),AM598))</f>
        <v>7.0422535211267609E-2</v>
      </c>
      <c r="AP598" s="128">
        <v>10</v>
      </c>
      <c r="AQ598" s="121"/>
      <c r="AR598" s="121"/>
      <c r="AS598" s="66"/>
      <c r="AT598" s="70" t="e">
        <f>AS598/AR598*10^AQ598*AP598</f>
        <v>#DIV/0!</v>
      </c>
      <c r="AU598" s="121"/>
      <c r="AV598" s="121"/>
      <c r="AW598" s="66"/>
      <c r="AX598" s="70" t="str">
        <f>IF(ISBLANK(AW598),"",AW598/AV598*10^AU598*AP598)</f>
        <v/>
      </c>
      <c r="AY598" s="121"/>
      <c r="AZ598" s="121"/>
      <c r="BA598" s="66"/>
      <c r="BB598" s="70" t="str">
        <f t="shared" ref="BB598" si="727">IF(ISBLANK(BA598),"",BA598/AZ598*10^AY598*AT598)</f>
        <v/>
      </c>
    </row>
    <row r="599" spans="1:54" x14ac:dyDescent="0.25">
      <c r="A599" s="1">
        <v>39.200000000000003</v>
      </c>
      <c r="B599" s="1" t="s">
        <v>887</v>
      </c>
      <c r="C599" s="2">
        <v>0</v>
      </c>
      <c r="D599" s="1">
        <v>0</v>
      </c>
      <c r="E599" s="1">
        <v>0</v>
      </c>
      <c r="F599" s="1"/>
      <c r="G599" s="1">
        <v>0</v>
      </c>
      <c r="H599" s="1">
        <v>0</v>
      </c>
      <c r="I599" s="1">
        <v>0</v>
      </c>
      <c r="J599" s="1">
        <v>0</v>
      </c>
      <c r="K599" s="1">
        <v>0</v>
      </c>
      <c r="L599" s="1">
        <v>0</v>
      </c>
      <c r="M599" s="1">
        <v>0</v>
      </c>
      <c r="N599" s="2">
        <v>0</v>
      </c>
      <c r="O599" s="1" t="s">
        <v>221</v>
      </c>
      <c r="P599" s="1" t="s">
        <v>889</v>
      </c>
      <c r="Q599" s="1" t="s">
        <v>222</v>
      </c>
      <c r="R599" s="1" t="s">
        <v>223</v>
      </c>
      <c r="S599" s="2">
        <v>0.05</v>
      </c>
      <c r="T599" s="2">
        <v>20</v>
      </c>
      <c r="U599" s="1" t="s">
        <v>224</v>
      </c>
      <c r="V599" s="1" t="s">
        <v>225</v>
      </c>
      <c r="W599" s="1" t="s">
        <v>236</v>
      </c>
      <c r="X599" s="1" t="s">
        <v>226</v>
      </c>
      <c r="Y599" s="1" t="s">
        <v>227</v>
      </c>
      <c r="Z599" s="1" t="s">
        <v>228</v>
      </c>
      <c r="AA599" s="1" t="s">
        <v>229</v>
      </c>
      <c r="AB599" s="1" t="s">
        <v>222</v>
      </c>
      <c r="AC599" s="2"/>
      <c r="AD599" s="2">
        <v>1</v>
      </c>
      <c r="AE599" s="2">
        <v>0</v>
      </c>
      <c r="AF599" s="1">
        <v>30</v>
      </c>
      <c r="AG599" s="1">
        <v>300</v>
      </c>
      <c r="AH599" s="49">
        <f>D599*10</f>
        <v>0</v>
      </c>
      <c r="AI599" s="61"/>
      <c r="AJ599" s="61"/>
      <c r="AK599" s="54" t="e">
        <f t="shared" ref="AK599:AK600" si="728">AI599/AJ599</f>
        <v>#DIV/0!</v>
      </c>
      <c r="AL599" s="122"/>
      <c r="AM599" s="123"/>
      <c r="AN599" s="124"/>
      <c r="AO599" s="126"/>
      <c r="AP599" s="129"/>
      <c r="AQ599" s="121"/>
      <c r="AR599" s="121"/>
      <c r="AS599" s="67"/>
      <c r="AT599" s="70" t="e">
        <f>AS599/AR598*10^AQ598*AP598</f>
        <v>#DIV/0!</v>
      </c>
      <c r="AU599" s="121"/>
      <c r="AV599" s="121"/>
      <c r="AW599" s="67"/>
      <c r="AX599" s="70" t="str">
        <f>IF(ISBLANK(AW598:AW600),"",AW599/AV598*10^AU598*AP598)</f>
        <v/>
      </c>
      <c r="AY599" s="121"/>
      <c r="AZ599" s="121"/>
      <c r="BA599" s="67"/>
      <c r="BB599" s="70" t="str">
        <f>IF(ISBLANK(BA599),"",BA599/AZ598*10^AY598*AP598)</f>
        <v/>
      </c>
    </row>
    <row r="600" spans="1:54" x14ac:dyDescent="0.25">
      <c r="A600" s="1">
        <v>39.299999999999997</v>
      </c>
      <c r="B600" s="1" t="s">
        <v>887</v>
      </c>
      <c r="C600" s="2">
        <v>0</v>
      </c>
      <c r="D600" s="1">
        <v>0</v>
      </c>
      <c r="E600" s="1">
        <v>0</v>
      </c>
      <c r="F600" s="1"/>
      <c r="G600" s="1">
        <v>0</v>
      </c>
      <c r="H600" s="1">
        <v>0</v>
      </c>
      <c r="I600" s="1">
        <v>0</v>
      </c>
      <c r="J600" s="1">
        <v>0</v>
      </c>
      <c r="K600" s="1">
        <v>0</v>
      </c>
      <c r="L600" s="1">
        <v>0</v>
      </c>
      <c r="M600" s="1">
        <v>0</v>
      </c>
      <c r="N600" s="2">
        <v>0</v>
      </c>
      <c r="O600" s="1" t="s">
        <v>221</v>
      </c>
      <c r="P600" s="1" t="s">
        <v>890</v>
      </c>
      <c r="Q600" s="1" t="s">
        <v>222</v>
      </c>
      <c r="R600" s="1" t="s">
        <v>223</v>
      </c>
      <c r="S600" s="2">
        <v>0.05</v>
      </c>
      <c r="T600" s="2">
        <v>20</v>
      </c>
      <c r="U600" s="1" t="s">
        <v>224</v>
      </c>
      <c r="V600" s="1" t="s">
        <v>225</v>
      </c>
      <c r="W600" s="1" t="s">
        <v>236</v>
      </c>
      <c r="X600" s="1" t="s">
        <v>226</v>
      </c>
      <c r="Y600" s="1" t="s">
        <v>227</v>
      </c>
      <c r="Z600" s="1" t="s">
        <v>228</v>
      </c>
      <c r="AA600" s="1" t="s">
        <v>229</v>
      </c>
      <c r="AB600" s="1" t="s">
        <v>222</v>
      </c>
      <c r="AC600" s="2"/>
      <c r="AD600" s="2">
        <v>1</v>
      </c>
      <c r="AE600" s="2">
        <v>0</v>
      </c>
      <c r="AF600" s="1">
        <v>30</v>
      </c>
      <c r="AG600" s="1">
        <v>300</v>
      </c>
      <c r="AH600" s="49">
        <f>D600*10</f>
        <v>0</v>
      </c>
      <c r="AI600" s="61"/>
      <c r="AJ600" s="61"/>
      <c r="AK600" s="54" t="e">
        <f t="shared" si="728"/>
        <v>#DIV/0!</v>
      </c>
      <c r="AL600" s="122"/>
      <c r="AM600" s="123"/>
      <c r="AN600" s="124"/>
      <c r="AO600" s="127"/>
      <c r="AP600" s="130"/>
      <c r="AQ600" s="121"/>
      <c r="AR600" s="121"/>
      <c r="AS600" s="67"/>
      <c r="AT600" s="70" t="e">
        <f>AS600/AR598*10^AQ598*AP598</f>
        <v>#DIV/0!</v>
      </c>
      <c r="AU600" s="121"/>
      <c r="AV600" s="121"/>
      <c r="AW600" s="67"/>
      <c r="AX600" s="70" t="str">
        <f>IF(ISBLANK(AW600),"",AW600/AV598*10^AU598*AP598)</f>
        <v/>
      </c>
      <c r="AY600" s="121"/>
      <c r="AZ600" s="121"/>
      <c r="BA600" s="67"/>
      <c r="BB600" s="70" t="str">
        <f>IF(ISBLANK(BA600),"",BA600/AZ598*10^AY598*AP598)</f>
        <v/>
      </c>
    </row>
    <row r="601" spans="1:54" x14ac:dyDescent="0.25">
      <c r="A601" s="1">
        <v>39</v>
      </c>
      <c r="B601" s="1" t="s">
        <v>1043</v>
      </c>
      <c r="C601" s="2" t="s">
        <v>1</v>
      </c>
      <c r="D601" s="1">
        <v>0</v>
      </c>
      <c r="E601" s="1" t="s">
        <v>230</v>
      </c>
      <c r="F601" s="1" t="s">
        <v>277</v>
      </c>
      <c r="G601" s="1"/>
      <c r="H601" s="1"/>
      <c r="I601" s="1"/>
      <c r="J601" s="1"/>
      <c r="K601" s="1"/>
      <c r="L601" s="1"/>
      <c r="M601" s="1"/>
      <c r="N601" s="2"/>
      <c r="O601" s="1"/>
      <c r="P601" s="1"/>
      <c r="Q601" s="1"/>
      <c r="R601" s="1"/>
      <c r="S601" s="2"/>
      <c r="T601" s="2"/>
      <c r="U601" s="1"/>
      <c r="V601" s="1"/>
      <c r="W601" s="1"/>
      <c r="X601" s="1"/>
      <c r="Y601" s="1"/>
      <c r="Z601" s="1"/>
      <c r="AA601" s="1"/>
      <c r="AB601" s="1"/>
      <c r="AC601" s="2"/>
      <c r="AD601" s="2"/>
      <c r="AE601" s="2"/>
      <c r="AF601" s="1"/>
      <c r="AG601" s="1"/>
      <c r="AH601" s="50">
        <f t="shared" ref="AH601" si="729">AO598*AP598</f>
        <v>0.70422535211267612</v>
      </c>
      <c r="AI601" s="62"/>
      <c r="AJ601" s="62"/>
      <c r="AK601" s="55"/>
    </row>
    <row r="602" spans="1:54" x14ac:dyDescent="0.25">
      <c r="A602" s="1">
        <v>40.1</v>
      </c>
      <c r="B602" s="1" t="s">
        <v>891</v>
      </c>
      <c r="C602" s="2">
        <v>0</v>
      </c>
      <c r="D602" s="1">
        <v>0</v>
      </c>
      <c r="E602" s="1">
        <v>0</v>
      </c>
      <c r="F602" s="1"/>
      <c r="G602" s="1">
        <v>0</v>
      </c>
      <c r="H602" s="1">
        <v>0</v>
      </c>
      <c r="I602" s="1">
        <v>0</v>
      </c>
      <c r="J602" s="1">
        <v>0</v>
      </c>
      <c r="K602" s="1">
        <v>0</v>
      </c>
      <c r="L602" s="1">
        <v>0</v>
      </c>
      <c r="M602" s="1">
        <v>0</v>
      </c>
      <c r="N602" s="2">
        <v>0</v>
      </c>
      <c r="O602" s="1" t="s">
        <v>221</v>
      </c>
      <c r="P602" s="1" t="s">
        <v>892</v>
      </c>
      <c r="Q602" s="1" t="s">
        <v>222</v>
      </c>
      <c r="R602" s="1" t="s">
        <v>223</v>
      </c>
      <c r="S602" s="2">
        <v>0.05</v>
      </c>
      <c r="T602" s="2">
        <v>20</v>
      </c>
      <c r="U602" s="1" t="s">
        <v>224</v>
      </c>
      <c r="V602" s="1" t="s">
        <v>225</v>
      </c>
      <c r="W602" s="1" t="s">
        <v>236</v>
      </c>
      <c r="X602" s="1" t="s">
        <v>226</v>
      </c>
      <c r="Y602" s="1" t="s">
        <v>227</v>
      </c>
      <c r="Z602" s="1" t="s">
        <v>228</v>
      </c>
      <c r="AA602" s="1" t="s">
        <v>229</v>
      </c>
      <c r="AB602" s="1" t="s">
        <v>222</v>
      </c>
      <c r="AC602" s="2"/>
      <c r="AD602" s="2">
        <v>1</v>
      </c>
      <c r="AE602" s="2">
        <v>0</v>
      </c>
      <c r="AF602" s="1">
        <v>30</v>
      </c>
      <c r="AG602" s="1">
        <v>300</v>
      </c>
      <c r="AH602" s="49">
        <f>D602*10</f>
        <v>0</v>
      </c>
      <c r="AI602" s="60">
        <v>0</v>
      </c>
      <c r="AJ602" s="60">
        <v>6.5</v>
      </c>
      <c r="AK602" s="54">
        <f>AI602/AJ602</f>
        <v>0</v>
      </c>
      <c r="AL602" s="122">
        <f t="shared" ref="AL602" si="730">IF(COUNTBLANK(AI602:AI604)=3,"",IF(COUNTBLANK(AI602:AI604)=2,IF(AI602=0,0.5/AJ602,AI602/AJ602),(AI602/AJ602+AI603/AJ603+IF(AJ604&gt;0,AI604/AJ604,0))/COUNTIF(AI602:AJ604,"&gt;0")))</f>
        <v>7.6923076923076927E-2</v>
      </c>
      <c r="AM602" s="123" t="e">
        <f t="shared" ref="AM602" si="731">IF(ISNUMBER(AN602),AN602,1/AN602)</f>
        <v>#DIV/0!</v>
      </c>
      <c r="AN602" s="124" t="e">
        <f>AVERAGE(AT602:AT604,AX602:AX604,BB602:BB604)</f>
        <v>#DIV/0!</v>
      </c>
      <c r="AO602" s="125">
        <f>IF(COUNTIF(AL602:AL602,"&gt;0"),AL602,IF(ISERROR(AM602),IF(D605&gt;0,D605,0.5),AM602))</f>
        <v>7.6923076923076927E-2</v>
      </c>
      <c r="AP602" s="128">
        <v>10</v>
      </c>
      <c r="AQ602" s="121"/>
      <c r="AR602" s="121"/>
      <c r="AS602" s="66"/>
      <c r="AT602" s="70" t="e">
        <f>AS602/AR602*10^AQ602*AP602</f>
        <v>#DIV/0!</v>
      </c>
      <c r="AU602" s="121"/>
      <c r="AV602" s="121"/>
      <c r="AW602" s="66"/>
      <c r="AX602" s="70" t="str">
        <f>IF(ISBLANK(AW602),"",AW602/AV602*10^AU602*AP602)</f>
        <v/>
      </c>
      <c r="AY602" s="121"/>
      <c r="AZ602" s="121"/>
      <c r="BA602" s="66"/>
      <c r="BB602" s="70" t="str">
        <f t="shared" ref="BB602" si="732">IF(ISBLANK(BA602),"",BA602/AZ602*10^AY602*AT602)</f>
        <v/>
      </c>
    </row>
    <row r="603" spans="1:54" x14ac:dyDescent="0.25">
      <c r="A603" s="1">
        <v>40.200000000000003</v>
      </c>
      <c r="B603" s="1" t="s">
        <v>891</v>
      </c>
      <c r="C603" s="2">
        <v>0</v>
      </c>
      <c r="D603" s="1">
        <v>0</v>
      </c>
      <c r="E603" s="1">
        <v>0</v>
      </c>
      <c r="F603" s="1"/>
      <c r="G603" s="1">
        <v>0</v>
      </c>
      <c r="H603" s="1">
        <v>0</v>
      </c>
      <c r="I603" s="1">
        <v>0</v>
      </c>
      <c r="J603" s="1">
        <v>0</v>
      </c>
      <c r="K603" s="1">
        <v>0</v>
      </c>
      <c r="L603" s="1">
        <v>0</v>
      </c>
      <c r="M603" s="1">
        <v>0</v>
      </c>
      <c r="N603" s="2">
        <v>0</v>
      </c>
      <c r="O603" s="1" t="s">
        <v>221</v>
      </c>
      <c r="P603" s="1" t="s">
        <v>893</v>
      </c>
      <c r="Q603" s="1" t="s">
        <v>222</v>
      </c>
      <c r="R603" s="1" t="s">
        <v>223</v>
      </c>
      <c r="S603" s="2">
        <v>0.05</v>
      </c>
      <c r="T603" s="2">
        <v>20</v>
      </c>
      <c r="U603" s="1" t="s">
        <v>224</v>
      </c>
      <c r="V603" s="1" t="s">
        <v>225</v>
      </c>
      <c r="W603" s="1" t="s">
        <v>236</v>
      </c>
      <c r="X603" s="1" t="s">
        <v>226</v>
      </c>
      <c r="Y603" s="1" t="s">
        <v>227</v>
      </c>
      <c r="Z603" s="1" t="s">
        <v>228</v>
      </c>
      <c r="AA603" s="1" t="s">
        <v>229</v>
      </c>
      <c r="AB603" s="1" t="s">
        <v>222</v>
      </c>
      <c r="AC603" s="2"/>
      <c r="AD603" s="2">
        <v>1</v>
      </c>
      <c r="AE603" s="2">
        <v>0</v>
      </c>
      <c r="AF603" s="1">
        <v>30</v>
      </c>
      <c r="AG603" s="1">
        <v>300</v>
      </c>
      <c r="AH603" s="49">
        <f>D603*10</f>
        <v>0</v>
      </c>
      <c r="AI603" s="61"/>
      <c r="AJ603" s="61"/>
      <c r="AK603" s="54" t="e">
        <f t="shared" ref="AK603:AK604" si="733">AI603/AJ603</f>
        <v>#DIV/0!</v>
      </c>
      <c r="AL603" s="122"/>
      <c r="AM603" s="123"/>
      <c r="AN603" s="124"/>
      <c r="AO603" s="126"/>
      <c r="AP603" s="129"/>
      <c r="AQ603" s="121"/>
      <c r="AR603" s="121"/>
      <c r="AS603" s="67"/>
      <c r="AT603" s="70" t="e">
        <f>AS603/AR602*10^AQ602*AP602</f>
        <v>#DIV/0!</v>
      </c>
      <c r="AU603" s="121"/>
      <c r="AV603" s="121"/>
      <c r="AW603" s="67"/>
      <c r="AX603" s="70" t="str">
        <f>IF(ISBLANK(AW602:AW604),"",AW603/AV602*10^AU602*AP602)</f>
        <v/>
      </c>
      <c r="AY603" s="121"/>
      <c r="AZ603" s="121"/>
      <c r="BA603" s="67"/>
      <c r="BB603" s="70" t="str">
        <f>IF(ISBLANK(BA603),"",BA603/AZ602*10^AY602*AP602)</f>
        <v/>
      </c>
    </row>
    <row r="604" spans="1:54" x14ac:dyDescent="0.25">
      <c r="A604" s="1">
        <v>40.299999999999997</v>
      </c>
      <c r="B604" s="1" t="s">
        <v>891</v>
      </c>
      <c r="C604" s="2">
        <v>0</v>
      </c>
      <c r="D604" s="1">
        <v>0</v>
      </c>
      <c r="E604" s="1">
        <v>0</v>
      </c>
      <c r="F604" s="1"/>
      <c r="G604" s="1">
        <v>0</v>
      </c>
      <c r="H604" s="1">
        <v>0</v>
      </c>
      <c r="I604" s="1">
        <v>0</v>
      </c>
      <c r="J604" s="1">
        <v>0</v>
      </c>
      <c r="K604" s="1">
        <v>0</v>
      </c>
      <c r="L604" s="1">
        <v>0</v>
      </c>
      <c r="M604" s="1">
        <v>0</v>
      </c>
      <c r="N604" s="2">
        <v>0</v>
      </c>
      <c r="O604" s="1" t="s">
        <v>221</v>
      </c>
      <c r="P604" s="1" t="s">
        <v>894</v>
      </c>
      <c r="Q604" s="1" t="s">
        <v>222</v>
      </c>
      <c r="R604" s="1" t="s">
        <v>223</v>
      </c>
      <c r="S604" s="2">
        <v>0.05</v>
      </c>
      <c r="T604" s="2">
        <v>20</v>
      </c>
      <c r="U604" s="1" t="s">
        <v>224</v>
      </c>
      <c r="V604" s="1" t="s">
        <v>225</v>
      </c>
      <c r="W604" s="1" t="s">
        <v>236</v>
      </c>
      <c r="X604" s="1" t="s">
        <v>226</v>
      </c>
      <c r="Y604" s="1" t="s">
        <v>227</v>
      </c>
      <c r="Z604" s="1" t="s">
        <v>228</v>
      </c>
      <c r="AA604" s="1" t="s">
        <v>229</v>
      </c>
      <c r="AB604" s="1" t="s">
        <v>222</v>
      </c>
      <c r="AC604" s="2"/>
      <c r="AD604" s="2">
        <v>1</v>
      </c>
      <c r="AE604" s="2">
        <v>0</v>
      </c>
      <c r="AF604" s="1">
        <v>30</v>
      </c>
      <c r="AG604" s="1">
        <v>300</v>
      </c>
      <c r="AH604" s="49">
        <f>D604*10</f>
        <v>0</v>
      </c>
      <c r="AI604" s="61"/>
      <c r="AJ604" s="61"/>
      <c r="AK604" s="54" t="e">
        <f t="shared" si="733"/>
        <v>#DIV/0!</v>
      </c>
      <c r="AL604" s="122"/>
      <c r="AM604" s="123"/>
      <c r="AN604" s="124"/>
      <c r="AO604" s="127"/>
      <c r="AP604" s="130"/>
      <c r="AQ604" s="121"/>
      <c r="AR604" s="121"/>
      <c r="AS604" s="67"/>
      <c r="AT604" s="70" t="e">
        <f>AS604/AR602*10^AQ602*AP602</f>
        <v>#DIV/0!</v>
      </c>
      <c r="AU604" s="121"/>
      <c r="AV604" s="121"/>
      <c r="AW604" s="67"/>
      <c r="AX604" s="70" t="str">
        <f>IF(ISBLANK(AW604),"",AW604/AV602*10^AU602*AP602)</f>
        <v/>
      </c>
      <c r="AY604" s="121"/>
      <c r="AZ604" s="121"/>
      <c r="BA604" s="67"/>
      <c r="BB604" s="70" t="str">
        <f>IF(ISBLANK(BA604),"",BA604/AZ602*10^AY602*AP602)</f>
        <v/>
      </c>
    </row>
    <row r="605" spans="1:54" x14ac:dyDescent="0.25">
      <c r="A605" s="1">
        <v>40</v>
      </c>
      <c r="B605" s="1" t="s">
        <v>1043</v>
      </c>
      <c r="C605" s="2" t="s">
        <v>1</v>
      </c>
      <c r="D605" s="1">
        <v>0</v>
      </c>
      <c r="E605" s="1" t="s">
        <v>230</v>
      </c>
      <c r="F605" s="1" t="s">
        <v>277</v>
      </c>
      <c r="G605" s="1"/>
      <c r="H605" s="1"/>
      <c r="I605" s="1"/>
      <c r="J605" s="1"/>
      <c r="K605" s="1"/>
      <c r="L605" s="1"/>
      <c r="M605" s="1"/>
      <c r="N605" s="2"/>
      <c r="O605" s="1"/>
      <c r="P605" s="1"/>
      <c r="Q605" s="1"/>
      <c r="R605" s="1"/>
      <c r="S605" s="2"/>
      <c r="T605" s="2"/>
      <c r="U605" s="1"/>
      <c r="V605" s="1"/>
      <c r="W605" s="1"/>
      <c r="X605" s="1"/>
      <c r="Y605" s="1"/>
      <c r="Z605" s="1"/>
      <c r="AA605" s="1"/>
      <c r="AB605" s="1"/>
      <c r="AC605" s="2"/>
      <c r="AD605" s="2"/>
      <c r="AE605" s="2"/>
      <c r="AF605" s="1"/>
      <c r="AG605" s="1"/>
      <c r="AH605" s="50">
        <f t="shared" ref="AH605" si="734">AO602*AP602</f>
        <v>0.76923076923076927</v>
      </c>
      <c r="AI605" s="62"/>
      <c r="AJ605" s="62"/>
      <c r="AK605" s="55"/>
    </row>
    <row r="606" spans="1:54" x14ac:dyDescent="0.25">
      <c r="A606" s="1">
        <v>41.1</v>
      </c>
      <c r="B606" s="1" t="s">
        <v>895</v>
      </c>
      <c r="C606" s="2">
        <v>0</v>
      </c>
      <c r="D606" s="1">
        <v>0</v>
      </c>
      <c r="E606" s="1">
        <v>0</v>
      </c>
      <c r="F606" s="1"/>
      <c r="G606" s="1">
        <v>0</v>
      </c>
      <c r="H606" s="1">
        <v>0</v>
      </c>
      <c r="I606" s="1">
        <v>0</v>
      </c>
      <c r="J606" s="1">
        <v>0</v>
      </c>
      <c r="K606" s="1">
        <v>0</v>
      </c>
      <c r="L606" s="1">
        <v>0</v>
      </c>
      <c r="M606" s="1">
        <v>0</v>
      </c>
      <c r="N606" s="2">
        <v>0</v>
      </c>
      <c r="O606" s="1" t="s">
        <v>221</v>
      </c>
      <c r="P606" s="1" t="s">
        <v>896</v>
      </c>
      <c r="Q606" s="1" t="s">
        <v>222</v>
      </c>
      <c r="R606" s="1" t="s">
        <v>223</v>
      </c>
      <c r="S606" s="2">
        <v>0.05</v>
      </c>
      <c r="T606" s="2">
        <v>20</v>
      </c>
      <c r="U606" s="1" t="s">
        <v>224</v>
      </c>
      <c r="V606" s="1" t="s">
        <v>225</v>
      </c>
      <c r="W606" s="1" t="s">
        <v>236</v>
      </c>
      <c r="X606" s="1" t="s">
        <v>226</v>
      </c>
      <c r="Y606" s="1" t="s">
        <v>227</v>
      </c>
      <c r="Z606" s="1" t="s">
        <v>228</v>
      </c>
      <c r="AA606" s="1" t="s">
        <v>229</v>
      </c>
      <c r="AB606" s="1" t="s">
        <v>222</v>
      </c>
      <c r="AC606" s="2"/>
      <c r="AD606" s="2">
        <v>1</v>
      </c>
      <c r="AE606" s="2">
        <v>0</v>
      </c>
      <c r="AF606" s="1">
        <v>30</v>
      </c>
      <c r="AG606" s="1">
        <v>300</v>
      </c>
      <c r="AH606" s="49">
        <f>D606*10</f>
        <v>0</v>
      </c>
      <c r="AI606" s="60">
        <v>0</v>
      </c>
      <c r="AJ606" s="60">
        <v>7.1</v>
      </c>
      <c r="AK606" s="54">
        <f>AI606/AJ606</f>
        <v>0</v>
      </c>
      <c r="AL606" s="122">
        <f t="shared" ref="AL606" si="735">IF(COUNTBLANK(AI606:AI608)=3,"",IF(COUNTBLANK(AI606:AI608)=2,IF(AI606=0,0.5/AJ606,AI606/AJ606),(AI606/AJ606+AI607/AJ607+IF(AJ608&gt;0,AI608/AJ608,0))/COUNTIF(AI606:AJ608,"&gt;0")))</f>
        <v>7.0422535211267609E-2</v>
      </c>
      <c r="AM606" s="123" t="e">
        <f t="shared" ref="AM606" si="736">IF(ISNUMBER(AN606),AN606,1/AN606)</f>
        <v>#DIV/0!</v>
      </c>
      <c r="AN606" s="124" t="e">
        <f>AVERAGE(AT606:AT608,AX606:AX608,BB606:BB608)</f>
        <v>#DIV/0!</v>
      </c>
      <c r="AO606" s="125">
        <f>IF(COUNTIF(AL606:AL606,"&gt;0"),AL606,IF(ISERROR(AM606),IF(D609&gt;0,D609,0.5),AM606))</f>
        <v>7.0422535211267609E-2</v>
      </c>
      <c r="AP606" s="128">
        <v>10</v>
      </c>
      <c r="AQ606" s="121"/>
      <c r="AR606" s="121"/>
      <c r="AS606" s="66"/>
      <c r="AT606" s="70" t="e">
        <f>AS606/AR606*10^AQ606*AP606</f>
        <v>#DIV/0!</v>
      </c>
      <c r="AU606" s="121"/>
      <c r="AV606" s="121"/>
      <c r="AW606" s="66"/>
      <c r="AX606" s="70" t="str">
        <f>IF(ISBLANK(AW606),"",AW606/AV606*10^AU606*AP606)</f>
        <v/>
      </c>
      <c r="AY606" s="121"/>
      <c r="AZ606" s="121"/>
      <c r="BA606" s="66"/>
      <c r="BB606" s="70" t="str">
        <f t="shared" ref="BB606" si="737">IF(ISBLANK(BA606),"",BA606/AZ606*10^AY606*AT606)</f>
        <v/>
      </c>
    </row>
    <row r="607" spans="1:54" x14ac:dyDescent="0.25">
      <c r="A607" s="1">
        <v>41.2</v>
      </c>
      <c r="B607" s="1" t="s">
        <v>895</v>
      </c>
      <c r="C607" s="2">
        <v>0</v>
      </c>
      <c r="D607" s="1">
        <v>0</v>
      </c>
      <c r="E607" s="1">
        <v>0</v>
      </c>
      <c r="F607" s="1"/>
      <c r="G607" s="1">
        <v>0</v>
      </c>
      <c r="H607" s="1">
        <v>0</v>
      </c>
      <c r="I607" s="1">
        <v>0</v>
      </c>
      <c r="J607" s="1">
        <v>0</v>
      </c>
      <c r="K607" s="1">
        <v>0</v>
      </c>
      <c r="L607" s="1">
        <v>0</v>
      </c>
      <c r="M607" s="1">
        <v>0</v>
      </c>
      <c r="N607" s="2">
        <v>0</v>
      </c>
      <c r="O607" s="1" t="s">
        <v>221</v>
      </c>
      <c r="P607" s="1" t="s">
        <v>897</v>
      </c>
      <c r="Q607" s="1" t="s">
        <v>222</v>
      </c>
      <c r="R607" s="1" t="s">
        <v>223</v>
      </c>
      <c r="S607" s="2">
        <v>0.05</v>
      </c>
      <c r="T607" s="2">
        <v>20</v>
      </c>
      <c r="U607" s="1" t="s">
        <v>224</v>
      </c>
      <c r="V607" s="1" t="s">
        <v>225</v>
      </c>
      <c r="W607" s="1" t="s">
        <v>236</v>
      </c>
      <c r="X607" s="1" t="s">
        <v>226</v>
      </c>
      <c r="Y607" s="1" t="s">
        <v>227</v>
      </c>
      <c r="Z607" s="1" t="s">
        <v>228</v>
      </c>
      <c r="AA607" s="1" t="s">
        <v>229</v>
      </c>
      <c r="AB607" s="1" t="s">
        <v>222</v>
      </c>
      <c r="AC607" s="2"/>
      <c r="AD607" s="2">
        <v>1</v>
      </c>
      <c r="AE607" s="2">
        <v>0</v>
      </c>
      <c r="AF607" s="1">
        <v>30</v>
      </c>
      <c r="AG607" s="1">
        <v>300</v>
      </c>
      <c r="AH607" s="49">
        <f>D607*10</f>
        <v>0</v>
      </c>
      <c r="AI607" s="61"/>
      <c r="AJ607" s="61"/>
      <c r="AK607" s="54" t="e">
        <f t="shared" ref="AK607:AK608" si="738">AI607/AJ607</f>
        <v>#DIV/0!</v>
      </c>
      <c r="AL607" s="122"/>
      <c r="AM607" s="123"/>
      <c r="AN607" s="124"/>
      <c r="AO607" s="126"/>
      <c r="AP607" s="129"/>
      <c r="AQ607" s="121"/>
      <c r="AR607" s="121"/>
      <c r="AS607" s="67"/>
      <c r="AT607" s="70" t="e">
        <f>AS607/AR606*10^AQ606*AP606</f>
        <v>#DIV/0!</v>
      </c>
      <c r="AU607" s="121"/>
      <c r="AV607" s="121"/>
      <c r="AW607" s="67"/>
      <c r="AX607" s="70" t="str">
        <f>IF(ISBLANK(AW606:AW608),"",AW607/AV606*10^AU606*AP606)</f>
        <v/>
      </c>
      <c r="AY607" s="121"/>
      <c r="AZ607" s="121"/>
      <c r="BA607" s="67"/>
      <c r="BB607" s="70" t="str">
        <f>IF(ISBLANK(BA607),"",BA607/AZ606*10^AY606*AP606)</f>
        <v/>
      </c>
    </row>
    <row r="608" spans="1:54" x14ac:dyDescent="0.25">
      <c r="A608" s="1">
        <v>41.3</v>
      </c>
      <c r="B608" s="1" t="s">
        <v>895</v>
      </c>
      <c r="C608" s="2">
        <v>0</v>
      </c>
      <c r="D608" s="1">
        <v>0</v>
      </c>
      <c r="E608" s="1">
        <v>0</v>
      </c>
      <c r="F608" s="1"/>
      <c r="G608" s="1">
        <v>0</v>
      </c>
      <c r="H608" s="1">
        <v>0</v>
      </c>
      <c r="I608" s="1">
        <v>0</v>
      </c>
      <c r="J608" s="1">
        <v>0</v>
      </c>
      <c r="K608" s="1">
        <v>0</v>
      </c>
      <c r="L608" s="1">
        <v>0</v>
      </c>
      <c r="M608" s="1">
        <v>0</v>
      </c>
      <c r="N608" s="2">
        <v>0.1</v>
      </c>
      <c r="O608" s="1" t="s">
        <v>221</v>
      </c>
      <c r="P608" s="1" t="s">
        <v>898</v>
      </c>
      <c r="Q608" s="1" t="s">
        <v>222</v>
      </c>
      <c r="R608" s="1" t="s">
        <v>223</v>
      </c>
      <c r="S608" s="2">
        <v>0.05</v>
      </c>
      <c r="T608" s="2">
        <v>20</v>
      </c>
      <c r="U608" s="1" t="s">
        <v>224</v>
      </c>
      <c r="V608" s="1" t="s">
        <v>225</v>
      </c>
      <c r="W608" s="1" t="s">
        <v>236</v>
      </c>
      <c r="X608" s="1" t="s">
        <v>226</v>
      </c>
      <c r="Y608" s="1" t="s">
        <v>227</v>
      </c>
      <c r="Z608" s="1" t="s">
        <v>228</v>
      </c>
      <c r="AA608" s="1" t="s">
        <v>229</v>
      </c>
      <c r="AB608" s="1" t="s">
        <v>222</v>
      </c>
      <c r="AC608" s="2"/>
      <c r="AD608" s="2">
        <v>1</v>
      </c>
      <c r="AE608" s="2">
        <v>0</v>
      </c>
      <c r="AF608" s="1">
        <v>30</v>
      </c>
      <c r="AG608" s="1">
        <v>300</v>
      </c>
      <c r="AH608" s="49">
        <f>D608*10</f>
        <v>0</v>
      </c>
      <c r="AI608" s="61"/>
      <c r="AJ608" s="61"/>
      <c r="AK608" s="54" t="e">
        <f t="shared" si="738"/>
        <v>#DIV/0!</v>
      </c>
      <c r="AL608" s="122"/>
      <c r="AM608" s="123"/>
      <c r="AN608" s="124"/>
      <c r="AO608" s="127"/>
      <c r="AP608" s="130"/>
      <c r="AQ608" s="121"/>
      <c r="AR608" s="121"/>
      <c r="AS608" s="67"/>
      <c r="AT608" s="70" t="e">
        <f>AS608/AR606*10^AQ606*AP606</f>
        <v>#DIV/0!</v>
      </c>
      <c r="AU608" s="121"/>
      <c r="AV608" s="121"/>
      <c r="AW608" s="67"/>
      <c r="AX608" s="70" t="str">
        <f>IF(ISBLANK(AW608),"",AW608/AV606*10^AU606*AP606)</f>
        <v/>
      </c>
      <c r="AY608" s="121"/>
      <c r="AZ608" s="121"/>
      <c r="BA608" s="67"/>
      <c r="BB608" s="70" t="str">
        <f>IF(ISBLANK(BA608),"",BA608/AZ606*10^AY606*AP606)</f>
        <v/>
      </c>
    </row>
    <row r="609" spans="1:54" x14ac:dyDescent="0.25">
      <c r="A609" s="1">
        <v>41</v>
      </c>
      <c r="B609" s="1" t="s">
        <v>1043</v>
      </c>
      <c r="C609" s="2" t="s">
        <v>1</v>
      </c>
      <c r="D609" s="1">
        <v>0</v>
      </c>
      <c r="E609" s="1" t="s">
        <v>230</v>
      </c>
      <c r="F609" s="1" t="s">
        <v>277</v>
      </c>
      <c r="G609" s="1"/>
      <c r="H609" s="1"/>
      <c r="I609" s="1"/>
      <c r="J609" s="1"/>
      <c r="K609" s="1"/>
      <c r="L609" s="1"/>
      <c r="M609" s="1"/>
      <c r="N609" s="2"/>
      <c r="O609" s="1"/>
      <c r="P609" s="1"/>
      <c r="Q609" s="1"/>
      <c r="R609" s="1"/>
      <c r="S609" s="2"/>
      <c r="T609" s="2"/>
      <c r="U609" s="1"/>
      <c r="V609" s="1"/>
      <c r="W609" s="1"/>
      <c r="X609" s="1"/>
      <c r="Y609" s="1"/>
      <c r="Z609" s="1"/>
      <c r="AA609" s="1"/>
      <c r="AB609" s="1"/>
      <c r="AC609" s="2"/>
      <c r="AD609" s="2"/>
      <c r="AE609" s="2"/>
      <c r="AF609" s="1"/>
      <c r="AG609" s="1"/>
      <c r="AH609" s="50">
        <f t="shared" ref="AH609" si="739">AO606*AP606</f>
        <v>0.70422535211267612</v>
      </c>
      <c r="AI609" s="62"/>
      <c r="AJ609" s="62"/>
      <c r="AK609" s="55"/>
    </row>
    <row r="610" spans="1:54" x14ac:dyDescent="0.25">
      <c r="A610" s="1">
        <v>42.1</v>
      </c>
      <c r="B610" s="1" t="s">
        <v>899</v>
      </c>
      <c r="C610" s="2">
        <v>0</v>
      </c>
      <c r="D610" s="1">
        <v>0</v>
      </c>
      <c r="E610" s="1">
        <v>0</v>
      </c>
      <c r="F610" s="1"/>
      <c r="G610" s="1">
        <v>0</v>
      </c>
      <c r="H610" s="1">
        <v>0</v>
      </c>
      <c r="I610" s="1">
        <v>0</v>
      </c>
      <c r="J610" s="1">
        <v>0</v>
      </c>
      <c r="K610" s="1">
        <v>0</v>
      </c>
      <c r="L610" s="1">
        <v>0</v>
      </c>
      <c r="M610" s="1">
        <v>0</v>
      </c>
      <c r="N610" s="2">
        <v>0</v>
      </c>
      <c r="O610" s="1" t="s">
        <v>221</v>
      </c>
      <c r="P610" s="1" t="s">
        <v>900</v>
      </c>
      <c r="Q610" s="1" t="s">
        <v>222</v>
      </c>
      <c r="R610" s="1" t="s">
        <v>223</v>
      </c>
      <c r="S610" s="2">
        <v>0.05</v>
      </c>
      <c r="T610" s="2">
        <v>20</v>
      </c>
      <c r="U610" s="1" t="s">
        <v>224</v>
      </c>
      <c r="V610" s="1" t="s">
        <v>225</v>
      </c>
      <c r="W610" s="1" t="s">
        <v>236</v>
      </c>
      <c r="X610" s="1" t="s">
        <v>226</v>
      </c>
      <c r="Y610" s="1" t="s">
        <v>227</v>
      </c>
      <c r="Z610" s="1" t="s">
        <v>228</v>
      </c>
      <c r="AA610" s="1" t="s">
        <v>229</v>
      </c>
      <c r="AB610" s="1" t="s">
        <v>222</v>
      </c>
      <c r="AC610" s="2"/>
      <c r="AD610" s="2">
        <v>1</v>
      </c>
      <c r="AE610" s="2">
        <v>0</v>
      </c>
      <c r="AF610" s="1">
        <v>30</v>
      </c>
      <c r="AG610" s="1">
        <v>300</v>
      </c>
      <c r="AH610" s="49">
        <f>D610*10</f>
        <v>0</v>
      </c>
      <c r="AI610" s="60">
        <v>0</v>
      </c>
      <c r="AJ610" s="60">
        <v>7.2</v>
      </c>
      <c r="AK610" s="54">
        <f>AI610/AJ610</f>
        <v>0</v>
      </c>
      <c r="AL610" s="122">
        <f t="shared" ref="AL610" si="740">IF(COUNTBLANK(AI610:AI612)=3,"",IF(COUNTBLANK(AI610:AI612)=2,IF(AI610=0,0.5/AJ610,AI610/AJ610),(AI610/AJ610+AI611/AJ611+IF(AJ612&gt;0,AI612/AJ612,0))/COUNTIF(AI610:AJ612,"&gt;0")))</f>
        <v>6.9444444444444448E-2</v>
      </c>
      <c r="AM610" s="123" t="e">
        <f t="shared" ref="AM610" si="741">IF(ISNUMBER(AN610),AN610,1/AN610)</f>
        <v>#DIV/0!</v>
      </c>
      <c r="AN610" s="124" t="e">
        <f>AVERAGE(AT610:AT612,AX610:AX612,BB610:BB612)</f>
        <v>#DIV/0!</v>
      </c>
      <c r="AO610" s="125">
        <f>IF(COUNTIF(AL610:AL610,"&gt;0"),AL610,IF(ISERROR(AM610),IF(D613&gt;0,D613,0.5),AM610))</f>
        <v>6.9444444444444448E-2</v>
      </c>
      <c r="AP610" s="128">
        <v>10</v>
      </c>
      <c r="AQ610" s="121"/>
      <c r="AR610" s="121"/>
      <c r="AS610" s="66"/>
      <c r="AT610" s="70" t="e">
        <f>AS610/AR610*10^AQ610*AP610</f>
        <v>#DIV/0!</v>
      </c>
      <c r="AU610" s="121"/>
      <c r="AV610" s="121"/>
      <c r="AW610" s="66"/>
      <c r="AX610" s="70" t="str">
        <f>IF(ISBLANK(AW610),"",AW610/AV610*10^AU610*AP610)</f>
        <v/>
      </c>
      <c r="AY610" s="121"/>
      <c r="AZ610" s="121"/>
      <c r="BA610" s="66"/>
      <c r="BB610" s="70" t="str">
        <f t="shared" ref="BB610" si="742">IF(ISBLANK(BA610),"",BA610/AZ610*10^AY610*AT610)</f>
        <v/>
      </c>
    </row>
    <row r="611" spans="1:54" x14ac:dyDescent="0.25">
      <c r="A611" s="1">
        <v>42.2</v>
      </c>
      <c r="B611" s="1" t="s">
        <v>899</v>
      </c>
      <c r="C611" s="2">
        <v>0</v>
      </c>
      <c r="D611" s="1">
        <v>0</v>
      </c>
      <c r="E611" s="1">
        <v>0</v>
      </c>
      <c r="F611" s="1"/>
      <c r="G611" s="1">
        <v>0</v>
      </c>
      <c r="H611" s="1">
        <v>0</v>
      </c>
      <c r="I611" s="1">
        <v>0</v>
      </c>
      <c r="J611" s="1">
        <v>0</v>
      </c>
      <c r="K611" s="1">
        <v>0</v>
      </c>
      <c r="L611" s="1">
        <v>0</v>
      </c>
      <c r="M611" s="1">
        <v>0</v>
      </c>
      <c r="N611" s="2">
        <v>0</v>
      </c>
      <c r="O611" s="1" t="s">
        <v>221</v>
      </c>
      <c r="P611" s="1" t="s">
        <v>901</v>
      </c>
      <c r="Q611" s="1" t="s">
        <v>222</v>
      </c>
      <c r="R611" s="1" t="s">
        <v>223</v>
      </c>
      <c r="S611" s="2">
        <v>0.05</v>
      </c>
      <c r="T611" s="2">
        <v>20</v>
      </c>
      <c r="U611" s="1" t="s">
        <v>224</v>
      </c>
      <c r="V611" s="1" t="s">
        <v>225</v>
      </c>
      <c r="W611" s="1" t="s">
        <v>236</v>
      </c>
      <c r="X611" s="1" t="s">
        <v>226</v>
      </c>
      <c r="Y611" s="1" t="s">
        <v>227</v>
      </c>
      <c r="Z611" s="1" t="s">
        <v>228</v>
      </c>
      <c r="AA611" s="1" t="s">
        <v>229</v>
      </c>
      <c r="AB611" s="1" t="s">
        <v>222</v>
      </c>
      <c r="AC611" s="2"/>
      <c r="AD611" s="2">
        <v>1</v>
      </c>
      <c r="AE611" s="2">
        <v>0</v>
      </c>
      <c r="AF611" s="1">
        <v>30</v>
      </c>
      <c r="AG611" s="1">
        <v>300</v>
      </c>
      <c r="AH611" s="49">
        <f>D611*10</f>
        <v>0</v>
      </c>
      <c r="AI611" s="61"/>
      <c r="AJ611" s="61"/>
      <c r="AK611" s="54" t="e">
        <f t="shared" ref="AK611:AK612" si="743">AI611/AJ611</f>
        <v>#DIV/0!</v>
      </c>
      <c r="AL611" s="122"/>
      <c r="AM611" s="123"/>
      <c r="AN611" s="124"/>
      <c r="AO611" s="126"/>
      <c r="AP611" s="129"/>
      <c r="AQ611" s="121"/>
      <c r="AR611" s="121"/>
      <c r="AS611" s="67"/>
      <c r="AT611" s="70" t="e">
        <f>AS611/AR610*10^AQ610*AP610</f>
        <v>#DIV/0!</v>
      </c>
      <c r="AU611" s="121"/>
      <c r="AV611" s="121"/>
      <c r="AW611" s="67"/>
      <c r="AX611" s="70" t="str">
        <f>IF(ISBLANK(AW610:AW612),"",AW611/AV610*10^AU610*AP610)</f>
        <v/>
      </c>
      <c r="AY611" s="121"/>
      <c r="AZ611" s="121"/>
      <c r="BA611" s="67"/>
      <c r="BB611" s="70" t="str">
        <f>IF(ISBLANK(BA611),"",BA611/AZ610*10^AY610*AP610)</f>
        <v/>
      </c>
    </row>
    <row r="612" spans="1:54" x14ac:dyDescent="0.25">
      <c r="A612" s="1">
        <v>42.3</v>
      </c>
      <c r="B612" s="1" t="s">
        <v>899</v>
      </c>
      <c r="C612" s="2">
        <v>0</v>
      </c>
      <c r="D612" s="1">
        <v>0</v>
      </c>
      <c r="E612" s="1">
        <v>0</v>
      </c>
      <c r="F612" s="1"/>
      <c r="G612" s="1">
        <v>0</v>
      </c>
      <c r="H612" s="1">
        <v>0</v>
      </c>
      <c r="I612" s="1">
        <v>0</v>
      </c>
      <c r="J612" s="1">
        <v>0</v>
      </c>
      <c r="K612" s="1">
        <v>0</v>
      </c>
      <c r="L612" s="1">
        <v>0</v>
      </c>
      <c r="M612" s="1">
        <v>0</v>
      </c>
      <c r="N612" s="2">
        <v>0</v>
      </c>
      <c r="O612" s="1" t="s">
        <v>221</v>
      </c>
      <c r="P612" s="1" t="s">
        <v>902</v>
      </c>
      <c r="Q612" s="1" t="s">
        <v>222</v>
      </c>
      <c r="R612" s="1" t="s">
        <v>223</v>
      </c>
      <c r="S612" s="2">
        <v>0.05</v>
      </c>
      <c r="T612" s="2">
        <v>20</v>
      </c>
      <c r="U612" s="1" t="s">
        <v>224</v>
      </c>
      <c r="V612" s="1" t="s">
        <v>225</v>
      </c>
      <c r="W612" s="1" t="s">
        <v>236</v>
      </c>
      <c r="X612" s="1" t="s">
        <v>226</v>
      </c>
      <c r="Y612" s="1" t="s">
        <v>227</v>
      </c>
      <c r="Z612" s="1" t="s">
        <v>228</v>
      </c>
      <c r="AA612" s="1" t="s">
        <v>229</v>
      </c>
      <c r="AB612" s="1" t="s">
        <v>222</v>
      </c>
      <c r="AC612" s="2"/>
      <c r="AD612" s="2">
        <v>1</v>
      </c>
      <c r="AE612" s="2">
        <v>0</v>
      </c>
      <c r="AF612" s="1">
        <v>30</v>
      </c>
      <c r="AG612" s="1">
        <v>300</v>
      </c>
      <c r="AH612" s="49">
        <f>D612*10</f>
        <v>0</v>
      </c>
      <c r="AI612" s="61"/>
      <c r="AJ612" s="61"/>
      <c r="AK612" s="54" t="e">
        <f t="shared" si="743"/>
        <v>#DIV/0!</v>
      </c>
      <c r="AL612" s="122"/>
      <c r="AM612" s="123"/>
      <c r="AN612" s="124"/>
      <c r="AO612" s="127"/>
      <c r="AP612" s="130"/>
      <c r="AQ612" s="121"/>
      <c r="AR612" s="121"/>
      <c r="AS612" s="67"/>
      <c r="AT612" s="70" t="e">
        <f>AS612/AR610*10^AQ610*AP610</f>
        <v>#DIV/0!</v>
      </c>
      <c r="AU612" s="121"/>
      <c r="AV612" s="121"/>
      <c r="AW612" s="67"/>
      <c r="AX612" s="70" t="str">
        <f>IF(ISBLANK(AW612),"",AW612/AV610*10^AU610*AP610)</f>
        <v/>
      </c>
      <c r="AY612" s="121"/>
      <c r="AZ612" s="121"/>
      <c r="BA612" s="67"/>
      <c r="BB612" s="70" t="str">
        <f>IF(ISBLANK(BA612),"",BA612/AZ610*10^AY610*AP610)</f>
        <v/>
      </c>
    </row>
    <row r="613" spans="1:54" x14ac:dyDescent="0.25">
      <c r="A613" s="1">
        <v>42</v>
      </c>
      <c r="B613" s="1" t="s">
        <v>1043</v>
      </c>
      <c r="C613" s="2" t="s">
        <v>1</v>
      </c>
      <c r="D613" s="1">
        <v>0</v>
      </c>
      <c r="E613" s="1" t="s">
        <v>230</v>
      </c>
      <c r="F613" s="1" t="s">
        <v>277</v>
      </c>
      <c r="G613" s="1"/>
      <c r="H613" s="1"/>
      <c r="I613" s="1"/>
      <c r="J613" s="1"/>
      <c r="K613" s="1"/>
      <c r="L613" s="1"/>
      <c r="M613" s="1"/>
      <c r="N613" s="2"/>
      <c r="O613" s="1"/>
      <c r="P613" s="1"/>
      <c r="Q613" s="1"/>
      <c r="R613" s="1"/>
      <c r="S613" s="2"/>
      <c r="T613" s="2"/>
      <c r="U613" s="1"/>
      <c r="V613" s="1"/>
      <c r="W613" s="1"/>
      <c r="X613" s="1"/>
      <c r="Y613" s="1"/>
      <c r="Z613" s="1"/>
      <c r="AA613" s="1"/>
      <c r="AB613" s="1"/>
      <c r="AC613" s="2"/>
      <c r="AD613" s="2"/>
      <c r="AE613" s="2"/>
      <c r="AF613" s="1"/>
      <c r="AG613" s="1"/>
      <c r="AH613" s="50">
        <f t="shared" ref="AH613" si="744">AO610*AP610</f>
        <v>0.69444444444444442</v>
      </c>
      <c r="AI613" s="62"/>
      <c r="AJ613" s="62"/>
      <c r="AK613" s="55"/>
    </row>
    <row r="614" spans="1:54" x14ac:dyDescent="0.25">
      <c r="A614" s="1">
        <v>43.1</v>
      </c>
      <c r="B614" s="1" t="s">
        <v>903</v>
      </c>
      <c r="C614" s="2">
        <v>0</v>
      </c>
      <c r="D614" s="1">
        <v>0</v>
      </c>
      <c r="E614" s="1">
        <v>0</v>
      </c>
      <c r="F614" s="1"/>
      <c r="G614" s="1">
        <v>0</v>
      </c>
      <c r="H614" s="1">
        <v>0</v>
      </c>
      <c r="I614" s="1">
        <v>0</v>
      </c>
      <c r="J614" s="1">
        <v>0</v>
      </c>
      <c r="K614" s="1">
        <v>0</v>
      </c>
      <c r="L614" s="1">
        <v>0</v>
      </c>
      <c r="M614" s="1">
        <v>0</v>
      </c>
      <c r="N614" s="2">
        <v>0</v>
      </c>
      <c r="O614" s="1" t="s">
        <v>221</v>
      </c>
      <c r="P614" s="1" t="s">
        <v>904</v>
      </c>
      <c r="Q614" s="1" t="s">
        <v>222</v>
      </c>
      <c r="R614" s="1" t="s">
        <v>223</v>
      </c>
      <c r="S614" s="2">
        <v>0.05</v>
      </c>
      <c r="T614" s="2">
        <v>20</v>
      </c>
      <c r="U614" s="1" t="s">
        <v>224</v>
      </c>
      <c r="V614" s="1" t="s">
        <v>225</v>
      </c>
      <c r="W614" s="1" t="s">
        <v>236</v>
      </c>
      <c r="X614" s="1" t="s">
        <v>226</v>
      </c>
      <c r="Y614" s="1" t="s">
        <v>227</v>
      </c>
      <c r="Z614" s="1" t="s">
        <v>228</v>
      </c>
      <c r="AA614" s="1" t="s">
        <v>229</v>
      </c>
      <c r="AB614" s="1" t="s">
        <v>222</v>
      </c>
      <c r="AC614" s="2"/>
      <c r="AD614" s="2">
        <v>1</v>
      </c>
      <c r="AE614" s="2">
        <v>0</v>
      </c>
      <c r="AF614" s="1">
        <v>30</v>
      </c>
      <c r="AG614" s="1">
        <v>300</v>
      </c>
      <c r="AH614" s="49">
        <f>D614*10</f>
        <v>0</v>
      </c>
      <c r="AI614" s="60">
        <v>0</v>
      </c>
      <c r="AJ614" s="60">
        <v>7.4</v>
      </c>
      <c r="AK614" s="54">
        <f>AI614/AJ614</f>
        <v>0</v>
      </c>
      <c r="AL614" s="122">
        <f t="shared" ref="AL614" si="745">IF(COUNTBLANK(AI614:AI616)=3,"",IF(COUNTBLANK(AI614:AI616)=2,IF(AI614=0,0.5/AJ614,AI614/AJ614),(AI614/AJ614+AI615/AJ615+IF(AJ616&gt;0,AI616/AJ616,0))/COUNTIF(AI614:AJ616,"&gt;0")))</f>
        <v>6.7567567567567557E-2</v>
      </c>
      <c r="AM614" s="123" t="e">
        <f t="shared" ref="AM614" si="746">IF(ISNUMBER(AN614),AN614,1/AN614)</f>
        <v>#DIV/0!</v>
      </c>
      <c r="AN614" s="124" t="e">
        <f>AVERAGE(AT614:AT616,AX614:AX616,BB614:BB616)</f>
        <v>#DIV/0!</v>
      </c>
      <c r="AO614" s="125">
        <f>IF(COUNTIF(AL614:AL614,"&gt;0"),AL614,IF(ISERROR(AM614),IF(D617&gt;0,D617,0.5),AM614))</f>
        <v>6.7567567567567557E-2</v>
      </c>
      <c r="AP614" s="128">
        <v>10</v>
      </c>
      <c r="AQ614" s="121"/>
      <c r="AR614" s="121"/>
      <c r="AS614" s="66"/>
      <c r="AT614" s="70" t="e">
        <f>AS614/AR614*10^AQ614*AP614</f>
        <v>#DIV/0!</v>
      </c>
      <c r="AU614" s="121"/>
      <c r="AV614" s="121"/>
      <c r="AW614" s="66"/>
      <c r="AX614" s="70" t="str">
        <f>IF(ISBLANK(AW614),"",AW614/AV614*10^AU614*AP614)</f>
        <v/>
      </c>
      <c r="AY614" s="121"/>
      <c r="AZ614" s="121"/>
      <c r="BA614" s="66"/>
      <c r="BB614" s="70" t="str">
        <f t="shared" ref="BB614" si="747">IF(ISBLANK(BA614),"",BA614/AZ614*10^AY614*AT614)</f>
        <v/>
      </c>
    </row>
    <row r="615" spans="1:54" x14ac:dyDescent="0.25">
      <c r="A615" s="1">
        <v>43.2</v>
      </c>
      <c r="B615" s="1" t="s">
        <v>903</v>
      </c>
      <c r="C615" s="2">
        <v>0</v>
      </c>
      <c r="D615" s="1">
        <v>0</v>
      </c>
      <c r="E615" s="1">
        <v>0</v>
      </c>
      <c r="F615" s="1"/>
      <c r="G615" s="1">
        <v>0</v>
      </c>
      <c r="H615" s="1">
        <v>0</v>
      </c>
      <c r="I615" s="1">
        <v>0</v>
      </c>
      <c r="J615" s="1">
        <v>0</v>
      </c>
      <c r="K615" s="1">
        <v>0</v>
      </c>
      <c r="L615" s="1">
        <v>0</v>
      </c>
      <c r="M615" s="1">
        <v>0</v>
      </c>
      <c r="N615" s="2">
        <v>0</v>
      </c>
      <c r="O615" s="1" t="s">
        <v>221</v>
      </c>
      <c r="P615" s="1" t="s">
        <v>905</v>
      </c>
      <c r="Q615" s="1" t="s">
        <v>222</v>
      </c>
      <c r="R615" s="1" t="s">
        <v>223</v>
      </c>
      <c r="S615" s="2">
        <v>0.05</v>
      </c>
      <c r="T615" s="2">
        <v>20</v>
      </c>
      <c r="U615" s="1" t="s">
        <v>224</v>
      </c>
      <c r="V615" s="1" t="s">
        <v>225</v>
      </c>
      <c r="W615" s="1" t="s">
        <v>236</v>
      </c>
      <c r="X615" s="1" t="s">
        <v>226</v>
      </c>
      <c r="Y615" s="1" t="s">
        <v>227</v>
      </c>
      <c r="Z615" s="1" t="s">
        <v>228</v>
      </c>
      <c r="AA615" s="1" t="s">
        <v>229</v>
      </c>
      <c r="AB615" s="1" t="s">
        <v>222</v>
      </c>
      <c r="AC615" s="2"/>
      <c r="AD615" s="2">
        <v>1</v>
      </c>
      <c r="AE615" s="2">
        <v>0</v>
      </c>
      <c r="AF615" s="1">
        <v>30</v>
      </c>
      <c r="AG615" s="1">
        <v>300</v>
      </c>
      <c r="AH615" s="49">
        <f>D615*10</f>
        <v>0</v>
      </c>
      <c r="AI615" s="61"/>
      <c r="AJ615" s="61"/>
      <c r="AK615" s="54" t="e">
        <f t="shared" ref="AK615:AK616" si="748">AI615/AJ615</f>
        <v>#DIV/0!</v>
      </c>
      <c r="AL615" s="122"/>
      <c r="AM615" s="123"/>
      <c r="AN615" s="124"/>
      <c r="AO615" s="126"/>
      <c r="AP615" s="129"/>
      <c r="AQ615" s="121"/>
      <c r="AR615" s="121"/>
      <c r="AS615" s="67"/>
      <c r="AT615" s="70" t="e">
        <f>AS615/AR614*10^AQ614*AP614</f>
        <v>#DIV/0!</v>
      </c>
      <c r="AU615" s="121"/>
      <c r="AV615" s="121"/>
      <c r="AW615" s="67"/>
      <c r="AX615" s="70" t="str">
        <f>IF(ISBLANK(AW614:AW616),"",AW615/AV614*10^AU614*AP614)</f>
        <v/>
      </c>
      <c r="AY615" s="121"/>
      <c r="AZ615" s="121"/>
      <c r="BA615" s="67"/>
      <c r="BB615" s="70" t="str">
        <f>IF(ISBLANK(BA615),"",BA615/AZ614*10^AY614*AP614)</f>
        <v/>
      </c>
    </row>
    <row r="616" spans="1:54" x14ac:dyDescent="0.25">
      <c r="A616" s="1">
        <v>43.3</v>
      </c>
      <c r="B616" s="1" t="s">
        <v>903</v>
      </c>
      <c r="C616" s="2">
        <v>0</v>
      </c>
      <c r="D616" s="1">
        <v>0</v>
      </c>
      <c r="E616" s="1">
        <v>0</v>
      </c>
      <c r="F616" s="1"/>
      <c r="G616" s="1">
        <v>0</v>
      </c>
      <c r="H616" s="1">
        <v>0</v>
      </c>
      <c r="I616" s="1">
        <v>0</v>
      </c>
      <c r="J616" s="1">
        <v>0</v>
      </c>
      <c r="K616" s="1">
        <v>0</v>
      </c>
      <c r="L616" s="1">
        <v>0</v>
      </c>
      <c r="M616" s="1">
        <v>0</v>
      </c>
      <c r="N616" s="2">
        <v>0</v>
      </c>
      <c r="O616" s="1" t="s">
        <v>221</v>
      </c>
      <c r="P616" s="1" t="s">
        <v>906</v>
      </c>
      <c r="Q616" s="1" t="s">
        <v>222</v>
      </c>
      <c r="R616" s="1" t="s">
        <v>223</v>
      </c>
      <c r="S616" s="2">
        <v>0.05</v>
      </c>
      <c r="T616" s="2">
        <v>20</v>
      </c>
      <c r="U616" s="1" t="s">
        <v>224</v>
      </c>
      <c r="V616" s="1" t="s">
        <v>225</v>
      </c>
      <c r="W616" s="1" t="s">
        <v>236</v>
      </c>
      <c r="X616" s="1" t="s">
        <v>226</v>
      </c>
      <c r="Y616" s="1" t="s">
        <v>227</v>
      </c>
      <c r="Z616" s="1" t="s">
        <v>228</v>
      </c>
      <c r="AA616" s="1" t="s">
        <v>229</v>
      </c>
      <c r="AB616" s="1" t="s">
        <v>222</v>
      </c>
      <c r="AC616" s="2"/>
      <c r="AD616" s="2">
        <v>1</v>
      </c>
      <c r="AE616" s="2">
        <v>0</v>
      </c>
      <c r="AF616" s="1">
        <v>30</v>
      </c>
      <c r="AG616" s="1">
        <v>300</v>
      </c>
      <c r="AH616" s="49">
        <f>D616*10</f>
        <v>0</v>
      </c>
      <c r="AI616" s="61"/>
      <c r="AJ616" s="61"/>
      <c r="AK616" s="54" t="e">
        <f t="shared" si="748"/>
        <v>#DIV/0!</v>
      </c>
      <c r="AL616" s="122"/>
      <c r="AM616" s="123"/>
      <c r="AN616" s="124"/>
      <c r="AO616" s="127"/>
      <c r="AP616" s="130"/>
      <c r="AQ616" s="121"/>
      <c r="AR616" s="121"/>
      <c r="AS616" s="67"/>
      <c r="AT616" s="70" t="e">
        <f>AS616/AR614*10^AQ614*AP614</f>
        <v>#DIV/0!</v>
      </c>
      <c r="AU616" s="121"/>
      <c r="AV616" s="121"/>
      <c r="AW616" s="67"/>
      <c r="AX616" s="70" t="str">
        <f>IF(ISBLANK(AW616),"",AW616/AV614*10^AU614*AP614)</f>
        <v/>
      </c>
      <c r="AY616" s="121"/>
      <c r="AZ616" s="121"/>
      <c r="BA616" s="67"/>
      <c r="BB616" s="70" t="str">
        <f>IF(ISBLANK(BA616),"",BA616/AZ614*10^AY614*AP614)</f>
        <v/>
      </c>
    </row>
    <row r="617" spans="1:54" x14ac:dyDescent="0.25">
      <c r="A617" s="1">
        <v>43</v>
      </c>
      <c r="B617" s="1" t="s">
        <v>1043</v>
      </c>
      <c r="C617" s="2" t="s">
        <v>1</v>
      </c>
      <c r="D617" s="1">
        <v>0</v>
      </c>
      <c r="E617" s="1" t="s">
        <v>230</v>
      </c>
      <c r="F617" s="1" t="s">
        <v>277</v>
      </c>
      <c r="G617" s="1"/>
      <c r="H617" s="1"/>
      <c r="I617" s="1"/>
      <c r="J617" s="1"/>
      <c r="K617" s="1"/>
      <c r="L617" s="1"/>
      <c r="M617" s="1"/>
      <c r="N617" s="2"/>
      <c r="O617" s="1"/>
      <c r="P617" s="1"/>
      <c r="Q617" s="1"/>
      <c r="R617" s="1"/>
      <c r="S617" s="2"/>
      <c r="T617" s="2"/>
      <c r="U617" s="1"/>
      <c r="V617" s="1"/>
      <c r="W617" s="1"/>
      <c r="X617" s="1"/>
      <c r="Y617" s="1"/>
      <c r="Z617" s="1"/>
      <c r="AA617" s="1"/>
      <c r="AB617" s="1"/>
      <c r="AC617" s="2"/>
      <c r="AD617" s="2"/>
      <c r="AE617" s="2"/>
      <c r="AF617" s="1"/>
      <c r="AG617" s="1"/>
      <c r="AH617" s="50">
        <f t="shared" ref="AH617" si="749">AO614*AP614</f>
        <v>0.67567567567567555</v>
      </c>
      <c r="AI617" s="62"/>
      <c r="AJ617" s="62"/>
      <c r="AK617" s="55"/>
    </row>
    <row r="618" spans="1:54" x14ac:dyDescent="0.25">
      <c r="A618" s="1">
        <v>44.1</v>
      </c>
      <c r="B618" s="1" t="s">
        <v>907</v>
      </c>
      <c r="C618" s="2">
        <v>0</v>
      </c>
      <c r="D618" s="1">
        <v>0</v>
      </c>
      <c r="E618" s="1">
        <v>0</v>
      </c>
      <c r="F618" s="1"/>
      <c r="G618" s="1">
        <v>0</v>
      </c>
      <c r="H618" s="1">
        <v>0</v>
      </c>
      <c r="I618" s="1">
        <v>0</v>
      </c>
      <c r="J618" s="1">
        <v>0</v>
      </c>
      <c r="K618" s="1">
        <v>0</v>
      </c>
      <c r="L618" s="1">
        <v>0</v>
      </c>
      <c r="M618" s="1">
        <v>0</v>
      </c>
      <c r="N618" s="2">
        <v>0</v>
      </c>
      <c r="O618" s="1" t="s">
        <v>221</v>
      </c>
      <c r="P618" s="1" t="s">
        <v>908</v>
      </c>
      <c r="Q618" s="1" t="s">
        <v>222</v>
      </c>
      <c r="R618" s="1" t="s">
        <v>223</v>
      </c>
      <c r="S618" s="2">
        <v>0.05</v>
      </c>
      <c r="T618" s="2">
        <v>20</v>
      </c>
      <c r="U618" s="1" t="s">
        <v>224</v>
      </c>
      <c r="V618" s="1" t="s">
        <v>225</v>
      </c>
      <c r="W618" s="1" t="s">
        <v>236</v>
      </c>
      <c r="X618" s="1" t="s">
        <v>226</v>
      </c>
      <c r="Y618" s="1" t="s">
        <v>227</v>
      </c>
      <c r="Z618" s="1" t="s">
        <v>228</v>
      </c>
      <c r="AA618" s="1" t="s">
        <v>229</v>
      </c>
      <c r="AB618" s="1" t="s">
        <v>222</v>
      </c>
      <c r="AC618" s="2"/>
      <c r="AD618" s="2">
        <v>1</v>
      </c>
      <c r="AE618" s="2">
        <v>0</v>
      </c>
      <c r="AF618" s="1">
        <v>30</v>
      </c>
      <c r="AG618" s="1">
        <v>300</v>
      </c>
      <c r="AH618" s="49">
        <f>D618*10</f>
        <v>0</v>
      </c>
      <c r="AI618" s="60">
        <v>0</v>
      </c>
      <c r="AJ618" s="60">
        <v>6.8</v>
      </c>
      <c r="AK618" s="54">
        <f>AI618/AJ618</f>
        <v>0</v>
      </c>
      <c r="AL618" s="122">
        <f t="shared" ref="AL618" si="750">IF(COUNTBLANK(AI618:AI620)=3,"",IF(COUNTBLANK(AI618:AI620)=2,IF(AI618=0,0.5/AJ618,AI618/AJ618),(AI618/AJ618+AI619/AJ619+IF(AJ620&gt;0,AI620/AJ620,0))/COUNTIF(AI618:AJ620,"&gt;0")))</f>
        <v>7.3529411764705885E-2</v>
      </c>
      <c r="AM618" s="123" t="e">
        <f t="shared" ref="AM618" si="751">IF(ISNUMBER(AN618),AN618,1/AN618)</f>
        <v>#DIV/0!</v>
      </c>
      <c r="AN618" s="124" t="e">
        <f>AVERAGE(AT618:AT620,AX618:AX620,BB618:BB620)</f>
        <v>#DIV/0!</v>
      </c>
      <c r="AO618" s="125">
        <f>IF(COUNTIF(AL618:AL618,"&gt;0"),AL618,IF(ISERROR(AM618),IF(D621&gt;0,D621,0.5),AM618))</f>
        <v>7.3529411764705885E-2</v>
      </c>
      <c r="AP618" s="128">
        <v>10</v>
      </c>
      <c r="AQ618" s="121"/>
      <c r="AR618" s="121"/>
      <c r="AS618" s="66"/>
      <c r="AT618" s="70" t="e">
        <f>AS618/AR618*10^AQ618*AP618</f>
        <v>#DIV/0!</v>
      </c>
      <c r="AU618" s="121"/>
      <c r="AV618" s="121"/>
      <c r="AW618" s="66"/>
      <c r="AX618" s="70" t="str">
        <f>IF(ISBLANK(AW618),"",AW618/AV618*10^AU618*AP618)</f>
        <v/>
      </c>
      <c r="AY618" s="121"/>
      <c r="AZ618" s="121"/>
      <c r="BA618" s="66"/>
      <c r="BB618" s="70" t="str">
        <f t="shared" ref="BB618" si="752">IF(ISBLANK(BA618),"",BA618/AZ618*10^AY618*AT618)</f>
        <v/>
      </c>
    </row>
    <row r="619" spans="1:54" x14ac:dyDescent="0.25">
      <c r="A619" s="1">
        <v>44.2</v>
      </c>
      <c r="B619" s="1" t="s">
        <v>907</v>
      </c>
      <c r="C619" s="2">
        <v>0</v>
      </c>
      <c r="D619" s="1">
        <v>0</v>
      </c>
      <c r="E619" s="1">
        <v>0</v>
      </c>
      <c r="F619" s="1"/>
      <c r="G619" s="1">
        <v>0</v>
      </c>
      <c r="H619" s="1">
        <v>0</v>
      </c>
      <c r="I619" s="1">
        <v>0</v>
      </c>
      <c r="J619" s="1">
        <v>0</v>
      </c>
      <c r="K619" s="1">
        <v>0</v>
      </c>
      <c r="L619" s="1">
        <v>0</v>
      </c>
      <c r="M619" s="1">
        <v>0</v>
      </c>
      <c r="N619" s="2">
        <v>0</v>
      </c>
      <c r="O619" s="1" t="s">
        <v>221</v>
      </c>
      <c r="P619" s="1" t="s">
        <v>909</v>
      </c>
      <c r="Q619" s="1" t="s">
        <v>222</v>
      </c>
      <c r="R619" s="1" t="s">
        <v>223</v>
      </c>
      <c r="S619" s="2">
        <v>0.05</v>
      </c>
      <c r="T619" s="2">
        <v>20</v>
      </c>
      <c r="U619" s="1" t="s">
        <v>224</v>
      </c>
      <c r="V619" s="1" t="s">
        <v>225</v>
      </c>
      <c r="W619" s="1" t="s">
        <v>236</v>
      </c>
      <c r="X619" s="1" t="s">
        <v>226</v>
      </c>
      <c r="Y619" s="1" t="s">
        <v>227</v>
      </c>
      <c r="Z619" s="1" t="s">
        <v>228</v>
      </c>
      <c r="AA619" s="1" t="s">
        <v>229</v>
      </c>
      <c r="AB619" s="1" t="s">
        <v>222</v>
      </c>
      <c r="AC619" s="2"/>
      <c r="AD619" s="2">
        <v>1</v>
      </c>
      <c r="AE619" s="2">
        <v>0</v>
      </c>
      <c r="AF619" s="1">
        <v>30</v>
      </c>
      <c r="AG619" s="1">
        <v>300</v>
      </c>
      <c r="AH619" s="49">
        <f>D619*10</f>
        <v>0</v>
      </c>
      <c r="AI619" s="61"/>
      <c r="AJ619" s="61"/>
      <c r="AK619" s="54" t="e">
        <f t="shared" ref="AK619:AK620" si="753">AI619/AJ619</f>
        <v>#DIV/0!</v>
      </c>
      <c r="AL619" s="122"/>
      <c r="AM619" s="123"/>
      <c r="AN619" s="124"/>
      <c r="AO619" s="126"/>
      <c r="AP619" s="129"/>
      <c r="AQ619" s="121"/>
      <c r="AR619" s="121"/>
      <c r="AS619" s="67"/>
      <c r="AT619" s="70" t="e">
        <f>AS619/AR618*10^AQ618*AP618</f>
        <v>#DIV/0!</v>
      </c>
      <c r="AU619" s="121"/>
      <c r="AV619" s="121"/>
      <c r="AW619" s="67"/>
      <c r="AX619" s="70" t="str">
        <f>IF(ISBLANK(AW618:AW620),"",AW619/AV618*10^AU618*AP618)</f>
        <v/>
      </c>
      <c r="AY619" s="121"/>
      <c r="AZ619" s="121"/>
      <c r="BA619" s="67"/>
      <c r="BB619" s="70" t="str">
        <f>IF(ISBLANK(BA619),"",BA619/AZ618*10^AY618*AP618)</f>
        <v/>
      </c>
    </row>
    <row r="620" spans="1:54" x14ac:dyDescent="0.25">
      <c r="A620" s="1">
        <v>44.3</v>
      </c>
      <c r="B620" s="1" t="s">
        <v>907</v>
      </c>
      <c r="C620" s="2">
        <v>0</v>
      </c>
      <c r="D620" s="1">
        <v>0</v>
      </c>
      <c r="E620" s="1">
        <v>0</v>
      </c>
      <c r="F620" s="1"/>
      <c r="G620" s="1">
        <v>0</v>
      </c>
      <c r="H620" s="1">
        <v>0</v>
      </c>
      <c r="I620" s="1">
        <v>0</v>
      </c>
      <c r="J620" s="1">
        <v>0</v>
      </c>
      <c r="K620" s="1">
        <v>0</v>
      </c>
      <c r="L620" s="1">
        <v>0</v>
      </c>
      <c r="M620" s="1">
        <v>0</v>
      </c>
      <c r="N620" s="2">
        <v>0</v>
      </c>
      <c r="O620" s="1" t="s">
        <v>221</v>
      </c>
      <c r="P620" s="1" t="s">
        <v>910</v>
      </c>
      <c r="Q620" s="1" t="s">
        <v>222</v>
      </c>
      <c r="R620" s="1" t="s">
        <v>223</v>
      </c>
      <c r="S620" s="2">
        <v>0.05</v>
      </c>
      <c r="T620" s="2">
        <v>20</v>
      </c>
      <c r="U620" s="1" t="s">
        <v>224</v>
      </c>
      <c r="V620" s="1" t="s">
        <v>225</v>
      </c>
      <c r="W620" s="1" t="s">
        <v>236</v>
      </c>
      <c r="X620" s="1" t="s">
        <v>226</v>
      </c>
      <c r="Y620" s="1" t="s">
        <v>227</v>
      </c>
      <c r="Z620" s="1" t="s">
        <v>228</v>
      </c>
      <c r="AA620" s="1" t="s">
        <v>229</v>
      </c>
      <c r="AB620" s="1" t="s">
        <v>222</v>
      </c>
      <c r="AC620" s="2"/>
      <c r="AD620" s="2">
        <v>1</v>
      </c>
      <c r="AE620" s="2">
        <v>0</v>
      </c>
      <c r="AF620" s="1">
        <v>30</v>
      </c>
      <c r="AG620" s="1">
        <v>300</v>
      </c>
      <c r="AH620" s="49">
        <f>D620*10</f>
        <v>0</v>
      </c>
      <c r="AI620" s="61"/>
      <c r="AJ620" s="61"/>
      <c r="AK620" s="54" t="e">
        <f t="shared" si="753"/>
        <v>#DIV/0!</v>
      </c>
      <c r="AL620" s="122"/>
      <c r="AM620" s="123"/>
      <c r="AN620" s="124"/>
      <c r="AO620" s="127"/>
      <c r="AP620" s="130"/>
      <c r="AQ620" s="121"/>
      <c r="AR620" s="121"/>
      <c r="AS620" s="67"/>
      <c r="AT620" s="70" t="e">
        <f>AS620/AR618*10^AQ618*AP618</f>
        <v>#DIV/0!</v>
      </c>
      <c r="AU620" s="121"/>
      <c r="AV620" s="121"/>
      <c r="AW620" s="67"/>
      <c r="AX620" s="70" t="str">
        <f>IF(ISBLANK(AW620),"",AW620/AV618*10^AU618*AP618)</f>
        <v/>
      </c>
      <c r="AY620" s="121"/>
      <c r="AZ620" s="121"/>
      <c r="BA620" s="67"/>
      <c r="BB620" s="70" t="str">
        <f>IF(ISBLANK(BA620),"",BA620/AZ618*10^AY618*AP618)</f>
        <v/>
      </c>
    </row>
    <row r="621" spans="1:54" x14ac:dyDescent="0.25">
      <c r="A621" s="1">
        <v>44</v>
      </c>
      <c r="B621" s="1" t="s">
        <v>1043</v>
      </c>
      <c r="C621" s="2" t="s">
        <v>1</v>
      </c>
      <c r="D621" s="1">
        <v>0</v>
      </c>
      <c r="E621" s="1" t="s">
        <v>230</v>
      </c>
      <c r="F621" s="1" t="s">
        <v>277</v>
      </c>
      <c r="G621" s="1"/>
      <c r="H621" s="1"/>
      <c r="I621" s="1"/>
      <c r="J621" s="1"/>
      <c r="K621" s="1"/>
      <c r="L621" s="1"/>
      <c r="M621" s="1"/>
      <c r="N621" s="2"/>
      <c r="O621" s="1"/>
      <c r="P621" s="1"/>
      <c r="Q621" s="1"/>
      <c r="R621" s="1"/>
      <c r="S621" s="2"/>
      <c r="T621" s="2"/>
      <c r="U621" s="1"/>
      <c r="V621" s="1"/>
      <c r="W621" s="1"/>
      <c r="X621" s="1"/>
      <c r="Y621" s="1"/>
      <c r="Z621" s="1"/>
      <c r="AA621" s="1"/>
      <c r="AB621" s="1"/>
      <c r="AC621" s="2"/>
      <c r="AD621" s="2"/>
      <c r="AE621" s="2"/>
      <c r="AF621" s="1"/>
      <c r="AG621" s="1"/>
      <c r="AH621" s="50">
        <f t="shared" ref="AH621" si="754">AO618*AP618</f>
        <v>0.73529411764705888</v>
      </c>
      <c r="AI621" s="62"/>
      <c r="AJ621" s="62"/>
      <c r="AK621" s="55"/>
    </row>
    <row r="622" spans="1:54" x14ac:dyDescent="0.25">
      <c r="A622" s="1">
        <v>45.1</v>
      </c>
      <c r="B622" s="1" t="s">
        <v>911</v>
      </c>
      <c r="C622" s="2">
        <v>0</v>
      </c>
      <c r="D622" s="1">
        <v>0</v>
      </c>
      <c r="E622" s="1">
        <v>0</v>
      </c>
      <c r="F622" s="1"/>
      <c r="G622" s="1">
        <v>0</v>
      </c>
      <c r="H622" s="1">
        <v>0</v>
      </c>
      <c r="I622" s="1">
        <v>0</v>
      </c>
      <c r="J622" s="1">
        <v>0</v>
      </c>
      <c r="K622" s="1">
        <v>0</v>
      </c>
      <c r="L622" s="1">
        <v>0</v>
      </c>
      <c r="M622" s="1">
        <v>0</v>
      </c>
      <c r="N622" s="2">
        <v>0</v>
      </c>
      <c r="O622" s="1" t="s">
        <v>221</v>
      </c>
      <c r="P622" s="1" t="s">
        <v>912</v>
      </c>
      <c r="Q622" s="1" t="s">
        <v>222</v>
      </c>
      <c r="R622" s="1" t="s">
        <v>223</v>
      </c>
      <c r="S622" s="2">
        <v>0.05</v>
      </c>
      <c r="T622" s="2">
        <v>20</v>
      </c>
      <c r="U622" s="1" t="s">
        <v>224</v>
      </c>
      <c r="V622" s="1" t="s">
        <v>225</v>
      </c>
      <c r="W622" s="1" t="s">
        <v>236</v>
      </c>
      <c r="X622" s="1" t="s">
        <v>226</v>
      </c>
      <c r="Y622" s="1" t="s">
        <v>227</v>
      </c>
      <c r="Z622" s="1" t="s">
        <v>228</v>
      </c>
      <c r="AA622" s="1" t="s">
        <v>229</v>
      </c>
      <c r="AB622" s="1" t="s">
        <v>222</v>
      </c>
      <c r="AC622" s="2"/>
      <c r="AD622" s="2">
        <v>1</v>
      </c>
      <c r="AE622" s="2">
        <v>0</v>
      </c>
      <c r="AF622" s="1">
        <v>30</v>
      </c>
      <c r="AG622" s="1">
        <v>300</v>
      </c>
      <c r="AH622" s="49">
        <f>D622*10</f>
        <v>0</v>
      </c>
      <c r="AI622" s="60">
        <v>0</v>
      </c>
      <c r="AJ622" s="60">
        <v>7.2</v>
      </c>
      <c r="AK622" s="54">
        <f>AI622/AJ622</f>
        <v>0</v>
      </c>
      <c r="AL622" s="122">
        <f t="shared" ref="AL622" si="755">IF(COUNTBLANK(AI622:AI624)=3,"",IF(COUNTBLANK(AI622:AI624)=2,IF(AI622=0,0.5/AJ622,AI622/AJ622),(AI622/AJ622+AI623/AJ623+IF(AJ624&gt;0,AI624/AJ624,0))/COUNTIF(AI622:AJ624,"&gt;0")))</f>
        <v>6.9444444444444448E-2</v>
      </c>
      <c r="AM622" s="123" t="e">
        <f t="shared" ref="AM622" si="756">IF(ISNUMBER(AN622),AN622,1/AN622)</f>
        <v>#DIV/0!</v>
      </c>
      <c r="AN622" s="124" t="e">
        <f>AVERAGE(AT622:AT624,AX622:AX624,BB622:BB624)</f>
        <v>#DIV/0!</v>
      </c>
      <c r="AO622" s="125">
        <f>IF(COUNTIF(AL622:AL622,"&gt;0"),AL622,IF(ISERROR(AM622),IF(D625&gt;0,D625,0.5),AM622))</f>
        <v>6.9444444444444448E-2</v>
      </c>
      <c r="AP622" s="128">
        <v>10</v>
      </c>
      <c r="AQ622" s="121"/>
      <c r="AR622" s="121"/>
      <c r="AS622" s="66"/>
      <c r="AT622" s="70" t="e">
        <f>AS622/AR622*10^AQ622*AP622</f>
        <v>#DIV/0!</v>
      </c>
      <c r="AU622" s="121"/>
      <c r="AV622" s="121"/>
      <c r="AW622" s="66"/>
      <c r="AX622" s="70" t="str">
        <f>IF(ISBLANK(AW622),"",AW622/AV622*10^AU622*AP622)</f>
        <v/>
      </c>
      <c r="AY622" s="121"/>
      <c r="AZ622" s="121"/>
      <c r="BA622" s="66"/>
      <c r="BB622" s="70" t="str">
        <f t="shared" ref="BB622" si="757">IF(ISBLANK(BA622),"",BA622/AZ622*10^AY622*AT622)</f>
        <v/>
      </c>
    </row>
    <row r="623" spans="1:54" x14ac:dyDescent="0.25">
      <c r="A623" s="1">
        <v>45.2</v>
      </c>
      <c r="B623" s="1" t="s">
        <v>911</v>
      </c>
      <c r="C623" s="2">
        <v>0</v>
      </c>
      <c r="D623" s="1">
        <v>0</v>
      </c>
      <c r="E623" s="1">
        <v>0</v>
      </c>
      <c r="F623" s="1"/>
      <c r="G623" s="1">
        <v>0</v>
      </c>
      <c r="H623" s="1">
        <v>0</v>
      </c>
      <c r="I623" s="1">
        <v>0</v>
      </c>
      <c r="J623" s="1">
        <v>0</v>
      </c>
      <c r="K623" s="1">
        <v>0</v>
      </c>
      <c r="L623" s="1">
        <v>0</v>
      </c>
      <c r="M623" s="1">
        <v>0</v>
      </c>
      <c r="N623" s="2">
        <v>0</v>
      </c>
      <c r="O623" s="1" t="s">
        <v>221</v>
      </c>
      <c r="P623" s="1" t="s">
        <v>913</v>
      </c>
      <c r="Q623" s="1" t="s">
        <v>222</v>
      </c>
      <c r="R623" s="1" t="s">
        <v>223</v>
      </c>
      <c r="S623" s="2">
        <v>0.05</v>
      </c>
      <c r="T623" s="2">
        <v>20</v>
      </c>
      <c r="U623" s="1" t="s">
        <v>224</v>
      </c>
      <c r="V623" s="1" t="s">
        <v>225</v>
      </c>
      <c r="W623" s="1" t="s">
        <v>236</v>
      </c>
      <c r="X623" s="1" t="s">
        <v>226</v>
      </c>
      <c r="Y623" s="1" t="s">
        <v>227</v>
      </c>
      <c r="Z623" s="1" t="s">
        <v>228</v>
      </c>
      <c r="AA623" s="1" t="s">
        <v>229</v>
      </c>
      <c r="AB623" s="1" t="s">
        <v>222</v>
      </c>
      <c r="AC623" s="2"/>
      <c r="AD623" s="2">
        <v>1</v>
      </c>
      <c r="AE623" s="2">
        <v>0</v>
      </c>
      <c r="AF623" s="1">
        <v>30</v>
      </c>
      <c r="AG623" s="1">
        <v>300</v>
      </c>
      <c r="AH623" s="49">
        <f>D623*10</f>
        <v>0</v>
      </c>
      <c r="AI623" s="61"/>
      <c r="AJ623" s="61"/>
      <c r="AK623" s="54" t="e">
        <f t="shared" ref="AK623:AK624" si="758">AI623/AJ623</f>
        <v>#DIV/0!</v>
      </c>
      <c r="AL623" s="122"/>
      <c r="AM623" s="123"/>
      <c r="AN623" s="124"/>
      <c r="AO623" s="126"/>
      <c r="AP623" s="129"/>
      <c r="AQ623" s="121"/>
      <c r="AR623" s="121"/>
      <c r="AS623" s="67"/>
      <c r="AT623" s="70" t="e">
        <f>AS623/AR622*10^AQ622*AP622</f>
        <v>#DIV/0!</v>
      </c>
      <c r="AU623" s="121"/>
      <c r="AV623" s="121"/>
      <c r="AW623" s="67"/>
      <c r="AX623" s="70" t="str">
        <f>IF(ISBLANK(AW622:AW624),"",AW623/AV622*10^AU622*AP622)</f>
        <v/>
      </c>
      <c r="AY623" s="121"/>
      <c r="AZ623" s="121"/>
      <c r="BA623" s="67"/>
      <c r="BB623" s="70" t="str">
        <f>IF(ISBLANK(BA623),"",BA623/AZ622*10^AY622*AP622)</f>
        <v/>
      </c>
    </row>
    <row r="624" spans="1:54" x14ac:dyDescent="0.25">
      <c r="A624" s="1">
        <v>45.3</v>
      </c>
      <c r="B624" s="1" t="s">
        <v>911</v>
      </c>
      <c r="C624" s="2">
        <v>0</v>
      </c>
      <c r="D624" s="1">
        <v>0</v>
      </c>
      <c r="E624" s="1">
        <v>0</v>
      </c>
      <c r="F624" s="1"/>
      <c r="G624" s="1">
        <v>0</v>
      </c>
      <c r="H624" s="1">
        <v>0</v>
      </c>
      <c r="I624" s="1">
        <v>0</v>
      </c>
      <c r="J624" s="1">
        <v>0</v>
      </c>
      <c r="K624" s="1">
        <v>0</v>
      </c>
      <c r="L624" s="1">
        <v>0</v>
      </c>
      <c r="M624" s="1">
        <v>0</v>
      </c>
      <c r="N624" s="2">
        <v>0.15</v>
      </c>
      <c r="O624" s="1" t="s">
        <v>221</v>
      </c>
      <c r="P624" s="1" t="s">
        <v>914</v>
      </c>
      <c r="Q624" s="1" t="s">
        <v>222</v>
      </c>
      <c r="R624" s="1" t="s">
        <v>223</v>
      </c>
      <c r="S624" s="2">
        <v>0.05</v>
      </c>
      <c r="T624" s="2">
        <v>20</v>
      </c>
      <c r="U624" s="1" t="s">
        <v>224</v>
      </c>
      <c r="V624" s="1" t="s">
        <v>225</v>
      </c>
      <c r="W624" s="1" t="s">
        <v>236</v>
      </c>
      <c r="X624" s="1" t="s">
        <v>226</v>
      </c>
      <c r="Y624" s="1" t="s">
        <v>227</v>
      </c>
      <c r="Z624" s="1" t="s">
        <v>228</v>
      </c>
      <c r="AA624" s="1" t="s">
        <v>229</v>
      </c>
      <c r="AB624" s="1" t="s">
        <v>222</v>
      </c>
      <c r="AC624" s="2"/>
      <c r="AD624" s="2">
        <v>1</v>
      </c>
      <c r="AE624" s="2">
        <v>0</v>
      </c>
      <c r="AF624" s="1">
        <v>30</v>
      </c>
      <c r="AG624" s="1">
        <v>300</v>
      </c>
      <c r="AH624" s="49">
        <f>D624*10</f>
        <v>0</v>
      </c>
      <c r="AI624" s="61"/>
      <c r="AJ624" s="61"/>
      <c r="AK624" s="54" t="e">
        <f t="shared" si="758"/>
        <v>#DIV/0!</v>
      </c>
      <c r="AL624" s="122"/>
      <c r="AM624" s="123"/>
      <c r="AN624" s="124"/>
      <c r="AO624" s="127"/>
      <c r="AP624" s="130"/>
      <c r="AQ624" s="121"/>
      <c r="AR624" s="121"/>
      <c r="AS624" s="67"/>
      <c r="AT624" s="70" t="e">
        <f>AS624/AR622*10^AQ622*AP622</f>
        <v>#DIV/0!</v>
      </c>
      <c r="AU624" s="121"/>
      <c r="AV624" s="121"/>
      <c r="AW624" s="67"/>
      <c r="AX624" s="70" t="str">
        <f>IF(ISBLANK(AW624),"",AW624/AV622*10^AU622*AP622)</f>
        <v/>
      </c>
      <c r="AY624" s="121"/>
      <c r="AZ624" s="121"/>
      <c r="BA624" s="67"/>
      <c r="BB624" s="70" t="str">
        <f>IF(ISBLANK(BA624),"",BA624/AZ622*10^AY622*AP622)</f>
        <v/>
      </c>
    </row>
    <row r="625" spans="1:54" x14ac:dyDescent="0.25">
      <c r="A625" s="1">
        <v>45</v>
      </c>
      <c r="B625" s="1" t="s">
        <v>1043</v>
      </c>
      <c r="C625" s="2" t="s">
        <v>1</v>
      </c>
      <c r="D625" s="1">
        <v>0</v>
      </c>
      <c r="E625" s="1" t="s">
        <v>230</v>
      </c>
      <c r="F625" s="1" t="s">
        <v>277</v>
      </c>
      <c r="G625" s="1"/>
      <c r="H625" s="1"/>
      <c r="I625" s="1"/>
      <c r="J625" s="1"/>
      <c r="K625" s="1"/>
      <c r="L625" s="1"/>
      <c r="M625" s="1"/>
      <c r="N625" s="2"/>
      <c r="O625" s="1"/>
      <c r="P625" s="1"/>
      <c r="Q625" s="1"/>
      <c r="R625" s="1"/>
      <c r="S625" s="2"/>
      <c r="T625" s="2"/>
      <c r="U625" s="1"/>
      <c r="V625" s="1"/>
      <c r="W625" s="1"/>
      <c r="X625" s="1"/>
      <c r="Y625" s="1"/>
      <c r="Z625" s="1"/>
      <c r="AA625" s="1"/>
      <c r="AB625" s="1"/>
      <c r="AC625" s="2"/>
      <c r="AD625" s="2"/>
      <c r="AE625" s="2"/>
      <c r="AF625" s="1"/>
      <c r="AG625" s="1"/>
      <c r="AH625" s="50">
        <f t="shared" ref="AH625" si="759">AO622*AP622</f>
        <v>0.69444444444444442</v>
      </c>
      <c r="AI625" s="62"/>
      <c r="AJ625" s="62"/>
      <c r="AK625" s="55"/>
    </row>
    <row r="626" spans="1:54" x14ac:dyDescent="0.25">
      <c r="A626" s="1">
        <v>46.1</v>
      </c>
      <c r="B626" s="1" t="s">
        <v>915</v>
      </c>
      <c r="C626" s="2">
        <v>0</v>
      </c>
      <c r="D626" s="1">
        <v>0</v>
      </c>
      <c r="E626" s="1">
        <v>0</v>
      </c>
      <c r="F626" s="1"/>
      <c r="G626" s="1">
        <v>0</v>
      </c>
      <c r="H626" s="1">
        <v>0</v>
      </c>
      <c r="I626" s="1">
        <v>0</v>
      </c>
      <c r="J626" s="1">
        <v>0</v>
      </c>
      <c r="K626" s="1">
        <v>0</v>
      </c>
      <c r="L626" s="1">
        <v>0</v>
      </c>
      <c r="M626" s="1">
        <v>0</v>
      </c>
      <c r="N626" s="2">
        <v>0</v>
      </c>
      <c r="O626" s="1" t="s">
        <v>221</v>
      </c>
      <c r="P626" s="1" t="s">
        <v>916</v>
      </c>
      <c r="Q626" s="1" t="s">
        <v>222</v>
      </c>
      <c r="R626" s="1" t="s">
        <v>223</v>
      </c>
      <c r="S626" s="2">
        <v>0.05</v>
      </c>
      <c r="T626" s="2">
        <v>20</v>
      </c>
      <c r="U626" s="1" t="s">
        <v>224</v>
      </c>
      <c r="V626" s="1" t="s">
        <v>225</v>
      </c>
      <c r="W626" s="1" t="s">
        <v>236</v>
      </c>
      <c r="X626" s="1" t="s">
        <v>226</v>
      </c>
      <c r="Y626" s="1" t="s">
        <v>227</v>
      </c>
      <c r="Z626" s="1" t="s">
        <v>228</v>
      </c>
      <c r="AA626" s="1" t="s">
        <v>229</v>
      </c>
      <c r="AB626" s="1" t="s">
        <v>222</v>
      </c>
      <c r="AC626" s="2"/>
      <c r="AD626" s="2">
        <v>1</v>
      </c>
      <c r="AE626" s="2">
        <v>0</v>
      </c>
      <c r="AF626" s="1">
        <v>30</v>
      </c>
      <c r="AG626" s="1">
        <v>300</v>
      </c>
      <c r="AH626" s="49">
        <f>D626*10</f>
        <v>0</v>
      </c>
      <c r="AI626" s="60">
        <v>0</v>
      </c>
      <c r="AJ626" s="60">
        <v>6.5</v>
      </c>
      <c r="AK626" s="54">
        <f>AI626/AJ626</f>
        <v>0</v>
      </c>
      <c r="AL626" s="122">
        <f t="shared" ref="AL626" si="760">IF(COUNTBLANK(AI626:AI628)=3,"",IF(COUNTBLANK(AI626:AI628)=2,IF(AI626=0,0.5/AJ626,AI626/AJ626),(AI626/AJ626+AI627/AJ627+IF(AJ628&gt;0,AI628/AJ628,0))/COUNTIF(AI626:AJ628,"&gt;0")))</f>
        <v>7.6923076923076927E-2</v>
      </c>
      <c r="AM626" s="123" t="e">
        <f t="shared" ref="AM626" si="761">IF(ISNUMBER(AN626),AN626,1/AN626)</f>
        <v>#DIV/0!</v>
      </c>
      <c r="AN626" s="124" t="e">
        <f>AVERAGE(AT626:AT628,AX626:AX628,BB626:BB628)</f>
        <v>#DIV/0!</v>
      </c>
      <c r="AO626" s="125">
        <f>IF(COUNTIF(AL626:AL626,"&gt;0"),AL626,IF(ISERROR(AM626),IF(D629&gt;0,D629,0.5),AM626))</f>
        <v>7.6923076923076927E-2</v>
      </c>
      <c r="AP626" s="128">
        <v>10</v>
      </c>
      <c r="AQ626" s="121"/>
      <c r="AR626" s="121"/>
      <c r="AS626" s="66"/>
      <c r="AT626" s="70" t="e">
        <f>AS626/AR626*10^AQ626*AP626</f>
        <v>#DIV/0!</v>
      </c>
      <c r="AU626" s="121"/>
      <c r="AV626" s="121"/>
      <c r="AW626" s="66"/>
      <c r="AX626" s="70" t="str">
        <f>IF(ISBLANK(AW626),"",AW626/AV626*10^AU626*AP626)</f>
        <v/>
      </c>
      <c r="AY626" s="121"/>
      <c r="AZ626" s="121"/>
      <c r="BA626" s="66"/>
      <c r="BB626" s="70" t="str">
        <f t="shared" ref="BB626" si="762">IF(ISBLANK(BA626),"",BA626/AZ626*10^AY626*AT626)</f>
        <v/>
      </c>
    </row>
    <row r="627" spans="1:54" x14ac:dyDescent="0.25">
      <c r="A627" s="1">
        <v>46.2</v>
      </c>
      <c r="B627" s="1" t="s">
        <v>915</v>
      </c>
      <c r="C627" s="2">
        <v>0</v>
      </c>
      <c r="D627" s="1">
        <v>0</v>
      </c>
      <c r="E627" s="1">
        <v>0</v>
      </c>
      <c r="F627" s="1"/>
      <c r="G627" s="1">
        <v>0</v>
      </c>
      <c r="H627" s="1">
        <v>0</v>
      </c>
      <c r="I627" s="1">
        <v>0</v>
      </c>
      <c r="J627" s="1">
        <v>0</v>
      </c>
      <c r="K627" s="1">
        <v>0</v>
      </c>
      <c r="L627" s="1">
        <v>0</v>
      </c>
      <c r="M627" s="1">
        <v>0</v>
      </c>
      <c r="N627" s="2">
        <v>0</v>
      </c>
      <c r="O627" s="1" t="s">
        <v>221</v>
      </c>
      <c r="P627" s="1" t="s">
        <v>917</v>
      </c>
      <c r="Q627" s="1" t="s">
        <v>222</v>
      </c>
      <c r="R627" s="1" t="s">
        <v>223</v>
      </c>
      <c r="S627" s="2">
        <v>0.05</v>
      </c>
      <c r="T627" s="2">
        <v>20</v>
      </c>
      <c r="U627" s="1" t="s">
        <v>224</v>
      </c>
      <c r="V627" s="1" t="s">
        <v>225</v>
      </c>
      <c r="W627" s="1" t="s">
        <v>236</v>
      </c>
      <c r="X627" s="1" t="s">
        <v>226</v>
      </c>
      <c r="Y627" s="1" t="s">
        <v>227</v>
      </c>
      <c r="Z627" s="1" t="s">
        <v>228</v>
      </c>
      <c r="AA627" s="1" t="s">
        <v>229</v>
      </c>
      <c r="AB627" s="1" t="s">
        <v>222</v>
      </c>
      <c r="AC627" s="2"/>
      <c r="AD627" s="2">
        <v>1</v>
      </c>
      <c r="AE627" s="2">
        <v>0</v>
      </c>
      <c r="AF627" s="1">
        <v>30</v>
      </c>
      <c r="AG627" s="1">
        <v>300</v>
      </c>
      <c r="AH627" s="49">
        <f>D627*10</f>
        <v>0</v>
      </c>
      <c r="AI627" s="61"/>
      <c r="AJ627" s="61"/>
      <c r="AK627" s="54" t="e">
        <f t="shared" ref="AK627:AK628" si="763">AI627/AJ627</f>
        <v>#DIV/0!</v>
      </c>
      <c r="AL627" s="122"/>
      <c r="AM627" s="123"/>
      <c r="AN627" s="124"/>
      <c r="AO627" s="126"/>
      <c r="AP627" s="129"/>
      <c r="AQ627" s="121"/>
      <c r="AR627" s="121"/>
      <c r="AS627" s="67"/>
      <c r="AT627" s="70" t="e">
        <f>AS627/AR626*10^AQ626*AP626</f>
        <v>#DIV/0!</v>
      </c>
      <c r="AU627" s="121"/>
      <c r="AV627" s="121"/>
      <c r="AW627" s="67"/>
      <c r="AX627" s="70" t="str">
        <f>IF(ISBLANK(AW626:AW628),"",AW627/AV626*10^AU626*AP626)</f>
        <v/>
      </c>
      <c r="AY627" s="121"/>
      <c r="AZ627" s="121"/>
      <c r="BA627" s="67"/>
      <c r="BB627" s="70" t="str">
        <f>IF(ISBLANK(BA627),"",BA627/AZ626*10^AY626*AP626)</f>
        <v/>
      </c>
    </row>
    <row r="628" spans="1:54" x14ac:dyDescent="0.25">
      <c r="A628" s="1">
        <v>46.3</v>
      </c>
      <c r="B628" s="1" t="s">
        <v>915</v>
      </c>
      <c r="C628" s="2">
        <v>0</v>
      </c>
      <c r="D628" s="1">
        <v>0</v>
      </c>
      <c r="E628" s="1">
        <v>0</v>
      </c>
      <c r="F628" s="1"/>
      <c r="G628" s="1">
        <v>0</v>
      </c>
      <c r="H628" s="1">
        <v>0</v>
      </c>
      <c r="I628" s="1">
        <v>0</v>
      </c>
      <c r="J628" s="1">
        <v>0</v>
      </c>
      <c r="K628" s="1">
        <v>0</v>
      </c>
      <c r="L628" s="1">
        <v>0</v>
      </c>
      <c r="M628" s="1">
        <v>0</v>
      </c>
      <c r="N628" s="2">
        <v>0</v>
      </c>
      <c r="O628" s="1" t="s">
        <v>221</v>
      </c>
      <c r="P628" s="1" t="s">
        <v>918</v>
      </c>
      <c r="Q628" s="1" t="s">
        <v>222</v>
      </c>
      <c r="R628" s="1" t="s">
        <v>223</v>
      </c>
      <c r="S628" s="2">
        <v>0.05</v>
      </c>
      <c r="T628" s="2">
        <v>20</v>
      </c>
      <c r="U628" s="1" t="s">
        <v>224</v>
      </c>
      <c r="V628" s="1" t="s">
        <v>225</v>
      </c>
      <c r="W628" s="1" t="s">
        <v>236</v>
      </c>
      <c r="X628" s="1" t="s">
        <v>226</v>
      </c>
      <c r="Y628" s="1" t="s">
        <v>227</v>
      </c>
      <c r="Z628" s="1" t="s">
        <v>228</v>
      </c>
      <c r="AA628" s="1" t="s">
        <v>229</v>
      </c>
      <c r="AB628" s="1" t="s">
        <v>222</v>
      </c>
      <c r="AC628" s="2"/>
      <c r="AD628" s="2">
        <v>1</v>
      </c>
      <c r="AE628" s="2">
        <v>0</v>
      </c>
      <c r="AF628" s="1">
        <v>30</v>
      </c>
      <c r="AG628" s="1">
        <v>300</v>
      </c>
      <c r="AH628" s="49">
        <f>D628*10</f>
        <v>0</v>
      </c>
      <c r="AI628" s="61"/>
      <c r="AJ628" s="61"/>
      <c r="AK628" s="54" t="e">
        <f t="shared" si="763"/>
        <v>#DIV/0!</v>
      </c>
      <c r="AL628" s="122"/>
      <c r="AM628" s="123"/>
      <c r="AN628" s="124"/>
      <c r="AO628" s="127"/>
      <c r="AP628" s="130"/>
      <c r="AQ628" s="121"/>
      <c r="AR628" s="121"/>
      <c r="AS628" s="67"/>
      <c r="AT628" s="70" t="e">
        <f>AS628/AR626*10^AQ626*AP626</f>
        <v>#DIV/0!</v>
      </c>
      <c r="AU628" s="121"/>
      <c r="AV628" s="121"/>
      <c r="AW628" s="67"/>
      <c r="AX628" s="70" t="str">
        <f>IF(ISBLANK(AW628),"",AW628/AV626*10^AU626*AP626)</f>
        <v/>
      </c>
      <c r="AY628" s="121"/>
      <c r="AZ628" s="121"/>
      <c r="BA628" s="67"/>
      <c r="BB628" s="70" t="str">
        <f>IF(ISBLANK(BA628),"",BA628/AZ626*10^AY626*AP626)</f>
        <v/>
      </c>
    </row>
    <row r="629" spans="1:54" x14ac:dyDescent="0.25">
      <c r="A629" s="1">
        <v>46</v>
      </c>
      <c r="B629" s="1" t="s">
        <v>1043</v>
      </c>
      <c r="C629" s="2" t="s">
        <v>1</v>
      </c>
      <c r="D629" s="1">
        <v>0</v>
      </c>
      <c r="E629" s="1" t="s">
        <v>230</v>
      </c>
      <c r="F629" s="1" t="s">
        <v>277</v>
      </c>
      <c r="G629" s="1"/>
      <c r="H629" s="1"/>
      <c r="I629" s="1"/>
      <c r="J629" s="1"/>
      <c r="K629" s="1"/>
      <c r="L629" s="1"/>
      <c r="M629" s="1"/>
      <c r="N629" s="2"/>
      <c r="O629" s="1"/>
      <c r="P629" s="1"/>
      <c r="Q629" s="1"/>
      <c r="R629" s="1"/>
      <c r="S629" s="2"/>
      <c r="T629" s="2"/>
      <c r="U629" s="1"/>
      <c r="V629" s="1"/>
      <c r="W629" s="1"/>
      <c r="X629" s="1"/>
      <c r="Y629" s="1"/>
      <c r="Z629" s="1"/>
      <c r="AA629" s="1"/>
      <c r="AB629" s="1"/>
      <c r="AC629" s="2"/>
      <c r="AD629" s="2"/>
      <c r="AE629" s="2"/>
      <c r="AF629" s="1"/>
      <c r="AG629" s="1"/>
      <c r="AH629" s="50">
        <f t="shared" ref="AH629" si="764">AO626*AP626</f>
        <v>0.76923076923076927</v>
      </c>
      <c r="AI629" s="62"/>
      <c r="AJ629" s="62"/>
      <c r="AK629" s="55"/>
    </row>
    <row r="630" spans="1:54" x14ac:dyDescent="0.25">
      <c r="A630" s="1">
        <v>47.1</v>
      </c>
      <c r="B630" s="1" t="s">
        <v>919</v>
      </c>
      <c r="C630" s="2">
        <v>0</v>
      </c>
      <c r="D630" s="1">
        <v>0</v>
      </c>
      <c r="E630" s="1">
        <v>0</v>
      </c>
      <c r="F630" s="1"/>
      <c r="G630" s="1">
        <v>0</v>
      </c>
      <c r="H630" s="1">
        <v>0</v>
      </c>
      <c r="I630" s="1">
        <v>0</v>
      </c>
      <c r="J630" s="1">
        <v>0</v>
      </c>
      <c r="K630" s="1">
        <v>0</v>
      </c>
      <c r="L630" s="1">
        <v>0</v>
      </c>
      <c r="M630" s="1">
        <v>0</v>
      </c>
      <c r="N630" s="2">
        <v>0</v>
      </c>
      <c r="O630" s="1" t="s">
        <v>221</v>
      </c>
      <c r="P630" s="1" t="s">
        <v>920</v>
      </c>
      <c r="Q630" s="1" t="s">
        <v>222</v>
      </c>
      <c r="R630" s="1" t="s">
        <v>223</v>
      </c>
      <c r="S630" s="2">
        <v>0.05</v>
      </c>
      <c r="T630" s="2">
        <v>20</v>
      </c>
      <c r="U630" s="1" t="s">
        <v>224</v>
      </c>
      <c r="V630" s="1" t="s">
        <v>225</v>
      </c>
      <c r="W630" s="1" t="s">
        <v>236</v>
      </c>
      <c r="X630" s="1" t="s">
        <v>226</v>
      </c>
      <c r="Y630" s="1" t="s">
        <v>227</v>
      </c>
      <c r="Z630" s="1" t="s">
        <v>228</v>
      </c>
      <c r="AA630" s="1" t="s">
        <v>229</v>
      </c>
      <c r="AB630" s="1" t="s">
        <v>222</v>
      </c>
      <c r="AC630" s="2"/>
      <c r="AD630" s="2">
        <v>1</v>
      </c>
      <c r="AE630" s="2">
        <v>0</v>
      </c>
      <c r="AF630" s="1">
        <v>30</v>
      </c>
      <c r="AG630" s="1">
        <v>300</v>
      </c>
      <c r="AH630" s="49">
        <f>D630*10</f>
        <v>0</v>
      </c>
      <c r="AI630" s="60">
        <v>0</v>
      </c>
      <c r="AJ630" s="60">
        <v>7.2</v>
      </c>
      <c r="AK630" s="54">
        <f>AI630/AJ630</f>
        <v>0</v>
      </c>
      <c r="AL630" s="122">
        <f t="shared" ref="AL630" si="765">IF(COUNTBLANK(AI630:AI632)=3,"",IF(COUNTBLANK(AI630:AI632)=2,IF(AI630=0,0.5/AJ630,AI630/AJ630),(AI630/AJ630+AI631/AJ631+IF(AJ632&gt;0,AI632/AJ632,0))/COUNTIF(AI630:AJ632,"&gt;0")))</f>
        <v>6.9444444444444448E-2</v>
      </c>
      <c r="AM630" s="123" t="e">
        <f t="shared" ref="AM630" si="766">IF(ISNUMBER(AN630),AN630,1/AN630)</f>
        <v>#DIV/0!</v>
      </c>
      <c r="AN630" s="124" t="e">
        <f>AVERAGE(AT630:AT632,AX630:AX632,BB630:BB632)</f>
        <v>#DIV/0!</v>
      </c>
      <c r="AO630" s="125">
        <f>IF(COUNTIF(AL630:AL630,"&gt;0"),AL630,IF(ISERROR(AM630),IF(D633&gt;0,D633,0.5),AM630))</f>
        <v>6.9444444444444448E-2</v>
      </c>
      <c r="AP630" s="128">
        <v>10</v>
      </c>
      <c r="AQ630" s="121"/>
      <c r="AR630" s="121"/>
      <c r="AS630" s="66"/>
      <c r="AT630" s="70" t="e">
        <f>AS630/AR630*10^AQ630*AP630</f>
        <v>#DIV/0!</v>
      </c>
      <c r="AU630" s="121"/>
      <c r="AV630" s="121"/>
      <c r="AW630" s="66"/>
      <c r="AX630" s="70" t="str">
        <f>IF(ISBLANK(AW630),"",AW630/AV630*10^AU630*AP630)</f>
        <v/>
      </c>
      <c r="AY630" s="121"/>
      <c r="AZ630" s="121"/>
      <c r="BA630" s="66"/>
      <c r="BB630" s="70" t="str">
        <f t="shared" ref="BB630" si="767">IF(ISBLANK(BA630),"",BA630/AZ630*10^AY630*AT630)</f>
        <v/>
      </c>
    </row>
    <row r="631" spans="1:54" x14ac:dyDescent="0.25">
      <c r="A631" s="1">
        <v>47.2</v>
      </c>
      <c r="B631" s="1" t="s">
        <v>919</v>
      </c>
      <c r="C631" s="2">
        <v>0</v>
      </c>
      <c r="D631" s="1">
        <v>0</v>
      </c>
      <c r="E631" s="1">
        <v>0</v>
      </c>
      <c r="F631" s="1"/>
      <c r="G631" s="1">
        <v>0</v>
      </c>
      <c r="H631" s="1">
        <v>0</v>
      </c>
      <c r="I631" s="1">
        <v>0</v>
      </c>
      <c r="J631" s="1">
        <v>0</v>
      </c>
      <c r="K631" s="1">
        <v>0</v>
      </c>
      <c r="L631" s="1">
        <v>0</v>
      </c>
      <c r="M631" s="1">
        <v>0</v>
      </c>
      <c r="N631" s="2">
        <v>0</v>
      </c>
      <c r="O631" s="1" t="s">
        <v>221</v>
      </c>
      <c r="P631" s="1" t="s">
        <v>921</v>
      </c>
      <c r="Q631" s="1" t="s">
        <v>222</v>
      </c>
      <c r="R631" s="1" t="s">
        <v>223</v>
      </c>
      <c r="S631" s="2">
        <v>0.05</v>
      </c>
      <c r="T631" s="2">
        <v>20</v>
      </c>
      <c r="U631" s="1" t="s">
        <v>224</v>
      </c>
      <c r="V631" s="1" t="s">
        <v>225</v>
      </c>
      <c r="W631" s="1" t="s">
        <v>236</v>
      </c>
      <c r="X631" s="1" t="s">
        <v>226</v>
      </c>
      <c r="Y631" s="1" t="s">
        <v>227</v>
      </c>
      <c r="Z631" s="1" t="s">
        <v>228</v>
      </c>
      <c r="AA631" s="1" t="s">
        <v>229</v>
      </c>
      <c r="AB631" s="1" t="s">
        <v>222</v>
      </c>
      <c r="AC631" s="2"/>
      <c r="AD631" s="2">
        <v>1</v>
      </c>
      <c r="AE631" s="2">
        <v>0</v>
      </c>
      <c r="AF631" s="1">
        <v>30</v>
      </c>
      <c r="AG631" s="1">
        <v>300</v>
      </c>
      <c r="AH631" s="49">
        <f>D631*10</f>
        <v>0</v>
      </c>
      <c r="AI631" s="61"/>
      <c r="AJ631" s="61"/>
      <c r="AK631" s="54" t="e">
        <f t="shared" ref="AK631:AK632" si="768">AI631/AJ631</f>
        <v>#DIV/0!</v>
      </c>
      <c r="AL631" s="122"/>
      <c r="AM631" s="123"/>
      <c r="AN631" s="124"/>
      <c r="AO631" s="126"/>
      <c r="AP631" s="129"/>
      <c r="AQ631" s="121"/>
      <c r="AR631" s="121"/>
      <c r="AS631" s="67"/>
      <c r="AT631" s="70" t="e">
        <f>AS631/AR630*10^AQ630*AP630</f>
        <v>#DIV/0!</v>
      </c>
      <c r="AU631" s="121"/>
      <c r="AV631" s="121"/>
      <c r="AW631" s="67"/>
      <c r="AX631" s="70" t="str">
        <f>IF(ISBLANK(AW630:AW632),"",AW631/AV630*10^AU630*AP630)</f>
        <v/>
      </c>
      <c r="AY631" s="121"/>
      <c r="AZ631" s="121"/>
      <c r="BA631" s="67"/>
      <c r="BB631" s="70" t="str">
        <f>IF(ISBLANK(BA631),"",BA631/AZ630*10^AY630*AP630)</f>
        <v/>
      </c>
    </row>
    <row r="632" spans="1:54" x14ac:dyDescent="0.25">
      <c r="A632" s="1">
        <v>47.3</v>
      </c>
      <c r="B632" s="1" t="s">
        <v>919</v>
      </c>
      <c r="C632" s="2">
        <v>0</v>
      </c>
      <c r="D632" s="1">
        <v>0</v>
      </c>
      <c r="E632" s="1">
        <v>0</v>
      </c>
      <c r="F632" s="1"/>
      <c r="G632" s="1">
        <v>0</v>
      </c>
      <c r="H632" s="1">
        <v>0</v>
      </c>
      <c r="I632" s="1">
        <v>0</v>
      </c>
      <c r="J632" s="1">
        <v>0</v>
      </c>
      <c r="K632" s="1">
        <v>0</v>
      </c>
      <c r="L632" s="1">
        <v>0</v>
      </c>
      <c r="M632" s="1">
        <v>0</v>
      </c>
      <c r="N632" s="2">
        <v>0</v>
      </c>
      <c r="O632" s="1" t="s">
        <v>221</v>
      </c>
      <c r="P632" s="1" t="s">
        <v>922</v>
      </c>
      <c r="Q632" s="1" t="s">
        <v>222</v>
      </c>
      <c r="R632" s="1" t="s">
        <v>223</v>
      </c>
      <c r="S632" s="2">
        <v>0.05</v>
      </c>
      <c r="T632" s="2">
        <v>20</v>
      </c>
      <c r="U632" s="1" t="s">
        <v>224</v>
      </c>
      <c r="V632" s="1" t="s">
        <v>225</v>
      </c>
      <c r="W632" s="1" t="s">
        <v>236</v>
      </c>
      <c r="X632" s="1" t="s">
        <v>226</v>
      </c>
      <c r="Y632" s="1" t="s">
        <v>227</v>
      </c>
      <c r="Z632" s="1" t="s">
        <v>228</v>
      </c>
      <c r="AA632" s="1" t="s">
        <v>229</v>
      </c>
      <c r="AB632" s="1" t="s">
        <v>222</v>
      </c>
      <c r="AC632" s="2"/>
      <c r="AD632" s="2">
        <v>1</v>
      </c>
      <c r="AE632" s="2">
        <v>0</v>
      </c>
      <c r="AF632" s="1">
        <v>30</v>
      </c>
      <c r="AG632" s="1">
        <v>300</v>
      </c>
      <c r="AH632" s="49">
        <f>D632*10</f>
        <v>0</v>
      </c>
      <c r="AI632" s="61"/>
      <c r="AJ632" s="61"/>
      <c r="AK632" s="54" t="e">
        <f t="shared" si="768"/>
        <v>#DIV/0!</v>
      </c>
      <c r="AL632" s="122"/>
      <c r="AM632" s="123"/>
      <c r="AN632" s="124"/>
      <c r="AO632" s="127"/>
      <c r="AP632" s="130"/>
      <c r="AQ632" s="121"/>
      <c r="AR632" s="121"/>
      <c r="AS632" s="67"/>
      <c r="AT632" s="70" t="e">
        <f>AS632/AR630*10^AQ630*AP630</f>
        <v>#DIV/0!</v>
      </c>
      <c r="AU632" s="121"/>
      <c r="AV632" s="121"/>
      <c r="AW632" s="67"/>
      <c r="AX632" s="70" t="str">
        <f>IF(ISBLANK(AW632),"",AW632/AV630*10^AU630*AP630)</f>
        <v/>
      </c>
      <c r="AY632" s="121"/>
      <c r="AZ632" s="121"/>
      <c r="BA632" s="67"/>
      <c r="BB632" s="70" t="str">
        <f>IF(ISBLANK(BA632),"",BA632/AZ630*10^AY630*AP630)</f>
        <v/>
      </c>
    </row>
    <row r="633" spans="1:54" x14ac:dyDescent="0.25">
      <c r="A633" s="1">
        <v>47</v>
      </c>
      <c r="B633" s="1" t="s">
        <v>1043</v>
      </c>
      <c r="C633" s="2" t="s">
        <v>1</v>
      </c>
      <c r="D633" s="1">
        <v>0</v>
      </c>
      <c r="E633" s="1" t="s">
        <v>230</v>
      </c>
      <c r="F633" s="1" t="s">
        <v>277</v>
      </c>
      <c r="G633" s="1"/>
      <c r="H633" s="1"/>
      <c r="I633" s="1"/>
      <c r="J633" s="1"/>
      <c r="K633" s="1"/>
      <c r="L633" s="1"/>
      <c r="M633" s="1"/>
      <c r="N633" s="2"/>
      <c r="O633" s="1"/>
      <c r="P633" s="1"/>
      <c r="Q633" s="1"/>
      <c r="R633" s="1"/>
      <c r="S633" s="2"/>
      <c r="T633" s="2"/>
      <c r="U633" s="1"/>
      <c r="V633" s="1"/>
      <c r="W633" s="1"/>
      <c r="X633" s="1"/>
      <c r="Y633" s="1"/>
      <c r="Z633" s="1"/>
      <c r="AA633" s="1"/>
      <c r="AB633" s="1"/>
      <c r="AC633" s="2"/>
      <c r="AD633" s="2"/>
      <c r="AE633" s="2"/>
      <c r="AF633" s="1"/>
      <c r="AG633" s="1"/>
      <c r="AH633" s="50">
        <f t="shared" ref="AH633" si="769">AO630*AP630</f>
        <v>0.69444444444444442</v>
      </c>
      <c r="AI633" s="62"/>
      <c r="AJ633" s="62"/>
      <c r="AK633" s="55"/>
    </row>
    <row r="634" spans="1:54" x14ac:dyDescent="0.25">
      <c r="A634" s="1">
        <v>48.1</v>
      </c>
      <c r="B634" s="1" t="s">
        <v>923</v>
      </c>
      <c r="C634" s="2">
        <v>0</v>
      </c>
      <c r="D634" s="1">
        <v>0</v>
      </c>
      <c r="E634" s="1">
        <v>0</v>
      </c>
      <c r="F634" s="1"/>
      <c r="G634" s="1">
        <v>0</v>
      </c>
      <c r="H634" s="1">
        <v>0</v>
      </c>
      <c r="I634" s="1">
        <v>0</v>
      </c>
      <c r="J634" s="1">
        <v>0</v>
      </c>
      <c r="K634" s="1">
        <v>0</v>
      </c>
      <c r="L634" s="1">
        <v>0</v>
      </c>
      <c r="M634" s="1">
        <v>0</v>
      </c>
      <c r="N634" s="2">
        <v>0</v>
      </c>
      <c r="O634" s="1" t="s">
        <v>221</v>
      </c>
      <c r="P634" s="1" t="s">
        <v>924</v>
      </c>
      <c r="Q634" s="1" t="s">
        <v>222</v>
      </c>
      <c r="R634" s="1" t="s">
        <v>223</v>
      </c>
      <c r="S634" s="2">
        <v>0.05</v>
      </c>
      <c r="T634" s="2">
        <v>20</v>
      </c>
      <c r="U634" s="1" t="s">
        <v>224</v>
      </c>
      <c r="V634" s="1" t="s">
        <v>225</v>
      </c>
      <c r="W634" s="1" t="s">
        <v>236</v>
      </c>
      <c r="X634" s="1" t="s">
        <v>226</v>
      </c>
      <c r="Y634" s="1" t="s">
        <v>227</v>
      </c>
      <c r="Z634" s="1" t="s">
        <v>228</v>
      </c>
      <c r="AA634" s="1" t="s">
        <v>229</v>
      </c>
      <c r="AB634" s="1" t="s">
        <v>222</v>
      </c>
      <c r="AC634" s="2"/>
      <c r="AD634" s="2">
        <v>1</v>
      </c>
      <c r="AE634" s="2">
        <v>0</v>
      </c>
      <c r="AF634" s="1">
        <v>30</v>
      </c>
      <c r="AG634" s="1">
        <v>300</v>
      </c>
      <c r="AH634" s="49">
        <f>D634*10</f>
        <v>0</v>
      </c>
      <c r="AI634" s="60">
        <v>0</v>
      </c>
      <c r="AJ634" s="60">
        <v>8.4</v>
      </c>
      <c r="AK634" s="54">
        <f>AI634/AJ634</f>
        <v>0</v>
      </c>
      <c r="AL634" s="122">
        <f t="shared" ref="AL634" si="770">IF(COUNTBLANK(AI634:AI636)=3,"",IF(COUNTBLANK(AI634:AI636)=2,IF(AI634=0,0.5/AJ634,AI634/AJ634),(AI634/AJ634+AI635/AJ635+IF(AJ636&gt;0,AI636/AJ636,0))/COUNTIF(AI634:AJ636,"&gt;0")))</f>
        <v>5.9523809523809521E-2</v>
      </c>
      <c r="AM634" s="123" t="e">
        <f t="shared" ref="AM634" si="771">IF(ISNUMBER(AN634),AN634,1/AN634)</f>
        <v>#DIV/0!</v>
      </c>
      <c r="AN634" s="124" t="e">
        <f>AVERAGE(AT634:AT636,AX634:AX636,BB634:BB636)</f>
        <v>#DIV/0!</v>
      </c>
      <c r="AO634" s="125">
        <f>IF(COUNTIF(AL634:AL634,"&gt;0"),AL634,IF(ISERROR(AM634),IF(D637&gt;0,D637,0.5),AM634))</f>
        <v>5.9523809523809521E-2</v>
      </c>
      <c r="AP634" s="128">
        <v>10</v>
      </c>
      <c r="AQ634" s="121"/>
      <c r="AR634" s="121"/>
      <c r="AS634" s="66"/>
      <c r="AT634" s="70" t="e">
        <f>AS634/AR634*10^AQ634*AP634</f>
        <v>#DIV/0!</v>
      </c>
      <c r="AU634" s="121"/>
      <c r="AV634" s="121"/>
      <c r="AW634" s="66"/>
      <c r="AX634" s="70" t="str">
        <f>IF(ISBLANK(AW634),"",AW634/AV634*10^AU634*AP634)</f>
        <v/>
      </c>
      <c r="AY634" s="121"/>
      <c r="AZ634" s="121"/>
      <c r="BA634" s="66"/>
      <c r="BB634" s="70" t="str">
        <f t="shared" ref="BB634" si="772">IF(ISBLANK(BA634),"",BA634/AZ634*10^AY634*AT634)</f>
        <v/>
      </c>
    </row>
    <row r="635" spans="1:54" x14ac:dyDescent="0.25">
      <c r="A635" s="1">
        <v>48.2</v>
      </c>
      <c r="B635" s="1" t="s">
        <v>923</v>
      </c>
      <c r="C635" s="2">
        <v>0</v>
      </c>
      <c r="D635" s="1">
        <v>0</v>
      </c>
      <c r="E635" s="1">
        <v>0</v>
      </c>
      <c r="F635" s="1"/>
      <c r="G635" s="1">
        <v>0</v>
      </c>
      <c r="H635" s="1">
        <v>0</v>
      </c>
      <c r="I635" s="1">
        <v>0</v>
      </c>
      <c r="J635" s="1">
        <v>0</v>
      </c>
      <c r="K635" s="1">
        <v>0</v>
      </c>
      <c r="L635" s="1">
        <v>0</v>
      </c>
      <c r="M635" s="1">
        <v>0</v>
      </c>
      <c r="N635" s="2">
        <v>0</v>
      </c>
      <c r="O635" s="1" t="s">
        <v>221</v>
      </c>
      <c r="P635" s="1" t="s">
        <v>925</v>
      </c>
      <c r="Q635" s="1" t="s">
        <v>222</v>
      </c>
      <c r="R635" s="1" t="s">
        <v>223</v>
      </c>
      <c r="S635" s="2">
        <v>0.05</v>
      </c>
      <c r="T635" s="2">
        <v>20</v>
      </c>
      <c r="U635" s="1" t="s">
        <v>224</v>
      </c>
      <c r="V635" s="1" t="s">
        <v>225</v>
      </c>
      <c r="W635" s="1" t="s">
        <v>236</v>
      </c>
      <c r="X635" s="1" t="s">
        <v>226</v>
      </c>
      <c r="Y635" s="1" t="s">
        <v>227</v>
      </c>
      <c r="Z635" s="1" t="s">
        <v>228</v>
      </c>
      <c r="AA635" s="1" t="s">
        <v>229</v>
      </c>
      <c r="AB635" s="1" t="s">
        <v>222</v>
      </c>
      <c r="AC635" s="2"/>
      <c r="AD635" s="2">
        <v>1</v>
      </c>
      <c r="AE635" s="2">
        <v>0</v>
      </c>
      <c r="AF635" s="1">
        <v>30</v>
      </c>
      <c r="AG635" s="1">
        <v>300</v>
      </c>
      <c r="AH635" s="49">
        <f>D635*10</f>
        <v>0</v>
      </c>
      <c r="AI635" s="61"/>
      <c r="AJ635" s="61"/>
      <c r="AK635" s="54" t="e">
        <f t="shared" ref="AK635:AK636" si="773">AI635/AJ635</f>
        <v>#DIV/0!</v>
      </c>
      <c r="AL635" s="122"/>
      <c r="AM635" s="123"/>
      <c r="AN635" s="124"/>
      <c r="AO635" s="126"/>
      <c r="AP635" s="129"/>
      <c r="AQ635" s="121"/>
      <c r="AR635" s="121"/>
      <c r="AS635" s="67"/>
      <c r="AT635" s="70" t="e">
        <f>AS635/AR634*10^AQ634*AP634</f>
        <v>#DIV/0!</v>
      </c>
      <c r="AU635" s="121"/>
      <c r="AV635" s="121"/>
      <c r="AW635" s="67"/>
      <c r="AX635" s="70" t="str">
        <f>IF(ISBLANK(AW634:AW636),"",AW635/AV634*10^AU634*AP634)</f>
        <v/>
      </c>
      <c r="AY635" s="121"/>
      <c r="AZ635" s="121"/>
      <c r="BA635" s="67"/>
      <c r="BB635" s="70" t="str">
        <f>IF(ISBLANK(BA635),"",BA635/AZ634*10^AY634*AP634)</f>
        <v/>
      </c>
    </row>
    <row r="636" spans="1:54" x14ac:dyDescent="0.25">
      <c r="A636" s="1">
        <v>48.3</v>
      </c>
      <c r="B636" s="1" t="s">
        <v>923</v>
      </c>
      <c r="C636" s="2">
        <v>0</v>
      </c>
      <c r="D636" s="1">
        <v>0</v>
      </c>
      <c r="E636" s="1">
        <v>0</v>
      </c>
      <c r="F636" s="1"/>
      <c r="G636" s="1">
        <v>0</v>
      </c>
      <c r="H636" s="1">
        <v>0</v>
      </c>
      <c r="I636" s="1">
        <v>0</v>
      </c>
      <c r="J636" s="1">
        <v>0</v>
      </c>
      <c r="K636" s="1">
        <v>0</v>
      </c>
      <c r="L636" s="1">
        <v>0</v>
      </c>
      <c r="M636" s="1">
        <v>0</v>
      </c>
      <c r="N636" s="2">
        <v>0</v>
      </c>
      <c r="O636" s="1" t="s">
        <v>221</v>
      </c>
      <c r="P636" s="1" t="s">
        <v>926</v>
      </c>
      <c r="Q636" s="1" t="s">
        <v>222</v>
      </c>
      <c r="R636" s="1" t="s">
        <v>223</v>
      </c>
      <c r="S636" s="2">
        <v>0.05</v>
      </c>
      <c r="T636" s="2">
        <v>20</v>
      </c>
      <c r="U636" s="1" t="s">
        <v>224</v>
      </c>
      <c r="V636" s="1" t="s">
        <v>225</v>
      </c>
      <c r="W636" s="1" t="s">
        <v>236</v>
      </c>
      <c r="X636" s="1" t="s">
        <v>226</v>
      </c>
      <c r="Y636" s="1" t="s">
        <v>227</v>
      </c>
      <c r="Z636" s="1" t="s">
        <v>228</v>
      </c>
      <c r="AA636" s="1" t="s">
        <v>229</v>
      </c>
      <c r="AB636" s="1" t="s">
        <v>222</v>
      </c>
      <c r="AC636" s="2"/>
      <c r="AD636" s="2">
        <v>1</v>
      </c>
      <c r="AE636" s="2">
        <v>0</v>
      </c>
      <c r="AF636" s="1">
        <v>30</v>
      </c>
      <c r="AG636" s="1">
        <v>300</v>
      </c>
      <c r="AH636" s="49">
        <f>D636*10</f>
        <v>0</v>
      </c>
      <c r="AI636" s="61"/>
      <c r="AJ636" s="61"/>
      <c r="AK636" s="54" t="e">
        <f t="shared" si="773"/>
        <v>#DIV/0!</v>
      </c>
      <c r="AL636" s="122"/>
      <c r="AM636" s="123"/>
      <c r="AN636" s="124"/>
      <c r="AO636" s="127"/>
      <c r="AP636" s="130"/>
      <c r="AQ636" s="121"/>
      <c r="AR636" s="121"/>
      <c r="AS636" s="67"/>
      <c r="AT636" s="70" t="e">
        <f>AS636/AR634*10^AQ634*AP634</f>
        <v>#DIV/0!</v>
      </c>
      <c r="AU636" s="121"/>
      <c r="AV636" s="121"/>
      <c r="AW636" s="67"/>
      <c r="AX636" s="70" t="str">
        <f>IF(ISBLANK(AW636),"",AW636/AV634*10^AU634*AP634)</f>
        <v/>
      </c>
      <c r="AY636" s="121"/>
      <c r="AZ636" s="121"/>
      <c r="BA636" s="67"/>
      <c r="BB636" s="70" t="str">
        <f>IF(ISBLANK(BA636),"",BA636/AZ634*10^AY634*AP634)</f>
        <v/>
      </c>
    </row>
    <row r="637" spans="1:54" x14ac:dyDescent="0.25">
      <c r="A637" s="1">
        <v>48</v>
      </c>
      <c r="B637" s="1" t="s">
        <v>1043</v>
      </c>
      <c r="C637" s="2" t="s">
        <v>1</v>
      </c>
      <c r="D637" s="1">
        <v>0</v>
      </c>
      <c r="E637" s="1" t="s">
        <v>230</v>
      </c>
      <c r="F637" s="1" t="s">
        <v>277</v>
      </c>
      <c r="G637" s="1"/>
      <c r="H637" s="1"/>
      <c r="I637" s="1"/>
      <c r="J637" s="1"/>
      <c r="K637" s="1"/>
      <c r="L637" s="1"/>
      <c r="M637" s="1"/>
      <c r="N637" s="2"/>
      <c r="O637" s="1"/>
      <c r="P637" s="1"/>
      <c r="Q637" s="1"/>
      <c r="R637" s="1"/>
      <c r="S637" s="2"/>
      <c r="T637" s="2"/>
      <c r="U637" s="1"/>
      <c r="V637" s="1"/>
      <c r="W637" s="1"/>
      <c r="X637" s="1"/>
      <c r="Y637" s="1"/>
      <c r="Z637" s="1"/>
      <c r="AA637" s="1"/>
      <c r="AB637" s="1"/>
      <c r="AC637" s="2"/>
      <c r="AD637" s="2"/>
      <c r="AE637" s="2"/>
      <c r="AF637" s="1"/>
      <c r="AG637" s="1"/>
      <c r="AH637" s="50">
        <f t="shared" ref="AH637" si="774">AO634*AP634</f>
        <v>0.59523809523809523</v>
      </c>
      <c r="AI637" s="62"/>
      <c r="AJ637" s="62"/>
      <c r="AK637" s="55"/>
    </row>
    <row r="638" spans="1:54" x14ac:dyDescent="0.25">
      <c r="A638" s="1">
        <v>49.1</v>
      </c>
      <c r="B638" s="1" t="s">
        <v>927</v>
      </c>
      <c r="C638" s="2">
        <v>0</v>
      </c>
      <c r="D638" s="1">
        <v>0</v>
      </c>
      <c r="E638" s="1">
        <v>0</v>
      </c>
      <c r="F638" s="1"/>
      <c r="G638" s="1">
        <v>0</v>
      </c>
      <c r="H638" s="1">
        <v>0</v>
      </c>
      <c r="I638" s="1">
        <v>0</v>
      </c>
      <c r="J638" s="1">
        <v>0</v>
      </c>
      <c r="K638" s="1">
        <v>0</v>
      </c>
      <c r="L638" s="1">
        <v>0</v>
      </c>
      <c r="M638" s="1">
        <v>0</v>
      </c>
      <c r="N638" s="2">
        <v>0</v>
      </c>
      <c r="O638" s="1" t="s">
        <v>221</v>
      </c>
      <c r="P638" s="1" t="s">
        <v>928</v>
      </c>
      <c r="Q638" s="1" t="s">
        <v>222</v>
      </c>
      <c r="R638" s="1" t="s">
        <v>223</v>
      </c>
      <c r="S638" s="2">
        <v>0.05</v>
      </c>
      <c r="T638" s="2">
        <v>20</v>
      </c>
      <c r="U638" s="1" t="s">
        <v>224</v>
      </c>
      <c r="V638" s="1" t="s">
        <v>225</v>
      </c>
      <c r="W638" s="1" t="s">
        <v>236</v>
      </c>
      <c r="X638" s="1" t="s">
        <v>226</v>
      </c>
      <c r="Y638" s="1" t="s">
        <v>227</v>
      </c>
      <c r="Z638" s="1" t="s">
        <v>228</v>
      </c>
      <c r="AA638" s="1" t="s">
        <v>229</v>
      </c>
      <c r="AB638" s="1" t="s">
        <v>222</v>
      </c>
      <c r="AC638" s="2"/>
      <c r="AD638" s="2">
        <v>1</v>
      </c>
      <c r="AE638" s="2">
        <v>0</v>
      </c>
      <c r="AF638" s="1">
        <v>30</v>
      </c>
      <c r="AG638" s="1">
        <v>300</v>
      </c>
      <c r="AH638" s="49">
        <f>D638*10</f>
        <v>0</v>
      </c>
      <c r="AI638" s="60">
        <v>0</v>
      </c>
      <c r="AJ638" s="60">
        <v>6.2</v>
      </c>
      <c r="AK638" s="54">
        <f>AI638/AJ638</f>
        <v>0</v>
      </c>
      <c r="AL638" s="122">
        <f t="shared" ref="AL638" si="775">IF(COUNTBLANK(AI638:AI640)=3,"",IF(COUNTBLANK(AI638:AI640)=2,IF(AI638=0,0.5/AJ638,AI638/AJ638),(AI638/AJ638+AI639/AJ639+IF(AJ640&gt;0,AI640/AJ640,0))/COUNTIF(AI638:AJ640,"&gt;0")))</f>
        <v>8.0645161290322578E-2</v>
      </c>
      <c r="AM638" s="123" t="e">
        <f t="shared" ref="AM638" si="776">IF(ISNUMBER(AN638),AN638,1/AN638)</f>
        <v>#DIV/0!</v>
      </c>
      <c r="AN638" s="124" t="e">
        <f>AVERAGE(AT638:AT640,AX638:AX640,BB638:BB640)</f>
        <v>#DIV/0!</v>
      </c>
      <c r="AO638" s="125">
        <f>IF(COUNTIF(AL638:AL638,"&gt;0"),AL638,IF(ISERROR(AM638),IF(D641&gt;0,D641,0.5),AM638))</f>
        <v>8.0645161290322578E-2</v>
      </c>
      <c r="AP638" s="128">
        <v>10</v>
      </c>
      <c r="AQ638" s="121"/>
      <c r="AR638" s="121"/>
      <c r="AS638" s="66"/>
      <c r="AT638" s="70" t="e">
        <f>AS638/AR638*10^AQ638*AP638</f>
        <v>#DIV/0!</v>
      </c>
      <c r="AU638" s="121"/>
      <c r="AV638" s="121"/>
      <c r="AW638" s="66"/>
      <c r="AX638" s="70" t="str">
        <f>IF(ISBLANK(AW638),"",AW638/AV638*10^AU638*AP638)</f>
        <v/>
      </c>
      <c r="AY638" s="121"/>
      <c r="AZ638" s="121"/>
      <c r="BA638" s="66"/>
      <c r="BB638" s="70" t="str">
        <f t="shared" ref="BB638" si="777">IF(ISBLANK(BA638),"",BA638/AZ638*10^AY638*AT638)</f>
        <v/>
      </c>
    </row>
    <row r="639" spans="1:54" x14ac:dyDescent="0.25">
      <c r="A639" s="1">
        <v>49.2</v>
      </c>
      <c r="B639" s="1" t="s">
        <v>927</v>
      </c>
      <c r="C639" s="2">
        <v>0</v>
      </c>
      <c r="D639" s="1">
        <v>0</v>
      </c>
      <c r="E639" s="1">
        <v>0</v>
      </c>
      <c r="F639" s="1"/>
      <c r="G639" s="1">
        <v>0</v>
      </c>
      <c r="H639" s="1">
        <v>0</v>
      </c>
      <c r="I639" s="1">
        <v>0</v>
      </c>
      <c r="J639" s="1">
        <v>0</v>
      </c>
      <c r="K639" s="1">
        <v>0</v>
      </c>
      <c r="L639" s="1">
        <v>0</v>
      </c>
      <c r="M639" s="1">
        <v>0</v>
      </c>
      <c r="N639" s="2">
        <v>0</v>
      </c>
      <c r="O639" s="1" t="s">
        <v>221</v>
      </c>
      <c r="P639" s="1" t="s">
        <v>929</v>
      </c>
      <c r="Q639" s="1" t="s">
        <v>222</v>
      </c>
      <c r="R639" s="1" t="s">
        <v>223</v>
      </c>
      <c r="S639" s="2">
        <v>0.05</v>
      </c>
      <c r="T639" s="2">
        <v>20</v>
      </c>
      <c r="U639" s="1" t="s">
        <v>224</v>
      </c>
      <c r="V639" s="1" t="s">
        <v>225</v>
      </c>
      <c r="W639" s="1" t="s">
        <v>236</v>
      </c>
      <c r="X639" s="1" t="s">
        <v>226</v>
      </c>
      <c r="Y639" s="1" t="s">
        <v>227</v>
      </c>
      <c r="Z639" s="1" t="s">
        <v>228</v>
      </c>
      <c r="AA639" s="1" t="s">
        <v>229</v>
      </c>
      <c r="AB639" s="1" t="s">
        <v>222</v>
      </c>
      <c r="AC639" s="2"/>
      <c r="AD639" s="2">
        <v>1</v>
      </c>
      <c r="AE639" s="2">
        <v>0</v>
      </c>
      <c r="AF639" s="1">
        <v>30</v>
      </c>
      <c r="AG639" s="1">
        <v>300</v>
      </c>
      <c r="AH639" s="49">
        <f>D639*10</f>
        <v>0</v>
      </c>
      <c r="AI639" s="61"/>
      <c r="AJ639" s="61"/>
      <c r="AK639" s="54" t="e">
        <f t="shared" ref="AK639:AK640" si="778">AI639/AJ639</f>
        <v>#DIV/0!</v>
      </c>
      <c r="AL639" s="122"/>
      <c r="AM639" s="123"/>
      <c r="AN639" s="124"/>
      <c r="AO639" s="126"/>
      <c r="AP639" s="129"/>
      <c r="AQ639" s="121"/>
      <c r="AR639" s="121"/>
      <c r="AS639" s="67"/>
      <c r="AT639" s="70" t="e">
        <f>AS639/AR638*10^AQ638*AP638</f>
        <v>#DIV/0!</v>
      </c>
      <c r="AU639" s="121"/>
      <c r="AV639" s="121"/>
      <c r="AW639" s="67"/>
      <c r="AX639" s="70" t="str">
        <f>IF(ISBLANK(AW638:AW640),"",AW639/AV638*10^AU638*AP638)</f>
        <v/>
      </c>
      <c r="AY639" s="121"/>
      <c r="AZ639" s="121"/>
      <c r="BA639" s="67"/>
      <c r="BB639" s="70" t="str">
        <f>IF(ISBLANK(BA639),"",BA639/AZ638*10^AY638*AP638)</f>
        <v/>
      </c>
    </row>
    <row r="640" spans="1:54" x14ac:dyDescent="0.25">
      <c r="A640" s="1">
        <v>49.3</v>
      </c>
      <c r="B640" s="1" t="s">
        <v>927</v>
      </c>
      <c r="C640" s="2">
        <v>0</v>
      </c>
      <c r="D640" s="1">
        <v>0</v>
      </c>
      <c r="E640" s="1">
        <v>0</v>
      </c>
      <c r="F640" s="1"/>
      <c r="G640" s="1">
        <v>0</v>
      </c>
      <c r="H640" s="1">
        <v>0</v>
      </c>
      <c r="I640" s="1">
        <v>0</v>
      </c>
      <c r="J640" s="1">
        <v>0</v>
      </c>
      <c r="K640" s="1">
        <v>0</v>
      </c>
      <c r="L640" s="1">
        <v>0</v>
      </c>
      <c r="M640" s="1">
        <v>0</v>
      </c>
      <c r="N640" s="2">
        <v>0</v>
      </c>
      <c r="O640" s="1" t="s">
        <v>221</v>
      </c>
      <c r="P640" s="1" t="s">
        <v>930</v>
      </c>
      <c r="Q640" s="1" t="s">
        <v>222</v>
      </c>
      <c r="R640" s="1" t="s">
        <v>223</v>
      </c>
      <c r="S640" s="2">
        <v>0.05</v>
      </c>
      <c r="T640" s="2">
        <v>20</v>
      </c>
      <c r="U640" s="1" t="s">
        <v>224</v>
      </c>
      <c r="V640" s="1" t="s">
        <v>225</v>
      </c>
      <c r="W640" s="1" t="s">
        <v>236</v>
      </c>
      <c r="X640" s="1" t="s">
        <v>226</v>
      </c>
      <c r="Y640" s="1" t="s">
        <v>227</v>
      </c>
      <c r="Z640" s="1" t="s">
        <v>228</v>
      </c>
      <c r="AA640" s="1" t="s">
        <v>229</v>
      </c>
      <c r="AB640" s="1" t="s">
        <v>222</v>
      </c>
      <c r="AC640" s="2"/>
      <c r="AD640" s="2">
        <v>1</v>
      </c>
      <c r="AE640" s="2">
        <v>0</v>
      </c>
      <c r="AF640" s="1">
        <v>30</v>
      </c>
      <c r="AG640" s="1">
        <v>300</v>
      </c>
      <c r="AH640" s="49">
        <f>D640*10</f>
        <v>0</v>
      </c>
      <c r="AI640" s="61"/>
      <c r="AJ640" s="61"/>
      <c r="AK640" s="54" t="e">
        <f t="shared" si="778"/>
        <v>#DIV/0!</v>
      </c>
      <c r="AL640" s="122"/>
      <c r="AM640" s="123"/>
      <c r="AN640" s="124"/>
      <c r="AO640" s="127"/>
      <c r="AP640" s="130"/>
      <c r="AQ640" s="121"/>
      <c r="AR640" s="121"/>
      <c r="AS640" s="67"/>
      <c r="AT640" s="70" t="e">
        <f>AS640/AR638*10^AQ638*AP638</f>
        <v>#DIV/0!</v>
      </c>
      <c r="AU640" s="121"/>
      <c r="AV640" s="121"/>
      <c r="AW640" s="67"/>
      <c r="AX640" s="70" t="str">
        <f>IF(ISBLANK(AW640),"",AW640/AV638*10^AU638*AP638)</f>
        <v/>
      </c>
      <c r="AY640" s="121"/>
      <c r="AZ640" s="121"/>
      <c r="BA640" s="67"/>
      <c r="BB640" s="70" t="str">
        <f>IF(ISBLANK(BA640),"",BA640/AZ638*10^AY638*AP638)</f>
        <v/>
      </c>
    </row>
    <row r="641" spans="1:54" x14ac:dyDescent="0.25">
      <c r="A641" s="1">
        <v>49</v>
      </c>
      <c r="B641" s="1" t="s">
        <v>1043</v>
      </c>
      <c r="C641" s="2" t="s">
        <v>1</v>
      </c>
      <c r="D641" s="1">
        <v>0</v>
      </c>
      <c r="E641" s="1" t="s">
        <v>230</v>
      </c>
      <c r="F641" s="1" t="s">
        <v>277</v>
      </c>
      <c r="G641" s="1"/>
      <c r="H641" s="1"/>
      <c r="I641" s="1"/>
      <c r="J641" s="1"/>
      <c r="K641" s="1"/>
      <c r="L641" s="1"/>
      <c r="M641" s="1"/>
      <c r="N641" s="2"/>
      <c r="O641" s="1"/>
      <c r="P641" s="1"/>
      <c r="Q641" s="1"/>
      <c r="R641" s="1"/>
      <c r="S641" s="2"/>
      <c r="T641" s="2"/>
      <c r="U641" s="1"/>
      <c r="V641" s="1"/>
      <c r="W641" s="1"/>
      <c r="X641" s="1"/>
      <c r="Y641" s="1"/>
      <c r="Z641" s="1"/>
      <c r="AA641" s="1"/>
      <c r="AB641" s="1"/>
      <c r="AC641" s="2"/>
      <c r="AD641" s="2"/>
      <c r="AE641" s="2"/>
      <c r="AF641" s="1"/>
      <c r="AG641" s="1"/>
      <c r="AH641" s="50">
        <f t="shared" ref="AH641" si="779">AO638*AP638</f>
        <v>0.80645161290322576</v>
      </c>
      <c r="AI641" s="62"/>
      <c r="AJ641" s="62"/>
      <c r="AK641" s="55"/>
    </row>
    <row r="642" spans="1:54" x14ac:dyDescent="0.25">
      <c r="A642" s="1">
        <v>50.1</v>
      </c>
      <c r="B642" s="1" t="s">
        <v>931</v>
      </c>
      <c r="C642" s="2">
        <v>0</v>
      </c>
      <c r="D642" s="1">
        <v>0</v>
      </c>
      <c r="E642" s="1">
        <v>0</v>
      </c>
      <c r="F642" s="1"/>
      <c r="G642" s="1">
        <v>0</v>
      </c>
      <c r="H642" s="1">
        <v>0</v>
      </c>
      <c r="I642" s="1">
        <v>0</v>
      </c>
      <c r="J642" s="1">
        <v>0</v>
      </c>
      <c r="K642" s="1">
        <v>0</v>
      </c>
      <c r="L642" s="1">
        <v>0</v>
      </c>
      <c r="M642" s="1">
        <v>0</v>
      </c>
      <c r="N642" s="2">
        <v>0</v>
      </c>
      <c r="O642" s="1" t="s">
        <v>221</v>
      </c>
      <c r="P642" s="1" t="s">
        <v>932</v>
      </c>
      <c r="Q642" s="1" t="s">
        <v>222</v>
      </c>
      <c r="R642" s="1" t="s">
        <v>223</v>
      </c>
      <c r="S642" s="2">
        <v>0.05</v>
      </c>
      <c r="T642" s="2">
        <v>20</v>
      </c>
      <c r="U642" s="1" t="s">
        <v>224</v>
      </c>
      <c r="V642" s="1" t="s">
        <v>225</v>
      </c>
      <c r="W642" s="1" t="s">
        <v>236</v>
      </c>
      <c r="X642" s="1" t="s">
        <v>226</v>
      </c>
      <c r="Y642" s="1" t="s">
        <v>227</v>
      </c>
      <c r="Z642" s="1" t="s">
        <v>228</v>
      </c>
      <c r="AA642" s="1" t="s">
        <v>229</v>
      </c>
      <c r="AB642" s="1" t="s">
        <v>222</v>
      </c>
      <c r="AC642" s="2"/>
      <c r="AD642" s="2">
        <v>1</v>
      </c>
      <c r="AE642" s="2">
        <v>0</v>
      </c>
      <c r="AF642" s="1">
        <v>30</v>
      </c>
      <c r="AG642" s="1">
        <v>300</v>
      </c>
      <c r="AH642" s="49">
        <f>D642*10</f>
        <v>0</v>
      </c>
      <c r="AI642" s="60">
        <v>0</v>
      </c>
      <c r="AJ642" s="60">
        <v>7.5</v>
      </c>
      <c r="AK642" s="54">
        <f>AI642/AJ642</f>
        <v>0</v>
      </c>
      <c r="AL642" s="122">
        <f t="shared" ref="AL642" si="780">IF(COUNTBLANK(AI642:AI644)=3,"",IF(COUNTBLANK(AI642:AI644)=2,IF(AI642=0,0.5/AJ642,AI642/AJ642),(AI642/AJ642+AI643/AJ643+IF(AJ644&gt;0,AI644/AJ644,0))/COUNTIF(AI642:AJ644,"&gt;0")))</f>
        <v>6.6666666666666666E-2</v>
      </c>
      <c r="AM642" s="123" t="e">
        <f t="shared" ref="AM642" si="781">IF(ISNUMBER(AN642),AN642,1/AN642)</f>
        <v>#DIV/0!</v>
      </c>
      <c r="AN642" s="124" t="e">
        <f>AVERAGE(AT642:AT644,AX642:AX644,BB642:BB644)</f>
        <v>#DIV/0!</v>
      </c>
      <c r="AO642" s="125">
        <f>IF(COUNTIF(AL642:AL642,"&gt;0"),AL642,IF(ISERROR(AM642),IF(D645&gt;0,D645,0.5),AM642))</f>
        <v>6.6666666666666666E-2</v>
      </c>
      <c r="AP642" s="128">
        <v>10</v>
      </c>
      <c r="AQ642" s="121"/>
      <c r="AR642" s="121"/>
      <c r="AS642" s="66"/>
      <c r="AT642" s="70" t="e">
        <f>AS642/AR642*10^AQ642*AP642</f>
        <v>#DIV/0!</v>
      </c>
      <c r="AU642" s="121"/>
      <c r="AV642" s="121"/>
      <c r="AW642" s="66"/>
      <c r="AX642" s="70" t="str">
        <f>IF(ISBLANK(AW642),"",AW642/AV642*10^AU642*AP642)</f>
        <v/>
      </c>
      <c r="AY642" s="121"/>
      <c r="AZ642" s="121"/>
      <c r="BA642" s="66"/>
      <c r="BB642" s="70" t="str">
        <f t="shared" ref="BB642" si="782">IF(ISBLANK(BA642),"",BA642/AZ642*10^AY642*AT642)</f>
        <v/>
      </c>
    </row>
    <row r="643" spans="1:54" x14ac:dyDescent="0.25">
      <c r="A643" s="1">
        <v>50.2</v>
      </c>
      <c r="B643" s="1" t="s">
        <v>931</v>
      </c>
      <c r="C643" s="2">
        <v>0</v>
      </c>
      <c r="D643" s="1">
        <v>0</v>
      </c>
      <c r="E643" s="1">
        <v>0</v>
      </c>
      <c r="F643" s="1"/>
      <c r="G643" s="1">
        <v>0</v>
      </c>
      <c r="H643" s="1">
        <v>0</v>
      </c>
      <c r="I643" s="1">
        <v>0</v>
      </c>
      <c r="J643" s="1">
        <v>0</v>
      </c>
      <c r="K643" s="1">
        <v>0</v>
      </c>
      <c r="L643" s="1">
        <v>0</v>
      </c>
      <c r="M643" s="1">
        <v>0</v>
      </c>
      <c r="N643" s="2">
        <v>0</v>
      </c>
      <c r="O643" s="1" t="s">
        <v>221</v>
      </c>
      <c r="P643" s="1" t="s">
        <v>933</v>
      </c>
      <c r="Q643" s="1" t="s">
        <v>222</v>
      </c>
      <c r="R643" s="1" t="s">
        <v>223</v>
      </c>
      <c r="S643" s="2">
        <v>0.05</v>
      </c>
      <c r="T643" s="2">
        <v>20</v>
      </c>
      <c r="U643" s="1" t="s">
        <v>224</v>
      </c>
      <c r="V643" s="1" t="s">
        <v>225</v>
      </c>
      <c r="W643" s="1" t="s">
        <v>236</v>
      </c>
      <c r="X643" s="1" t="s">
        <v>226</v>
      </c>
      <c r="Y643" s="1" t="s">
        <v>227</v>
      </c>
      <c r="Z643" s="1" t="s">
        <v>228</v>
      </c>
      <c r="AA643" s="1" t="s">
        <v>229</v>
      </c>
      <c r="AB643" s="1" t="s">
        <v>222</v>
      </c>
      <c r="AC643" s="2"/>
      <c r="AD643" s="2">
        <v>1</v>
      </c>
      <c r="AE643" s="2">
        <v>0</v>
      </c>
      <c r="AF643" s="1">
        <v>30</v>
      </c>
      <c r="AG643" s="1">
        <v>300</v>
      </c>
      <c r="AH643" s="49">
        <f>D643*10</f>
        <v>0</v>
      </c>
      <c r="AI643" s="61"/>
      <c r="AJ643" s="61"/>
      <c r="AK643" s="54" t="e">
        <f t="shared" ref="AK643:AK644" si="783">AI643/AJ643</f>
        <v>#DIV/0!</v>
      </c>
      <c r="AL643" s="122"/>
      <c r="AM643" s="123"/>
      <c r="AN643" s="124"/>
      <c r="AO643" s="126"/>
      <c r="AP643" s="129"/>
      <c r="AQ643" s="121"/>
      <c r="AR643" s="121"/>
      <c r="AS643" s="67"/>
      <c r="AT643" s="70" t="e">
        <f>AS643/AR642*10^AQ642*AP642</f>
        <v>#DIV/0!</v>
      </c>
      <c r="AU643" s="121"/>
      <c r="AV643" s="121"/>
      <c r="AW643" s="67"/>
      <c r="AX643" s="70" t="str">
        <f>IF(ISBLANK(AW642:AW644),"",AW643/AV642*10^AU642*AP642)</f>
        <v/>
      </c>
      <c r="AY643" s="121"/>
      <c r="AZ643" s="121"/>
      <c r="BA643" s="67"/>
      <c r="BB643" s="70" t="str">
        <f>IF(ISBLANK(BA643),"",BA643/AZ642*10^AY642*AP642)</f>
        <v/>
      </c>
    </row>
    <row r="644" spans="1:54" x14ac:dyDescent="0.25">
      <c r="A644" s="1">
        <v>50.3</v>
      </c>
      <c r="B644" s="1" t="s">
        <v>931</v>
      </c>
      <c r="C644" s="2">
        <v>0</v>
      </c>
      <c r="D644" s="1">
        <v>0</v>
      </c>
      <c r="E644" s="1">
        <v>0</v>
      </c>
      <c r="F644" s="1"/>
      <c r="G644" s="1">
        <v>0</v>
      </c>
      <c r="H644" s="1">
        <v>0</v>
      </c>
      <c r="I644" s="1">
        <v>0</v>
      </c>
      <c r="J644" s="1">
        <v>0</v>
      </c>
      <c r="K644" s="1">
        <v>0</v>
      </c>
      <c r="L644" s="1">
        <v>0</v>
      </c>
      <c r="M644" s="1">
        <v>0</v>
      </c>
      <c r="N644" s="2">
        <v>0</v>
      </c>
      <c r="O644" s="1" t="s">
        <v>221</v>
      </c>
      <c r="P644" s="1" t="s">
        <v>934</v>
      </c>
      <c r="Q644" s="1" t="s">
        <v>222</v>
      </c>
      <c r="R644" s="1" t="s">
        <v>223</v>
      </c>
      <c r="S644" s="2">
        <v>0.05</v>
      </c>
      <c r="T644" s="2">
        <v>20</v>
      </c>
      <c r="U644" s="1" t="s">
        <v>224</v>
      </c>
      <c r="V644" s="1" t="s">
        <v>225</v>
      </c>
      <c r="W644" s="1" t="s">
        <v>236</v>
      </c>
      <c r="X644" s="1" t="s">
        <v>226</v>
      </c>
      <c r="Y644" s="1" t="s">
        <v>227</v>
      </c>
      <c r="Z644" s="1" t="s">
        <v>228</v>
      </c>
      <c r="AA644" s="1" t="s">
        <v>229</v>
      </c>
      <c r="AB644" s="1" t="s">
        <v>222</v>
      </c>
      <c r="AC644" s="2"/>
      <c r="AD644" s="2">
        <v>1</v>
      </c>
      <c r="AE644" s="2">
        <v>0</v>
      </c>
      <c r="AF644" s="1">
        <v>30</v>
      </c>
      <c r="AG644" s="1">
        <v>300</v>
      </c>
      <c r="AH644" s="49">
        <f>D644*10</f>
        <v>0</v>
      </c>
      <c r="AI644" s="61"/>
      <c r="AJ644" s="61"/>
      <c r="AK644" s="54" t="e">
        <f t="shared" si="783"/>
        <v>#DIV/0!</v>
      </c>
      <c r="AL644" s="122"/>
      <c r="AM644" s="123"/>
      <c r="AN644" s="124"/>
      <c r="AO644" s="127"/>
      <c r="AP644" s="130"/>
      <c r="AQ644" s="121"/>
      <c r="AR644" s="121"/>
      <c r="AS644" s="67"/>
      <c r="AT644" s="70" t="e">
        <f>AS644/AR642*10^AQ642*AP642</f>
        <v>#DIV/0!</v>
      </c>
      <c r="AU644" s="121"/>
      <c r="AV644" s="121"/>
      <c r="AW644" s="67"/>
      <c r="AX644" s="70" t="str">
        <f>IF(ISBLANK(AW644),"",AW644/AV642*10^AU642*AP642)</f>
        <v/>
      </c>
      <c r="AY644" s="121"/>
      <c r="AZ644" s="121"/>
      <c r="BA644" s="67"/>
      <c r="BB644" s="70" t="str">
        <f>IF(ISBLANK(BA644),"",BA644/AZ642*10^AY642*AP642)</f>
        <v/>
      </c>
    </row>
    <row r="645" spans="1:54" x14ac:dyDescent="0.25">
      <c r="A645" s="1">
        <v>50</v>
      </c>
      <c r="B645" s="1" t="s">
        <v>1043</v>
      </c>
      <c r="C645" s="2" t="s">
        <v>1</v>
      </c>
      <c r="D645" s="1">
        <v>0</v>
      </c>
      <c r="E645" s="1" t="s">
        <v>230</v>
      </c>
      <c r="F645" s="1" t="s">
        <v>277</v>
      </c>
      <c r="G645" s="1"/>
      <c r="H645" s="1"/>
      <c r="I645" s="1"/>
      <c r="J645" s="1"/>
      <c r="K645" s="1"/>
      <c r="L645" s="1"/>
      <c r="M645" s="1"/>
      <c r="N645" s="2"/>
      <c r="O645" s="1"/>
      <c r="P645" s="1"/>
      <c r="Q645" s="1"/>
      <c r="R645" s="1"/>
      <c r="S645" s="2"/>
      <c r="T645" s="2"/>
      <c r="U645" s="1"/>
      <c r="V645" s="1"/>
      <c r="W645" s="1"/>
      <c r="X645" s="1"/>
      <c r="Y645" s="1"/>
      <c r="Z645" s="1"/>
      <c r="AA645" s="1"/>
      <c r="AB645" s="1"/>
      <c r="AC645" s="2"/>
      <c r="AD645" s="2"/>
      <c r="AE645" s="2"/>
      <c r="AF645" s="1"/>
      <c r="AG645" s="1"/>
      <c r="AH645" s="50">
        <f t="shared" ref="AH645" si="784">AO642*AP642</f>
        <v>0.66666666666666663</v>
      </c>
      <c r="AI645" s="62"/>
      <c r="AJ645" s="62"/>
      <c r="AK645" s="55"/>
    </row>
    <row r="646" spans="1:54" x14ac:dyDescent="0.25">
      <c r="A646" s="1">
        <v>51.1</v>
      </c>
      <c r="B646" s="1" t="s">
        <v>935</v>
      </c>
      <c r="C646" s="2">
        <v>0</v>
      </c>
      <c r="D646" s="1">
        <v>0</v>
      </c>
      <c r="E646" s="1">
        <v>0</v>
      </c>
      <c r="F646" s="1"/>
      <c r="G646" s="1">
        <v>0</v>
      </c>
      <c r="H646" s="1">
        <v>0</v>
      </c>
      <c r="I646" s="1">
        <v>0</v>
      </c>
      <c r="J646" s="1">
        <v>0</v>
      </c>
      <c r="K646" s="1">
        <v>0</v>
      </c>
      <c r="L646" s="1">
        <v>0</v>
      </c>
      <c r="M646" s="1">
        <v>0</v>
      </c>
      <c r="N646" s="2">
        <v>0</v>
      </c>
      <c r="O646" s="1" t="s">
        <v>221</v>
      </c>
      <c r="P646" s="1" t="s">
        <v>936</v>
      </c>
      <c r="Q646" s="1" t="s">
        <v>222</v>
      </c>
      <c r="R646" s="1" t="s">
        <v>223</v>
      </c>
      <c r="S646" s="2">
        <v>0.05</v>
      </c>
      <c r="T646" s="2">
        <v>20</v>
      </c>
      <c r="U646" s="1" t="s">
        <v>224</v>
      </c>
      <c r="V646" s="1" t="s">
        <v>225</v>
      </c>
      <c r="W646" s="1" t="s">
        <v>236</v>
      </c>
      <c r="X646" s="1" t="s">
        <v>226</v>
      </c>
      <c r="Y646" s="1" t="s">
        <v>227</v>
      </c>
      <c r="Z646" s="1" t="s">
        <v>228</v>
      </c>
      <c r="AA646" s="1" t="s">
        <v>229</v>
      </c>
      <c r="AB646" s="1" t="s">
        <v>222</v>
      </c>
      <c r="AC646" s="2"/>
      <c r="AD646" s="2">
        <v>1</v>
      </c>
      <c r="AE646" s="2">
        <v>0</v>
      </c>
      <c r="AF646" s="1">
        <v>30</v>
      </c>
      <c r="AG646" s="1">
        <v>300</v>
      </c>
      <c r="AH646" s="49">
        <f>D646*10</f>
        <v>0</v>
      </c>
      <c r="AI646" s="60">
        <v>0</v>
      </c>
      <c r="AJ646" s="60">
        <v>8</v>
      </c>
      <c r="AK646" s="54">
        <f>AI646/AJ646</f>
        <v>0</v>
      </c>
      <c r="AL646" s="122">
        <f t="shared" ref="AL646" si="785">IF(COUNTBLANK(AI646:AI648)=3,"",IF(COUNTBLANK(AI646:AI648)=2,IF(AI646=0,0.5/AJ646,AI646/AJ646),(AI646/AJ646+AI647/AJ647+IF(AJ648&gt;0,AI648/AJ648,0))/COUNTIF(AI646:AJ648,"&gt;0")))</f>
        <v>6.25E-2</v>
      </c>
      <c r="AM646" s="123" t="e">
        <f t="shared" ref="AM646" si="786">IF(ISNUMBER(AN646),AN646,1/AN646)</f>
        <v>#DIV/0!</v>
      </c>
      <c r="AN646" s="124" t="e">
        <f>AVERAGE(AT646:AT648,AX646:AX648,BB646:BB648)</f>
        <v>#DIV/0!</v>
      </c>
      <c r="AO646" s="125">
        <f>IF(COUNTIF(AL646:AL646,"&gt;0"),AL646,IF(ISERROR(AM646),IF(D649&gt;0,D649,0.5),AM646))</f>
        <v>6.25E-2</v>
      </c>
      <c r="AP646" s="128">
        <v>10</v>
      </c>
      <c r="AQ646" s="121"/>
      <c r="AR646" s="121"/>
      <c r="AS646" s="66"/>
      <c r="AT646" s="70" t="e">
        <f>AS646/AR646*10^AQ646*AP646</f>
        <v>#DIV/0!</v>
      </c>
      <c r="AU646" s="121"/>
      <c r="AV646" s="121"/>
      <c r="AW646" s="66"/>
      <c r="AX646" s="70" t="str">
        <f>IF(ISBLANK(AW646),"",AW646/AV646*10^AU646*AP646)</f>
        <v/>
      </c>
      <c r="AY646" s="121"/>
      <c r="AZ646" s="121"/>
      <c r="BA646" s="66"/>
      <c r="BB646" s="70" t="str">
        <f t="shared" ref="BB646" si="787">IF(ISBLANK(BA646),"",BA646/AZ646*10^AY646*AT646)</f>
        <v/>
      </c>
    </row>
    <row r="647" spans="1:54" x14ac:dyDescent="0.25">
      <c r="A647" s="1">
        <v>51.2</v>
      </c>
      <c r="B647" s="1" t="s">
        <v>935</v>
      </c>
      <c r="C647" s="2">
        <v>0</v>
      </c>
      <c r="D647" s="1">
        <v>0</v>
      </c>
      <c r="E647" s="1">
        <v>0</v>
      </c>
      <c r="F647" s="1"/>
      <c r="G647" s="1">
        <v>0</v>
      </c>
      <c r="H647" s="1">
        <v>0</v>
      </c>
      <c r="I647" s="1">
        <v>0</v>
      </c>
      <c r="J647" s="1">
        <v>0</v>
      </c>
      <c r="K647" s="1">
        <v>0</v>
      </c>
      <c r="L647" s="1">
        <v>0</v>
      </c>
      <c r="M647" s="1">
        <v>0</v>
      </c>
      <c r="N647" s="2">
        <v>0</v>
      </c>
      <c r="O647" s="1" t="s">
        <v>221</v>
      </c>
      <c r="P647" s="1" t="s">
        <v>937</v>
      </c>
      <c r="Q647" s="1" t="s">
        <v>222</v>
      </c>
      <c r="R647" s="1" t="s">
        <v>223</v>
      </c>
      <c r="S647" s="2">
        <v>0.05</v>
      </c>
      <c r="T647" s="2">
        <v>20</v>
      </c>
      <c r="U647" s="1" t="s">
        <v>224</v>
      </c>
      <c r="V647" s="1" t="s">
        <v>225</v>
      </c>
      <c r="W647" s="1" t="s">
        <v>236</v>
      </c>
      <c r="X647" s="1" t="s">
        <v>226</v>
      </c>
      <c r="Y647" s="1" t="s">
        <v>227</v>
      </c>
      <c r="Z647" s="1" t="s">
        <v>228</v>
      </c>
      <c r="AA647" s="1" t="s">
        <v>229</v>
      </c>
      <c r="AB647" s="1" t="s">
        <v>222</v>
      </c>
      <c r="AC647" s="2"/>
      <c r="AD647" s="2">
        <v>1</v>
      </c>
      <c r="AE647" s="2">
        <v>0</v>
      </c>
      <c r="AF647" s="1">
        <v>30</v>
      </c>
      <c r="AG647" s="1">
        <v>300</v>
      </c>
      <c r="AH647" s="49">
        <f>D647*10</f>
        <v>0</v>
      </c>
      <c r="AI647" s="61"/>
      <c r="AJ647" s="61"/>
      <c r="AK647" s="54" t="e">
        <f t="shared" ref="AK647:AK648" si="788">AI647/AJ647</f>
        <v>#DIV/0!</v>
      </c>
      <c r="AL647" s="122"/>
      <c r="AM647" s="123"/>
      <c r="AN647" s="124"/>
      <c r="AO647" s="126"/>
      <c r="AP647" s="129"/>
      <c r="AQ647" s="121"/>
      <c r="AR647" s="121"/>
      <c r="AS647" s="67"/>
      <c r="AT647" s="70" t="e">
        <f>AS647/AR646*10^AQ646*AP646</f>
        <v>#DIV/0!</v>
      </c>
      <c r="AU647" s="121"/>
      <c r="AV647" s="121"/>
      <c r="AW647" s="67"/>
      <c r="AX647" s="70" t="str">
        <f>IF(ISBLANK(AW646:AW648),"",AW647/AV646*10^AU646*AP646)</f>
        <v/>
      </c>
      <c r="AY647" s="121"/>
      <c r="AZ647" s="121"/>
      <c r="BA647" s="67"/>
      <c r="BB647" s="70" t="str">
        <f>IF(ISBLANK(BA647),"",BA647/AZ646*10^AY646*AP646)</f>
        <v/>
      </c>
    </row>
    <row r="648" spans="1:54" x14ac:dyDescent="0.25">
      <c r="A648" s="1">
        <v>51.3</v>
      </c>
      <c r="B648" s="1" t="s">
        <v>935</v>
      </c>
      <c r="C648" s="2">
        <v>0</v>
      </c>
      <c r="D648" s="1">
        <v>0</v>
      </c>
      <c r="E648" s="1">
        <v>0</v>
      </c>
      <c r="F648" s="1"/>
      <c r="G648" s="1">
        <v>0</v>
      </c>
      <c r="H648" s="1">
        <v>0</v>
      </c>
      <c r="I648" s="1">
        <v>0</v>
      </c>
      <c r="J648" s="1">
        <v>0</v>
      </c>
      <c r="K648" s="1">
        <v>0</v>
      </c>
      <c r="L648" s="1">
        <v>0</v>
      </c>
      <c r="M648" s="1">
        <v>0</v>
      </c>
      <c r="N648" s="2">
        <v>0.08</v>
      </c>
      <c r="O648" s="1" t="s">
        <v>221</v>
      </c>
      <c r="P648" s="1" t="s">
        <v>938</v>
      </c>
      <c r="Q648" s="1" t="s">
        <v>222</v>
      </c>
      <c r="R648" s="1" t="s">
        <v>223</v>
      </c>
      <c r="S648" s="2">
        <v>0.05</v>
      </c>
      <c r="T648" s="2">
        <v>20</v>
      </c>
      <c r="U648" s="1" t="s">
        <v>224</v>
      </c>
      <c r="V648" s="1" t="s">
        <v>225</v>
      </c>
      <c r="W648" s="1" t="s">
        <v>236</v>
      </c>
      <c r="X648" s="1" t="s">
        <v>226</v>
      </c>
      <c r="Y648" s="1" t="s">
        <v>227</v>
      </c>
      <c r="Z648" s="1" t="s">
        <v>228</v>
      </c>
      <c r="AA648" s="1" t="s">
        <v>229</v>
      </c>
      <c r="AB648" s="1" t="s">
        <v>222</v>
      </c>
      <c r="AC648" s="2"/>
      <c r="AD648" s="2">
        <v>1</v>
      </c>
      <c r="AE648" s="2">
        <v>0</v>
      </c>
      <c r="AF648" s="1">
        <v>30</v>
      </c>
      <c r="AG648" s="1">
        <v>300</v>
      </c>
      <c r="AH648" s="49">
        <f>D648*10</f>
        <v>0</v>
      </c>
      <c r="AI648" s="61"/>
      <c r="AJ648" s="61"/>
      <c r="AK648" s="54" t="e">
        <f t="shared" si="788"/>
        <v>#DIV/0!</v>
      </c>
      <c r="AL648" s="122"/>
      <c r="AM648" s="123"/>
      <c r="AN648" s="124"/>
      <c r="AO648" s="127"/>
      <c r="AP648" s="130"/>
      <c r="AQ648" s="121"/>
      <c r="AR648" s="121"/>
      <c r="AS648" s="67"/>
      <c r="AT648" s="70" t="e">
        <f>AS648/AR646*10^AQ646*AP646</f>
        <v>#DIV/0!</v>
      </c>
      <c r="AU648" s="121"/>
      <c r="AV648" s="121"/>
      <c r="AW648" s="67"/>
      <c r="AX648" s="70" t="str">
        <f>IF(ISBLANK(AW648),"",AW648/AV646*10^AU646*AP646)</f>
        <v/>
      </c>
      <c r="AY648" s="121"/>
      <c r="AZ648" s="121"/>
      <c r="BA648" s="67"/>
      <c r="BB648" s="70" t="str">
        <f>IF(ISBLANK(BA648),"",BA648/AZ646*10^AY646*AP646)</f>
        <v/>
      </c>
    </row>
    <row r="649" spans="1:54" x14ac:dyDescent="0.25">
      <c r="A649" s="1">
        <v>51</v>
      </c>
      <c r="B649" s="1" t="s">
        <v>1043</v>
      </c>
      <c r="C649" s="2" t="s">
        <v>1</v>
      </c>
      <c r="D649" s="1">
        <v>0</v>
      </c>
      <c r="E649" s="1" t="s">
        <v>230</v>
      </c>
      <c r="F649" s="1" t="s">
        <v>277</v>
      </c>
      <c r="G649" s="1"/>
      <c r="H649" s="1"/>
      <c r="I649" s="1"/>
      <c r="J649" s="1"/>
      <c r="K649" s="1"/>
      <c r="L649" s="1"/>
      <c r="M649" s="1"/>
      <c r="N649" s="2"/>
      <c r="O649" s="1"/>
      <c r="P649" s="1"/>
      <c r="Q649" s="1"/>
      <c r="R649" s="1"/>
      <c r="S649" s="2"/>
      <c r="T649" s="2"/>
      <c r="U649" s="1"/>
      <c r="V649" s="1"/>
      <c r="W649" s="1"/>
      <c r="X649" s="1"/>
      <c r="Y649" s="1"/>
      <c r="Z649" s="1"/>
      <c r="AA649" s="1"/>
      <c r="AB649" s="1"/>
      <c r="AC649" s="2"/>
      <c r="AD649" s="2"/>
      <c r="AE649" s="2"/>
      <c r="AF649" s="1"/>
      <c r="AG649" s="1"/>
      <c r="AH649" s="50">
        <f t="shared" ref="AH649" si="789">AO646*AP646</f>
        <v>0.625</v>
      </c>
      <c r="AI649" s="62"/>
      <c r="AJ649" s="62"/>
      <c r="AK649" s="55"/>
    </row>
    <row r="650" spans="1:54" x14ac:dyDescent="0.25">
      <c r="A650" s="1">
        <v>52.1</v>
      </c>
      <c r="B650" s="1" t="s">
        <v>939</v>
      </c>
      <c r="C650" s="2">
        <v>0</v>
      </c>
      <c r="D650" s="1">
        <v>0</v>
      </c>
      <c r="E650" s="1">
        <v>0</v>
      </c>
      <c r="F650" s="1"/>
      <c r="G650" s="1">
        <v>0</v>
      </c>
      <c r="H650" s="1">
        <v>0</v>
      </c>
      <c r="I650" s="1">
        <v>0</v>
      </c>
      <c r="J650" s="1">
        <v>0</v>
      </c>
      <c r="K650" s="1">
        <v>0</v>
      </c>
      <c r="L650" s="1">
        <v>0</v>
      </c>
      <c r="M650" s="1">
        <v>0</v>
      </c>
      <c r="N650" s="2">
        <v>0</v>
      </c>
      <c r="O650" s="1" t="s">
        <v>221</v>
      </c>
      <c r="P650" s="1" t="s">
        <v>940</v>
      </c>
      <c r="Q650" s="1" t="s">
        <v>222</v>
      </c>
      <c r="R650" s="1" t="s">
        <v>223</v>
      </c>
      <c r="S650" s="2">
        <v>0.05</v>
      </c>
      <c r="T650" s="2">
        <v>20</v>
      </c>
      <c r="U650" s="1" t="s">
        <v>224</v>
      </c>
      <c r="V650" s="1" t="s">
        <v>225</v>
      </c>
      <c r="W650" s="1" t="s">
        <v>236</v>
      </c>
      <c r="X650" s="1" t="s">
        <v>226</v>
      </c>
      <c r="Y650" s="1" t="s">
        <v>227</v>
      </c>
      <c r="Z650" s="1" t="s">
        <v>228</v>
      </c>
      <c r="AA650" s="1" t="s">
        <v>229</v>
      </c>
      <c r="AB650" s="1" t="s">
        <v>222</v>
      </c>
      <c r="AC650" s="2"/>
      <c r="AD650" s="2">
        <v>1</v>
      </c>
      <c r="AE650" s="2">
        <v>0</v>
      </c>
      <c r="AF650" s="1">
        <v>30</v>
      </c>
      <c r="AG650" s="1">
        <v>300</v>
      </c>
      <c r="AH650" s="49">
        <f>D650*10</f>
        <v>0</v>
      </c>
      <c r="AI650" s="60">
        <v>0</v>
      </c>
      <c r="AJ650" s="60">
        <v>6.7</v>
      </c>
      <c r="AK650" s="54">
        <f>AI650/AJ650</f>
        <v>0</v>
      </c>
      <c r="AL650" s="122">
        <f t="shared" ref="AL650" si="790">IF(COUNTBLANK(AI650:AI652)=3,"",IF(COUNTBLANK(AI650:AI652)=2,IF(AI650=0,0.5/AJ650,AI650/AJ650),(AI650/AJ650+AI651/AJ651+IF(AJ652&gt;0,AI652/AJ652,0))/COUNTIF(AI650:AJ652,"&gt;0")))</f>
        <v>7.4626865671641784E-2</v>
      </c>
      <c r="AM650" s="123" t="e">
        <f t="shared" ref="AM650" si="791">IF(ISNUMBER(AN650),AN650,1/AN650)</f>
        <v>#DIV/0!</v>
      </c>
      <c r="AN650" s="124" t="e">
        <f>AVERAGE(AT650:AT652,AX650:AX652,BB650:BB652)</f>
        <v>#DIV/0!</v>
      </c>
      <c r="AO650" s="125">
        <f>IF(COUNTIF(AL650:AL650,"&gt;0"),AL650,IF(ISERROR(AM650),IF(D653&gt;0,D653,0.5),AM650))</f>
        <v>7.4626865671641784E-2</v>
      </c>
      <c r="AP650" s="128">
        <v>10</v>
      </c>
      <c r="AQ650" s="121"/>
      <c r="AR650" s="121"/>
      <c r="AS650" s="66"/>
      <c r="AT650" s="70" t="e">
        <f>AS650/AR650*10^AQ650*AP650</f>
        <v>#DIV/0!</v>
      </c>
      <c r="AU650" s="121"/>
      <c r="AV650" s="121"/>
      <c r="AW650" s="66"/>
      <c r="AX650" s="70" t="str">
        <f>IF(ISBLANK(AW650),"",AW650/AV650*10^AU650*AP650)</f>
        <v/>
      </c>
      <c r="AY650" s="121"/>
      <c r="AZ650" s="121"/>
      <c r="BA650" s="66"/>
      <c r="BB650" s="70" t="str">
        <f t="shared" ref="BB650" si="792">IF(ISBLANK(BA650),"",BA650/AZ650*10^AY650*AT650)</f>
        <v/>
      </c>
    </row>
    <row r="651" spans="1:54" x14ac:dyDescent="0.25">
      <c r="A651" s="1">
        <v>52.2</v>
      </c>
      <c r="B651" s="1" t="s">
        <v>939</v>
      </c>
      <c r="C651" s="2">
        <v>0</v>
      </c>
      <c r="D651" s="1">
        <v>0</v>
      </c>
      <c r="E651" s="1">
        <v>0</v>
      </c>
      <c r="F651" s="1"/>
      <c r="G651" s="1">
        <v>0</v>
      </c>
      <c r="H651" s="1">
        <v>0</v>
      </c>
      <c r="I651" s="1">
        <v>0</v>
      </c>
      <c r="J651" s="1">
        <v>0</v>
      </c>
      <c r="K651" s="1">
        <v>0</v>
      </c>
      <c r="L651" s="1">
        <v>0</v>
      </c>
      <c r="M651" s="1">
        <v>0</v>
      </c>
      <c r="N651" s="2">
        <v>0</v>
      </c>
      <c r="O651" s="1" t="s">
        <v>221</v>
      </c>
      <c r="P651" s="1" t="s">
        <v>941</v>
      </c>
      <c r="Q651" s="1" t="s">
        <v>222</v>
      </c>
      <c r="R651" s="1" t="s">
        <v>223</v>
      </c>
      <c r="S651" s="2">
        <v>0.05</v>
      </c>
      <c r="T651" s="2">
        <v>20</v>
      </c>
      <c r="U651" s="1" t="s">
        <v>224</v>
      </c>
      <c r="V651" s="1" t="s">
        <v>225</v>
      </c>
      <c r="W651" s="1" t="s">
        <v>236</v>
      </c>
      <c r="X651" s="1" t="s">
        <v>226</v>
      </c>
      <c r="Y651" s="1" t="s">
        <v>227</v>
      </c>
      <c r="Z651" s="1" t="s">
        <v>228</v>
      </c>
      <c r="AA651" s="1" t="s">
        <v>229</v>
      </c>
      <c r="AB651" s="1" t="s">
        <v>222</v>
      </c>
      <c r="AC651" s="2"/>
      <c r="AD651" s="2">
        <v>1</v>
      </c>
      <c r="AE651" s="2">
        <v>0</v>
      </c>
      <c r="AF651" s="1">
        <v>30</v>
      </c>
      <c r="AG651" s="1">
        <v>300</v>
      </c>
      <c r="AH651" s="49">
        <f>D651*10</f>
        <v>0</v>
      </c>
      <c r="AI651" s="61"/>
      <c r="AJ651" s="61"/>
      <c r="AK651" s="54" t="e">
        <f t="shared" ref="AK651:AK652" si="793">AI651/AJ651</f>
        <v>#DIV/0!</v>
      </c>
      <c r="AL651" s="122"/>
      <c r="AM651" s="123"/>
      <c r="AN651" s="124"/>
      <c r="AO651" s="126"/>
      <c r="AP651" s="129"/>
      <c r="AQ651" s="121"/>
      <c r="AR651" s="121"/>
      <c r="AS651" s="67"/>
      <c r="AT651" s="70" t="e">
        <f>AS651/AR650*10^AQ650*AP650</f>
        <v>#DIV/0!</v>
      </c>
      <c r="AU651" s="121"/>
      <c r="AV651" s="121"/>
      <c r="AW651" s="67"/>
      <c r="AX651" s="70" t="str">
        <f>IF(ISBLANK(AW650:AW652),"",AW651/AV650*10^AU650*AP650)</f>
        <v/>
      </c>
      <c r="AY651" s="121"/>
      <c r="AZ651" s="121"/>
      <c r="BA651" s="67"/>
      <c r="BB651" s="70" t="str">
        <f>IF(ISBLANK(BA651),"",BA651/AZ650*10^AY650*AP650)</f>
        <v/>
      </c>
    </row>
    <row r="652" spans="1:54" x14ac:dyDescent="0.25">
      <c r="A652" s="1">
        <v>52.3</v>
      </c>
      <c r="B652" s="1" t="s">
        <v>939</v>
      </c>
      <c r="C652" s="2">
        <v>0</v>
      </c>
      <c r="D652" s="1">
        <v>0</v>
      </c>
      <c r="E652" s="1">
        <v>0</v>
      </c>
      <c r="F652" s="1"/>
      <c r="G652" s="1">
        <v>0</v>
      </c>
      <c r="H652" s="1">
        <v>0</v>
      </c>
      <c r="I652" s="1">
        <v>0</v>
      </c>
      <c r="J652" s="1">
        <v>0</v>
      </c>
      <c r="K652" s="1">
        <v>0</v>
      </c>
      <c r="L652" s="1">
        <v>0</v>
      </c>
      <c r="M652" s="1">
        <v>0</v>
      </c>
      <c r="N652" s="2">
        <v>0</v>
      </c>
      <c r="O652" s="1" t="s">
        <v>221</v>
      </c>
      <c r="P652" s="1" t="s">
        <v>942</v>
      </c>
      <c r="Q652" s="1" t="s">
        <v>222</v>
      </c>
      <c r="R652" s="1" t="s">
        <v>223</v>
      </c>
      <c r="S652" s="2">
        <v>0.05</v>
      </c>
      <c r="T652" s="2">
        <v>20</v>
      </c>
      <c r="U652" s="1" t="s">
        <v>224</v>
      </c>
      <c r="V652" s="1" t="s">
        <v>225</v>
      </c>
      <c r="W652" s="1" t="s">
        <v>236</v>
      </c>
      <c r="X652" s="1" t="s">
        <v>226</v>
      </c>
      <c r="Y652" s="1" t="s">
        <v>227</v>
      </c>
      <c r="Z652" s="1" t="s">
        <v>228</v>
      </c>
      <c r="AA652" s="1" t="s">
        <v>229</v>
      </c>
      <c r="AB652" s="1" t="s">
        <v>222</v>
      </c>
      <c r="AC652" s="2"/>
      <c r="AD652" s="2">
        <v>1</v>
      </c>
      <c r="AE652" s="2">
        <v>0</v>
      </c>
      <c r="AF652" s="1">
        <v>30</v>
      </c>
      <c r="AG652" s="1">
        <v>300</v>
      </c>
      <c r="AH652" s="49">
        <f>D652*10</f>
        <v>0</v>
      </c>
      <c r="AI652" s="61"/>
      <c r="AJ652" s="61"/>
      <c r="AK652" s="54" t="e">
        <f t="shared" si="793"/>
        <v>#DIV/0!</v>
      </c>
      <c r="AL652" s="122"/>
      <c r="AM652" s="123"/>
      <c r="AN652" s="124"/>
      <c r="AO652" s="127"/>
      <c r="AP652" s="130"/>
      <c r="AQ652" s="121"/>
      <c r="AR652" s="121"/>
      <c r="AS652" s="67"/>
      <c r="AT652" s="70" t="e">
        <f>AS652/AR650*10^AQ650*AP650</f>
        <v>#DIV/0!</v>
      </c>
      <c r="AU652" s="121"/>
      <c r="AV652" s="121"/>
      <c r="AW652" s="67"/>
      <c r="AX652" s="70" t="str">
        <f>IF(ISBLANK(AW652),"",AW652/AV650*10^AU650*AP650)</f>
        <v/>
      </c>
      <c r="AY652" s="121"/>
      <c r="AZ652" s="121"/>
      <c r="BA652" s="67"/>
      <c r="BB652" s="70" t="str">
        <f>IF(ISBLANK(BA652),"",BA652/AZ650*10^AY650*AP650)</f>
        <v/>
      </c>
    </row>
    <row r="653" spans="1:54" x14ac:dyDescent="0.25">
      <c r="A653" s="1">
        <v>52</v>
      </c>
      <c r="B653" s="1" t="s">
        <v>1043</v>
      </c>
      <c r="C653" s="2" t="s">
        <v>1</v>
      </c>
      <c r="D653" s="1">
        <v>0</v>
      </c>
      <c r="E653" s="1" t="s">
        <v>230</v>
      </c>
      <c r="F653" s="1" t="s">
        <v>277</v>
      </c>
      <c r="G653" s="1"/>
      <c r="H653" s="1"/>
      <c r="I653" s="1"/>
      <c r="J653" s="1"/>
      <c r="K653" s="1"/>
      <c r="L653" s="1"/>
      <c r="M653" s="1"/>
      <c r="N653" s="2"/>
      <c r="O653" s="1"/>
      <c r="P653" s="1"/>
      <c r="Q653" s="1"/>
      <c r="R653" s="1"/>
      <c r="S653" s="2"/>
      <c r="T653" s="2"/>
      <c r="U653" s="1"/>
      <c r="V653" s="1"/>
      <c r="W653" s="1"/>
      <c r="X653" s="1"/>
      <c r="Y653" s="1"/>
      <c r="Z653" s="1"/>
      <c r="AA653" s="1"/>
      <c r="AB653" s="1"/>
      <c r="AC653" s="2"/>
      <c r="AD653" s="2"/>
      <c r="AE653" s="2"/>
      <c r="AF653" s="1"/>
      <c r="AG653" s="1"/>
      <c r="AH653" s="50">
        <f t="shared" ref="AH653" si="794">AO650*AP650</f>
        <v>0.74626865671641784</v>
      </c>
      <c r="AI653" s="62"/>
      <c r="AJ653" s="62"/>
      <c r="AK653" s="55"/>
    </row>
    <row r="654" spans="1:54" x14ac:dyDescent="0.25">
      <c r="A654" s="1">
        <v>53.1</v>
      </c>
      <c r="B654" s="1" t="s">
        <v>943</v>
      </c>
      <c r="C654" s="2">
        <v>0</v>
      </c>
      <c r="D654" s="1">
        <v>0</v>
      </c>
      <c r="E654" s="1">
        <v>0</v>
      </c>
      <c r="F654" s="1"/>
      <c r="G654" s="1">
        <v>0</v>
      </c>
      <c r="H654" s="1">
        <v>0</v>
      </c>
      <c r="I654" s="1">
        <v>0</v>
      </c>
      <c r="J654" s="1">
        <v>0</v>
      </c>
      <c r="K654" s="1">
        <v>0</v>
      </c>
      <c r="L654" s="1">
        <v>0</v>
      </c>
      <c r="M654" s="1">
        <v>0</v>
      </c>
      <c r="N654" s="2">
        <v>0.22</v>
      </c>
      <c r="O654" s="1" t="s">
        <v>221</v>
      </c>
      <c r="P654" s="1" t="s">
        <v>944</v>
      </c>
      <c r="Q654" s="1" t="s">
        <v>222</v>
      </c>
      <c r="R654" s="1" t="s">
        <v>223</v>
      </c>
      <c r="S654" s="2">
        <v>0.05</v>
      </c>
      <c r="T654" s="2">
        <v>20</v>
      </c>
      <c r="U654" s="1" t="s">
        <v>224</v>
      </c>
      <c r="V654" s="1" t="s">
        <v>225</v>
      </c>
      <c r="W654" s="1" t="s">
        <v>236</v>
      </c>
      <c r="X654" s="1" t="s">
        <v>226</v>
      </c>
      <c r="Y654" s="1" t="s">
        <v>227</v>
      </c>
      <c r="Z654" s="1" t="s">
        <v>228</v>
      </c>
      <c r="AA654" s="1" t="s">
        <v>229</v>
      </c>
      <c r="AB654" s="1" t="s">
        <v>222</v>
      </c>
      <c r="AC654" s="2"/>
      <c r="AD654" s="2">
        <v>1</v>
      </c>
      <c r="AE654" s="2">
        <v>0</v>
      </c>
      <c r="AF654" s="1">
        <v>30</v>
      </c>
      <c r="AG654" s="1">
        <v>300</v>
      </c>
      <c r="AH654" s="49">
        <f>D654*10</f>
        <v>0</v>
      </c>
      <c r="AI654" s="60">
        <v>0</v>
      </c>
      <c r="AJ654" s="60">
        <v>7.2</v>
      </c>
      <c r="AK654" s="54">
        <f>AI654/AJ654</f>
        <v>0</v>
      </c>
      <c r="AL654" s="122">
        <f t="shared" ref="AL654" si="795">IF(COUNTBLANK(AI654:AI656)=3,"",IF(COUNTBLANK(AI654:AI656)=2,IF(AI654=0,0.5/AJ654,AI654/AJ654),(AI654/AJ654+AI655/AJ655+IF(AJ656&gt;0,AI656/AJ656,0))/COUNTIF(AI654:AJ656,"&gt;0")))</f>
        <v>6.9444444444444448E-2</v>
      </c>
      <c r="AM654" s="123" t="e">
        <f t="shared" ref="AM654" si="796">IF(ISNUMBER(AN654),AN654,1/AN654)</f>
        <v>#DIV/0!</v>
      </c>
      <c r="AN654" s="124" t="e">
        <f>AVERAGE(AT654:AT656,AX654:AX656,BB654:BB656)</f>
        <v>#DIV/0!</v>
      </c>
      <c r="AO654" s="125">
        <f>IF(COUNTIF(AL654:AL654,"&gt;0"),AL654,IF(ISERROR(AM654),IF(D657&gt;0,D657,0.5),AM654))</f>
        <v>6.9444444444444448E-2</v>
      </c>
      <c r="AP654" s="128">
        <v>10</v>
      </c>
      <c r="AQ654" s="121"/>
      <c r="AR654" s="121"/>
      <c r="AS654" s="66"/>
      <c r="AT654" s="70" t="e">
        <f>AS654/AR654*10^AQ654*AP654</f>
        <v>#DIV/0!</v>
      </c>
      <c r="AU654" s="121"/>
      <c r="AV654" s="121"/>
      <c r="AW654" s="66"/>
      <c r="AX654" s="70" t="str">
        <f>IF(ISBLANK(AW654),"",AW654/AV654*10^AU654*AP654)</f>
        <v/>
      </c>
      <c r="AY654" s="121"/>
      <c r="AZ654" s="121"/>
      <c r="BA654" s="66"/>
      <c r="BB654" s="70" t="str">
        <f t="shared" ref="BB654" si="797">IF(ISBLANK(BA654),"",BA654/AZ654*10^AY654*AT654)</f>
        <v/>
      </c>
    </row>
    <row r="655" spans="1:54" x14ac:dyDescent="0.25">
      <c r="A655" s="1">
        <v>53.2</v>
      </c>
      <c r="B655" s="1" t="s">
        <v>943</v>
      </c>
      <c r="C655" s="2">
        <v>0</v>
      </c>
      <c r="D655" s="1">
        <v>0</v>
      </c>
      <c r="E655" s="1">
        <v>0</v>
      </c>
      <c r="F655" s="1"/>
      <c r="G655" s="1">
        <v>0</v>
      </c>
      <c r="H655" s="1">
        <v>0</v>
      </c>
      <c r="I655" s="1">
        <v>0</v>
      </c>
      <c r="J655" s="1">
        <v>0</v>
      </c>
      <c r="K655" s="1">
        <v>0</v>
      </c>
      <c r="L655" s="1">
        <v>0</v>
      </c>
      <c r="M655" s="1">
        <v>0</v>
      </c>
      <c r="N655" s="2">
        <v>0</v>
      </c>
      <c r="O655" s="1" t="s">
        <v>221</v>
      </c>
      <c r="P655" s="1" t="s">
        <v>945</v>
      </c>
      <c r="Q655" s="1" t="s">
        <v>222</v>
      </c>
      <c r="R655" s="1" t="s">
        <v>223</v>
      </c>
      <c r="S655" s="2">
        <v>0.05</v>
      </c>
      <c r="T655" s="2">
        <v>20</v>
      </c>
      <c r="U655" s="1" t="s">
        <v>224</v>
      </c>
      <c r="V655" s="1" t="s">
        <v>225</v>
      </c>
      <c r="W655" s="1" t="s">
        <v>236</v>
      </c>
      <c r="X655" s="1" t="s">
        <v>226</v>
      </c>
      <c r="Y655" s="1" t="s">
        <v>227</v>
      </c>
      <c r="Z655" s="1" t="s">
        <v>228</v>
      </c>
      <c r="AA655" s="1" t="s">
        <v>229</v>
      </c>
      <c r="AB655" s="1" t="s">
        <v>222</v>
      </c>
      <c r="AC655" s="2"/>
      <c r="AD655" s="2">
        <v>1</v>
      </c>
      <c r="AE655" s="2">
        <v>0</v>
      </c>
      <c r="AF655" s="1">
        <v>30</v>
      </c>
      <c r="AG655" s="1">
        <v>300</v>
      </c>
      <c r="AH655" s="49">
        <f>D655*10</f>
        <v>0</v>
      </c>
      <c r="AI655" s="61"/>
      <c r="AJ655" s="61"/>
      <c r="AK655" s="54" t="e">
        <f t="shared" ref="AK655:AK656" si="798">AI655/AJ655</f>
        <v>#DIV/0!</v>
      </c>
      <c r="AL655" s="122"/>
      <c r="AM655" s="123"/>
      <c r="AN655" s="124"/>
      <c r="AO655" s="126"/>
      <c r="AP655" s="129"/>
      <c r="AQ655" s="121"/>
      <c r="AR655" s="121"/>
      <c r="AS655" s="67"/>
      <c r="AT655" s="70" t="e">
        <f>AS655/AR654*10^AQ654*AP654</f>
        <v>#DIV/0!</v>
      </c>
      <c r="AU655" s="121"/>
      <c r="AV655" s="121"/>
      <c r="AW655" s="67"/>
      <c r="AX655" s="70" t="str">
        <f>IF(ISBLANK(AW654:AW656),"",AW655/AV654*10^AU654*AP654)</f>
        <v/>
      </c>
      <c r="AY655" s="121"/>
      <c r="AZ655" s="121"/>
      <c r="BA655" s="67"/>
      <c r="BB655" s="70" t="str">
        <f>IF(ISBLANK(BA655),"",BA655/AZ654*10^AY654*AP654)</f>
        <v/>
      </c>
    </row>
    <row r="656" spans="1:54" x14ac:dyDescent="0.25">
      <c r="A656" s="1">
        <v>53.3</v>
      </c>
      <c r="B656" s="1" t="s">
        <v>943</v>
      </c>
      <c r="C656" s="2">
        <v>0</v>
      </c>
      <c r="D656" s="1">
        <v>0</v>
      </c>
      <c r="E656" s="1">
        <v>0</v>
      </c>
      <c r="F656" s="1"/>
      <c r="G656" s="1">
        <v>0</v>
      </c>
      <c r="H656" s="1">
        <v>0</v>
      </c>
      <c r="I656" s="1">
        <v>0</v>
      </c>
      <c r="J656" s="1">
        <v>0</v>
      </c>
      <c r="K656" s="1">
        <v>0</v>
      </c>
      <c r="L656" s="1">
        <v>0</v>
      </c>
      <c r="M656" s="1">
        <v>0</v>
      </c>
      <c r="N656" s="2">
        <v>0</v>
      </c>
      <c r="O656" s="1" t="s">
        <v>221</v>
      </c>
      <c r="P656" s="1" t="s">
        <v>946</v>
      </c>
      <c r="Q656" s="1" t="s">
        <v>222</v>
      </c>
      <c r="R656" s="1" t="s">
        <v>223</v>
      </c>
      <c r="S656" s="2">
        <v>0.05</v>
      </c>
      <c r="T656" s="2">
        <v>20</v>
      </c>
      <c r="U656" s="1" t="s">
        <v>224</v>
      </c>
      <c r="V656" s="1" t="s">
        <v>225</v>
      </c>
      <c r="W656" s="1" t="s">
        <v>236</v>
      </c>
      <c r="X656" s="1" t="s">
        <v>226</v>
      </c>
      <c r="Y656" s="1" t="s">
        <v>227</v>
      </c>
      <c r="Z656" s="1" t="s">
        <v>228</v>
      </c>
      <c r="AA656" s="1" t="s">
        <v>229</v>
      </c>
      <c r="AB656" s="1" t="s">
        <v>222</v>
      </c>
      <c r="AC656" s="2"/>
      <c r="AD656" s="2">
        <v>1</v>
      </c>
      <c r="AE656" s="2">
        <v>0</v>
      </c>
      <c r="AF656" s="1">
        <v>30</v>
      </c>
      <c r="AG656" s="1">
        <v>300</v>
      </c>
      <c r="AH656" s="49">
        <f>D656*10</f>
        <v>0</v>
      </c>
      <c r="AI656" s="61"/>
      <c r="AJ656" s="61"/>
      <c r="AK656" s="54" t="e">
        <f t="shared" si="798"/>
        <v>#DIV/0!</v>
      </c>
      <c r="AL656" s="122"/>
      <c r="AM656" s="123"/>
      <c r="AN656" s="124"/>
      <c r="AO656" s="127"/>
      <c r="AP656" s="130"/>
      <c r="AQ656" s="121"/>
      <c r="AR656" s="121"/>
      <c r="AS656" s="67"/>
      <c r="AT656" s="70" t="e">
        <f>AS656/AR654*10^AQ654*AP654</f>
        <v>#DIV/0!</v>
      </c>
      <c r="AU656" s="121"/>
      <c r="AV656" s="121"/>
      <c r="AW656" s="67"/>
      <c r="AX656" s="70" t="str">
        <f>IF(ISBLANK(AW656),"",AW656/AV654*10^AU654*AP654)</f>
        <v/>
      </c>
      <c r="AY656" s="121"/>
      <c r="AZ656" s="121"/>
      <c r="BA656" s="67"/>
      <c r="BB656" s="70" t="str">
        <f>IF(ISBLANK(BA656),"",BA656/AZ654*10^AY654*AP654)</f>
        <v/>
      </c>
    </row>
    <row r="657" spans="1:54" x14ac:dyDescent="0.25">
      <c r="A657" s="1">
        <v>53</v>
      </c>
      <c r="B657" s="1" t="s">
        <v>1043</v>
      </c>
      <c r="C657" s="2" t="s">
        <v>1</v>
      </c>
      <c r="D657" s="1">
        <v>0</v>
      </c>
      <c r="E657" s="1" t="s">
        <v>230</v>
      </c>
      <c r="F657" s="1" t="s">
        <v>277</v>
      </c>
      <c r="G657" s="1"/>
      <c r="H657" s="1"/>
      <c r="I657" s="1"/>
      <c r="J657" s="1"/>
      <c r="K657" s="1"/>
      <c r="L657" s="1"/>
      <c r="M657" s="1"/>
      <c r="N657" s="2"/>
      <c r="O657" s="1"/>
      <c r="P657" s="1"/>
      <c r="Q657" s="1"/>
      <c r="R657" s="1"/>
      <c r="S657" s="2"/>
      <c r="T657" s="2"/>
      <c r="U657" s="1"/>
      <c r="V657" s="1"/>
      <c r="W657" s="1"/>
      <c r="X657" s="1"/>
      <c r="Y657" s="1"/>
      <c r="Z657" s="1"/>
      <c r="AA657" s="1"/>
      <c r="AB657" s="1"/>
      <c r="AC657" s="2"/>
      <c r="AD657" s="2"/>
      <c r="AE657" s="2"/>
      <c r="AF657" s="1"/>
      <c r="AG657" s="1"/>
      <c r="AH657" s="50">
        <f t="shared" ref="AH657" si="799">AO654*AP654</f>
        <v>0.69444444444444442</v>
      </c>
      <c r="AI657" s="62"/>
      <c r="AJ657" s="62"/>
      <c r="AK657" s="55"/>
    </row>
    <row r="658" spans="1:54" x14ac:dyDescent="0.25">
      <c r="A658" s="1">
        <v>54.1</v>
      </c>
      <c r="B658" s="1" t="s">
        <v>947</v>
      </c>
      <c r="C658" s="2">
        <v>0</v>
      </c>
      <c r="D658" s="1">
        <v>0</v>
      </c>
      <c r="E658" s="1">
        <v>0</v>
      </c>
      <c r="F658" s="1"/>
      <c r="G658" s="1">
        <v>0</v>
      </c>
      <c r="H658" s="1">
        <v>0</v>
      </c>
      <c r="I658" s="1">
        <v>0</v>
      </c>
      <c r="J658" s="1">
        <v>0</v>
      </c>
      <c r="K658" s="1">
        <v>0</v>
      </c>
      <c r="L658" s="1">
        <v>0</v>
      </c>
      <c r="M658" s="1">
        <v>0</v>
      </c>
      <c r="N658" s="2">
        <v>0</v>
      </c>
      <c r="O658" s="1" t="s">
        <v>221</v>
      </c>
      <c r="P658" s="1" t="s">
        <v>948</v>
      </c>
      <c r="Q658" s="1" t="s">
        <v>222</v>
      </c>
      <c r="R658" s="1" t="s">
        <v>223</v>
      </c>
      <c r="S658" s="2">
        <v>0.05</v>
      </c>
      <c r="T658" s="2">
        <v>20</v>
      </c>
      <c r="U658" s="1" t="s">
        <v>224</v>
      </c>
      <c r="V658" s="1" t="s">
        <v>225</v>
      </c>
      <c r="W658" s="1" t="s">
        <v>236</v>
      </c>
      <c r="X658" s="1" t="s">
        <v>226</v>
      </c>
      <c r="Y658" s="1" t="s">
        <v>227</v>
      </c>
      <c r="Z658" s="1" t="s">
        <v>228</v>
      </c>
      <c r="AA658" s="1" t="s">
        <v>229</v>
      </c>
      <c r="AB658" s="1" t="s">
        <v>222</v>
      </c>
      <c r="AC658" s="2"/>
      <c r="AD658" s="2">
        <v>1</v>
      </c>
      <c r="AE658" s="2">
        <v>0</v>
      </c>
      <c r="AF658" s="1">
        <v>30</v>
      </c>
      <c r="AG658" s="1">
        <v>300</v>
      </c>
      <c r="AH658" s="49">
        <f>D658*10</f>
        <v>0</v>
      </c>
      <c r="AI658" s="60">
        <v>0</v>
      </c>
      <c r="AJ658" s="60">
        <v>7.9</v>
      </c>
      <c r="AK658" s="54">
        <f>AI658/AJ658</f>
        <v>0</v>
      </c>
      <c r="AL658" s="122">
        <f t="shared" ref="AL658" si="800">IF(COUNTBLANK(AI658:AI660)=3,"",IF(COUNTBLANK(AI658:AI660)=2,IF(AI658=0,0.5/AJ658,AI658/AJ658),(AI658/AJ658+AI659/AJ659+IF(AJ660&gt;0,AI660/AJ660,0))/COUNTIF(AI658:AJ660,"&gt;0")))</f>
        <v>6.3291139240506319E-2</v>
      </c>
      <c r="AM658" s="123" t="e">
        <f t="shared" ref="AM658" si="801">IF(ISNUMBER(AN658),AN658,1/AN658)</f>
        <v>#DIV/0!</v>
      </c>
      <c r="AN658" s="124" t="e">
        <f>AVERAGE(AT658:AT660,AX658:AX660,BB658:BB660)</f>
        <v>#DIV/0!</v>
      </c>
      <c r="AO658" s="125">
        <f>IF(COUNTIF(AL658:AL658,"&gt;0"),AL658,IF(ISERROR(AM658),IF(D661&gt;0,D661,0.5),AM658))</f>
        <v>6.3291139240506319E-2</v>
      </c>
      <c r="AP658" s="128">
        <v>10</v>
      </c>
      <c r="AQ658" s="121"/>
      <c r="AR658" s="121"/>
      <c r="AS658" s="66"/>
      <c r="AT658" s="70" t="e">
        <f>AS658/AR658*10^AQ658*AP658</f>
        <v>#DIV/0!</v>
      </c>
      <c r="AU658" s="121"/>
      <c r="AV658" s="121"/>
      <c r="AW658" s="66"/>
      <c r="AX658" s="70" t="str">
        <f>IF(ISBLANK(AW658),"",AW658/AV658*10^AU658*AP658)</f>
        <v/>
      </c>
      <c r="AY658" s="121"/>
      <c r="AZ658" s="121"/>
      <c r="BA658" s="66"/>
      <c r="BB658" s="70" t="str">
        <f t="shared" ref="BB658" si="802">IF(ISBLANK(BA658),"",BA658/AZ658*10^AY658*AT658)</f>
        <v/>
      </c>
    </row>
    <row r="659" spans="1:54" x14ac:dyDescent="0.25">
      <c r="A659" s="1">
        <v>54.2</v>
      </c>
      <c r="B659" s="1" t="s">
        <v>947</v>
      </c>
      <c r="C659" s="2">
        <v>0</v>
      </c>
      <c r="D659" s="1">
        <v>0</v>
      </c>
      <c r="E659" s="1">
        <v>0</v>
      </c>
      <c r="F659" s="1"/>
      <c r="G659" s="1">
        <v>0</v>
      </c>
      <c r="H659" s="1">
        <v>0</v>
      </c>
      <c r="I659" s="1">
        <v>0</v>
      </c>
      <c r="J659" s="1">
        <v>0</v>
      </c>
      <c r="K659" s="1">
        <v>0</v>
      </c>
      <c r="L659" s="1">
        <v>0</v>
      </c>
      <c r="M659" s="1">
        <v>0</v>
      </c>
      <c r="N659" s="2">
        <v>0</v>
      </c>
      <c r="O659" s="1" t="s">
        <v>221</v>
      </c>
      <c r="P659" s="1" t="s">
        <v>949</v>
      </c>
      <c r="Q659" s="1" t="s">
        <v>222</v>
      </c>
      <c r="R659" s="1" t="s">
        <v>223</v>
      </c>
      <c r="S659" s="2">
        <v>0.05</v>
      </c>
      <c r="T659" s="2">
        <v>20</v>
      </c>
      <c r="U659" s="1" t="s">
        <v>224</v>
      </c>
      <c r="V659" s="1" t="s">
        <v>225</v>
      </c>
      <c r="W659" s="1" t="s">
        <v>236</v>
      </c>
      <c r="X659" s="1" t="s">
        <v>226</v>
      </c>
      <c r="Y659" s="1" t="s">
        <v>227</v>
      </c>
      <c r="Z659" s="1" t="s">
        <v>228</v>
      </c>
      <c r="AA659" s="1" t="s">
        <v>229</v>
      </c>
      <c r="AB659" s="1" t="s">
        <v>222</v>
      </c>
      <c r="AC659" s="2"/>
      <c r="AD659" s="2">
        <v>1</v>
      </c>
      <c r="AE659" s="2">
        <v>0</v>
      </c>
      <c r="AF659" s="1">
        <v>30</v>
      </c>
      <c r="AG659" s="1">
        <v>300</v>
      </c>
      <c r="AH659" s="49">
        <f>D659*10</f>
        <v>0</v>
      </c>
      <c r="AI659" s="61"/>
      <c r="AJ659" s="61"/>
      <c r="AK659" s="54" t="e">
        <f t="shared" ref="AK659:AK660" si="803">AI659/AJ659</f>
        <v>#DIV/0!</v>
      </c>
      <c r="AL659" s="122"/>
      <c r="AM659" s="123"/>
      <c r="AN659" s="124"/>
      <c r="AO659" s="126"/>
      <c r="AP659" s="129"/>
      <c r="AQ659" s="121"/>
      <c r="AR659" s="121"/>
      <c r="AS659" s="67"/>
      <c r="AT659" s="70" t="e">
        <f>AS659/AR658*10^AQ658*AP658</f>
        <v>#DIV/0!</v>
      </c>
      <c r="AU659" s="121"/>
      <c r="AV659" s="121"/>
      <c r="AW659" s="67"/>
      <c r="AX659" s="70" t="str">
        <f>IF(ISBLANK(AW658:AW660),"",AW659/AV658*10^AU658*AP658)</f>
        <v/>
      </c>
      <c r="AY659" s="121"/>
      <c r="AZ659" s="121"/>
      <c r="BA659" s="67"/>
      <c r="BB659" s="70" t="str">
        <f>IF(ISBLANK(BA659),"",BA659/AZ658*10^AY658*AP658)</f>
        <v/>
      </c>
    </row>
    <row r="660" spans="1:54" x14ac:dyDescent="0.25">
      <c r="A660" s="1">
        <v>54.3</v>
      </c>
      <c r="B660" s="1" t="s">
        <v>947</v>
      </c>
      <c r="C660" s="2">
        <v>0</v>
      </c>
      <c r="D660" s="1">
        <v>0</v>
      </c>
      <c r="E660" s="1">
        <v>0</v>
      </c>
      <c r="F660" s="1"/>
      <c r="G660" s="1">
        <v>0</v>
      </c>
      <c r="H660" s="1">
        <v>0</v>
      </c>
      <c r="I660" s="1">
        <v>0</v>
      </c>
      <c r="J660" s="1">
        <v>0</v>
      </c>
      <c r="K660" s="1">
        <v>0</v>
      </c>
      <c r="L660" s="1">
        <v>0</v>
      </c>
      <c r="M660" s="1">
        <v>0</v>
      </c>
      <c r="N660" s="2">
        <v>0</v>
      </c>
      <c r="O660" s="1" t="s">
        <v>221</v>
      </c>
      <c r="P660" s="1" t="s">
        <v>950</v>
      </c>
      <c r="Q660" s="1" t="s">
        <v>222</v>
      </c>
      <c r="R660" s="1" t="s">
        <v>223</v>
      </c>
      <c r="S660" s="2">
        <v>0.05</v>
      </c>
      <c r="T660" s="2">
        <v>20</v>
      </c>
      <c r="U660" s="1" t="s">
        <v>224</v>
      </c>
      <c r="V660" s="1" t="s">
        <v>225</v>
      </c>
      <c r="W660" s="1" t="s">
        <v>236</v>
      </c>
      <c r="X660" s="1" t="s">
        <v>226</v>
      </c>
      <c r="Y660" s="1" t="s">
        <v>227</v>
      </c>
      <c r="Z660" s="1" t="s">
        <v>228</v>
      </c>
      <c r="AA660" s="1" t="s">
        <v>229</v>
      </c>
      <c r="AB660" s="1" t="s">
        <v>222</v>
      </c>
      <c r="AC660" s="2"/>
      <c r="AD660" s="2">
        <v>1</v>
      </c>
      <c r="AE660" s="2">
        <v>0</v>
      </c>
      <c r="AF660" s="1">
        <v>30</v>
      </c>
      <c r="AG660" s="1">
        <v>300</v>
      </c>
      <c r="AH660" s="49">
        <f>D660*10</f>
        <v>0</v>
      </c>
      <c r="AI660" s="61"/>
      <c r="AJ660" s="61"/>
      <c r="AK660" s="54" t="e">
        <f t="shared" si="803"/>
        <v>#DIV/0!</v>
      </c>
      <c r="AL660" s="122"/>
      <c r="AM660" s="123"/>
      <c r="AN660" s="124"/>
      <c r="AO660" s="127"/>
      <c r="AP660" s="130"/>
      <c r="AQ660" s="121"/>
      <c r="AR660" s="121"/>
      <c r="AS660" s="67"/>
      <c r="AT660" s="70" t="e">
        <f>AS660/AR658*10^AQ658*AP658</f>
        <v>#DIV/0!</v>
      </c>
      <c r="AU660" s="121"/>
      <c r="AV660" s="121"/>
      <c r="AW660" s="67"/>
      <c r="AX660" s="70" t="str">
        <f>IF(ISBLANK(AW660),"",AW660/AV658*10^AU658*AP658)</f>
        <v/>
      </c>
      <c r="AY660" s="121"/>
      <c r="AZ660" s="121"/>
      <c r="BA660" s="67"/>
      <c r="BB660" s="70" t="str">
        <f>IF(ISBLANK(BA660),"",BA660/AZ658*10^AY658*AP658)</f>
        <v/>
      </c>
    </row>
    <row r="661" spans="1:54" x14ac:dyDescent="0.25">
      <c r="A661" s="1">
        <v>54</v>
      </c>
      <c r="B661" s="1" t="s">
        <v>1043</v>
      </c>
      <c r="C661" s="2" t="s">
        <v>1</v>
      </c>
      <c r="D661" s="1">
        <v>0</v>
      </c>
      <c r="E661" s="1" t="s">
        <v>230</v>
      </c>
      <c r="F661" s="1" t="s">
        <v>277</v>
      </c>
      <c r="G661" s="1"/>
      <c r="H661" s="1"/>
      <c r="I661" s="1"/>
      <c r="J661" s="1"/>
      <c r="K661" s="1"/>
      <c r="L661" s="1"/>
      <c r="M661" s="1"/>
      <c r="N661" s="2"/>
      <c r="O661" s="1"/>
      <c r="P661" s="1"/>
      <c r="Q661" s="1"/>
      <c r="R661" s="1"/>
      <c r="S661" s="2"/>
      <c r="T661" s="2"/>
      <c r="U661" s="1"/>
      <c r="V661" s="1"/>
      <c r="W661" s="1"/>
      <c r="X661" s="1"/>
      <c r="Y661" s="1"/>
      <c r="Z661" s="1"/>
      <c r="AA661" s="1"/>
      <c r="AB661" s="1"/>
      <c r="AC661" s="2"/>
      <c r="AD661" s="2"/>
      <c r="AE661" s="2"/>
      <c r="AF661" s="1"/>
      <c r="AG661" s="1"/>
      <c r="AH661" s="50">
        <f t="shared" ref="AH661" si="804">AO658*AP658</f>
        <v>0.63291139240506322</v>
      </c>
      <c r="AI661" s="62"/>
      <c r="AJ661" s="62"/>
      <c r="AK661" s="55"/>
    </row>
    <row r="662" spans="1:54" x14ac:dyDescent="0.25">
      <c r="A662" s="1">
        <v>55.1</v>
      </c>
      <c r="B662" s="1" t="s">
        <v>951</v>
      </c>
      <c r="C662" s="2">
        <v>0</v>
      </c>
      <c r="D662" s="1">
        <v>0</v>
      </c>
      <c r="E662" s="1">
        <v>0</v>
      </c>
      <c r="F662" s="1"/>
      <c r="G662" s="1">
        <v>0</v>
      </c>
      <c r="H662" s="1">
        <v>0</v>
      </c>
      <c r="I662" s="1">
        <v>0</v>
      </c>
      <c r="J662" s="1">
        <v>0</v>
      </c>
      <c r="K662" s="1">
        <v>0</v>
      </c>
      <c r="L662" s="1">
        <v>0</v>
      </c>
      <c r="M662" s="1">
        <v>0</v>
      </c>
      <c r="N662" s="2">
        <v>0</v>
      </c>
      <c r="O662" s="1" t="s">
        <v>221</v>
      </c>
      <c r="P662" s="1" t="s">
        <v>952</v>
      </c>
      <c r="Q662" s="1" t="s">
        <v>222</v>
      </c>
      <c r="R662" s="1" t="s">
        <v>223</v>
      </c>
      <c r="S662" s="2">
        <v>0.05</v>
      </c>
      <c r="T662" s="2">
        <v>20</v>
      </c>
      <c r="U662" s="1" t="s">
        <v>224</v>
      </c>
      <c r="V662" s="1" t="s">
        <v>225</v>
      </c>
      <c r="W662" s="1" t="s">
        <v>236</v>
      </c>
      <c r="X662" s="1" t="s">
        <v>226</v>
      </c>
      <c r="Y662" s="1" t="s">
        <v>227</v>
      </c>
      <c r="Z662" s="1" t="s">
        <v>228</v>
      </c>
      <c r="AA662" s="1" t="s">
        <v>229</v>
      </c>
      <c r="AB662" s="1" t="s">
        <v>222</v>
      </c>
      <c r="AC662" s="2"/>
      <c r="AD662" s="2">
        <v>1</v>
      </c>
      <c r="AE662" s="2">
        <v>0</v>
      </c>
      <c r="AF662" s="1">
        <v>30</v>
      </c>
      <c r="AG662" s="1">
        <v>300</v>
      </c>
      <c r="AH662" s="49">
        <f>D662*10</f>
        <v>0</v>
      </c>
      <c r="AI662" s="60">
        <v>0</v>
      </c>
      <c r="AJ662" s="60">
        <v>7.1</v>
      </c>
      <c r="AK662" s="54">
        <f>AI662/AJ662</f>
        <v>0</v>
      </c>
      <c r="AL662" s="122">
        <f t="shared" ref="AL662" si="805">IF(COUNTBLANK(AI662:AI664)=3,"",IF(COUNTBLANK(AI662:AI664)=2,IF(AI662=0,0.5/AJ662,AI662/AJ662),(AI662/AJ662+AI663/AJ663+IF(AJ664&gt;0,AI664/AJ664,0))/COUNTIF(AI662:AJ664,"&gt;0")))</f>
        <v>7.0422535211267609E-2</v>
      </c>
      <c r="AM662" s="123" t="e">
        <f t="shared" ref="AM662" si="806">IF(ISNUMBER(AN662),AN662,1/AN662)</f>
        <v>#DIV/0!</v>
      </c>
      <c r="AN662" s="124" t="e">
        <f>AVERAGE(AT662:AT664,AX662:AX664,BB662:BB664)</f>
        <v>#DIV/0!</v>
      </c>
      <c r="AO662" s="125">
        <f>IF(COUNTIF(AL662:AL662,"&gt;0"),AL662,IF(ISERROR(AM662),IF(D665&gt;0,D665,0.5),AM662))</f>
        <v>7.0422535211267609E-2</v>
      </c>
      <c r="AP662" s="128">
        <v>10</v>
      </c>
      <c r="AQ662" s="121"/>
      <c r="AR662" s="121"/>
      <c r="AS662" s="66"/>
      <c r="AT662" s="70" t="e">
        <f>AS662/AR662*10^AQ662*AP662</f>
        <v>#DIV/0!</v>
      </c>
      <c r="AU662" s="121"/>
      <c r="AV662" s="121"/>
      <c r="AW662" s="66"/>
      <c r="AX662" s="70" t="str">
        <f>IF(ISBLANK(AW662),"",AW662/AV662*10^AU662*AP662)</f>
        <v/>
      </c>
      <c r="AY662" s="121"/>
      <c r="AZ662" s="121"/>
      <c r="BA662" s="66"/>
      <c r="BB662" s="70" t="str">
        <f t="shared" ref="BB662" si="807">IF(ISBLANK(BA662),"",BA662/AZ662*10^AY662*AT662)</f>
        <v/>
      </c>
    </row>
    <row r="663" spans="1:54" x14ac:dyDescent="0.25">
      <c r="A663" s="1">
        <v>55.2</v>
      </c>
      <c r="B663" s="1" t="s">
        <v>951</v>
      </c>
      <c r="C663" s="2">
        <v>0</v>
      </c>
      <c r="D663" s="1">
        <v>0</v>
      </c>
      <c r="E663" s="1">
        <v>0</v>
      </c>
      <c r="F663" s="1"/>
      <c r="G663" s="1">
        <v>0</v>
      </c>
      <c r="H663" s="1">
        <v>0</v>
      </c>
      <c r="I663" s="1">
        <v>0</v>
      </c>
      <c r="J663" s="1">
        <v>0</v>
      </c>
      <c r="K663" s="1">
        <v>0</v>
      </c>
      <c r="L663" s="1">
        <v>0</v>
      </c>
      <c r="M663" s="1">
        <v>0</v>
      </c>
      <c r="N663" s="2">
        <v>0</v>
      </c>
      <c r="O663" s="1" t="s">
        <v>221</v>
      </c>
      <c r="P663" s="1" t="s">
        <v>953</v>
      </c>
      <c r="Q663" s="1" t="s">
        <v>222</v>
      </c>
      <c r="R663" s="1" t="s">
        <v>223</v>
      </c>
      <c r="S663" s="2">
        <v>0.05</v>
      </c>
      <c r="T663" s="2">
        <v>20</v>
      </c>
      <c r="U663" s="1" t="s">
        <v>224</v>
      </c>
      <c r="V663" s="1" t="s">
        <v>225</v>
      </c>
      <c r="W663" s="1" t="s">
        <v>236</v>
      </c>
      <c r="X663" s="1" t="s">
        <v>226</v>
      </c>
      <c r="Y663" s="1" t="s">
        <v>227</v>
      </c>
      <c r="Z663" s="1" t="s">
        <v>228</v>
      </c>
      <c r="AA663" s="1" t="s">
        <v>229</v>
      </c>
      <c r="AB663" s="1" t="s">
        <v>222</v>
      </c>
      <c r="AC663" s="2"/>
      <c r="AD663" s="2">
        <v>1</v>
      </c>
      <c r="AE663" s="2">
        <v>0</v>
      </c>
      <c r="AF663" s="1">
        <v>30</v>
      </c>
      <c r="AG663" s="1">
        <v>300</v>
      </c>
      <c r="AH663" s="49">
        <f>D663*10</f>
        <v>0</v>
      </c>
      <c r="AI663" s="61"/>
      <c r="AJ663" s="61"/>
      <c r="AK663" s="54" t="e">
        <f t="shared" ref="AK663:AK664" si="808">AI663/AJ663</f>
        <v>#DIV/0!</v>
      </c>
      <c r="AL663" s="122"/>
      <c r="AM663" s="123"/>
      <c r="AN663" s="124"/>
      <c r="AO663" s="126"/>
      <c r="AP663" s="129"/>
      <c r="AQ663" s="121"/>
      <c r="AR663" s="121"/>
      <c r="AS663" s="67"/>
      <c r="AT663" s="70" t="e">
        <f>AS663/AR662*10^AQ662*AP662</f>
        <v>#DIV/0!</v>
      </c>
      <c r="AU663" s="121"/>
      <c r="AV663" s="121"/>
      <c r="AW663" s="67"/>
      <c r="AX663" s="70" t="str">
        <f>IF(ISBLANK(AW662:AW664),"",AW663/AV662*10^AU662*AP662)</f>
        <v/>
      </c>
      <c r="AY663" s="121"/>
      <c r="AZ663" s="121"/>
      <c r="BA663" s="67"/>
      <c r="BB663" s="70" t="str">
        <f>IF(ISBLANK(BA663),"",BA663/AZ662*10^AY662*AP662)</f>
        <v/>
      </c>
    </row>
    <row r="664" spans="1:54" x14ac:dyDescent="0.25">
      <c r="A664" s="1">
        <v>55.3</v>
      </c>
      <c r="B664" s="1" t="s">
        <v>951</v>
      </c>
      <c r="C664" s="2">
        <v>0</v>
      </c>
      <c r="D664" s="1">
        <v>0</v>
      </c>
      <c r="E664" s="1">
        <v>0</v>
      </c>
      <c r="F664" s="1"/>
      <c r="G664" s="1">
        <v>0</v>
      </c>
      <c r="H664" s="1">
        <v>0</v>
      </c>
      <c r="I664" s="1">
        <v>0</v>
      </c>
      <c r="J664" s="1">
        <v>0</v>
      </c>
      <c r="K664" s="1">
        <v>0</v>
      </c>
      <c r="L664" s="1">
        <v>0</v>
      </c>
      <c r="M664" s="1">
        <v>0</v>
      </c>
      <c r="N664" s="2">
        <v>0</v>
      </c>
      <c r="O664" s="1" t="s">
        <v>221</v>
      </c>
      <c r="P664" s="1" t="s">
        <v>954</v>
      </c>
      <c r="Q664" s="1" t="s">
        <v>222</v>
      </c>
      <c r="R664" s="1" t="s">
        <v>223</v>
      </c>
      <c r="S664" s="2">
        <v>0.05</v>
      </c>
      <c r="T664" s="2">
        <v>20</v>
      </c>
      <c r="U664" s="1" t="s">
        <v>224</v>
      </c>
      <c r="V664" s="1" t="s">
        <v>225</v>
      </c>
      <c r="W664" s="1" t="s">
        <v>236</v>
      </c>
      <c r="X664" s="1" t="s">
        <v>226</v>
      </c>
      <c r="Y664" s="1" t="s">
        <v>227</v>
      </c>
      <c r="Z664" s="1" t="s">
        <v>228</v>
      </c>
      <c r="AA664" s="1" t="s">
        <v>229</v>
      </c>
      <c r="AB664" s="1" t="s">
        <v>222</v>
      </c>
      <c r="AC664" s="2"/>
      <c r="AD664" s="2">
        <v>1</v>
      </c>
      <c r="AE664" s="2">
        <v>0</v>
      </c>
      <c r="AF664" s="1">
        <v>30</v>
      </c>
      <c r="AG664" s="1">
        <v>300</v>
      </c>
      <c r="AH664" s="49">
        <f>D664*10</f>
        <v>0</v>
      </c>
      <c r="AI664" s="61"/>
      <c r="AJ664" s="61"/>
      <c r="AK664" s="54" t="e">
        <f t="shared" si="808"/>
        <v>#DIV/0!</v>
      </c>
      <c r="AL664" s="122"/>
      <c r="AM664" s="123"/>
      <c r="AN664" s="124"/>
      <c r="AO664" s="127"/>
      <c r="AP664" s="130"/>
      <c r="AQ664" s="121"/>
      <c r="AR664" s="121"/>
      <c r="AS664" s="67"/>
      <c r="AT664" s="70" t="e">
        <f>AS664/AR662*10^AQ662*AP662</f>
        <v>#DIV/0!</v>
      </c>
      <c r="AU664" s="121"/>
      <c r="AV664" s="121"/>
      <c r="AW664" s="67"/>
      <c r="AX664" s="70" t="str">
        <f>IF(ISBLANK(AW664),"",AW664/AV662*10^AU662*AP662)</f>
        <v/>
      </c>
      <c r="AY664" s="121"/>
      <c r="AZ664" s="121"/>
      <c r="BA664" s="67"/>
      <c r="BB664" s="70" t="str">
        <f>IF(ISBLANK(BA664),"",BA664/AZ662*10^AY662*AP662)</f>
        <v/>
      </c>
    </row>
    <row r="665" spans="1:54" x14ac:dyDescent="0.25">
      <c r="A665" s="1">
        <v>55</v>
      </c>
      <c r="B665" s="1" t="s">
        <v>1043</v>
      </c>
      <c r="C665" s="2" t="s">
        <v>1</v>
      </c>
      <c r="D665" s="1">
        <v>0</v>
      </c>
      <c r="E665" s="1" t="s">
        <v>230</v>
      </c>
      <c r="F665" s="1" t="s">
        <v>277</v>
      </c>
      <c r="G665" s="1"/>
      <c r="H665" s="1"/>
      <c r="I665" s="1"/>
      <c r="J665" s="1"/>
      <c r="K665" s="1"/>
      <c r="L665" s="1"/>
      <c r="M665" s="1"/>
      <c r="N665" s="2"/>
      <c r="O665" s="1"/>
      <c r="P665" s="1"/>
      <c r="Q665" s="1"/>
      <c r="R665" s="1"/>
      <c r="S665" s="2"/>
      <c r="T665" s="2"/>
      <c r="U665" s="1"/>
      <c r="V665" s="1"/>
      <c r="W665" s="1"/>
      <c r="X665" s="1"/>
      <c r="Y665" s="1"/>
      <c r="Z665" s="1"/>
      <c r="AA665" s="1"/>
      <c r="AB665" s="1"/>
      <c r="AC665" s="2"/>
      <c r="AD665" s="2"/>
      <c r="AE665" s="2"/>
      <c r="AF665" s="1"/>
      <c r="AG665" s="1"/>
      <c r="AH665" s="50">
        <f t="shared" ref="AH665" si="809">AO662*AP662</f>
        <v>0.70422535211267612</v>
      </c>
      <c r="AI665" s="62"/>
      <c r="AJ665" s="62"/>
      <c r="AK665" s="55"/>
    </row>
    <row r="666" spans="1:54" x14ac:dyDescent="0.25">
      <c r="A666" s="1">
        <v>56.1</v>
      </c>
      <c r="B666" s="1" t="s">
        <v>955</v>
      </c>
      <c r="C666" s="2">
        <v>0</v>
      </c>
      <c r="D666" s="1">
        <v>0</v>
      </c>
      <c r="E666" s="1">
        <v>0</v>
      </c>
      <c r="F666" s="1"/>
      <c r="G666" s="1">
        <v>0</v>
      </c>
      <c r="H666" s="1">
        <v>0</v>
      </c>
      <c r="I666" s="1">
        <v>0</v>
      </c>
      <c r="J666" s="1">
        <v>0</v>
      </c>
      <c r="K666" s="1">
        <v>0</v>
      </c>
      <c r="L666" s="1">
        <v>0</v>
      </c>
      <c r="M666" s="1">
        <v>0</v>
      </c>
      <c r="N666" s="2">
        <v>0</v>
      </c>
      <c r="O666" s="1" t="s">
        <v>221</v>
      </c>
      <c r="P666" s="1" t="s">
        <v>956</v>
      </c>
      <c r="Q666" s="1" t="s">
        <v>222</v>
      </c>
      <c r="R666" s="1" t="s">
        <v>223</v>
      </c>
      <c r="S666" s="2">
        <v>0.05</v>
      </c>
      <c r="T666" s="2">
        <v>20</v>
      </c>
      <c r="U666" s="1" t="s">
        <v>224</v>
      </c>
      <c r="V666" s="1" t="s">
        <v>225</v>
      </c>
      <c r="W666" s="1" t="s">
        <v>236</v>
      </c>
      <c r="X666" s="1" t="s">
        <v>226</v>
      </c>
      <c r="Y666" s="1" t="s">
        <v>227</v>
      </c>
      <c r="Z666" s="1" t="s">
        <v>228</v>
      </c>
      <c r="AA666" s="1" t="s">
        <v>229</v>
      </c>
      <c r="AB666" s="1" t="s">
        <v>222</v>
      </c>
      <c r="AC666" s="2"/>
      <c r="AD666" s="2">
        <v>1</v>
      </c>
      <c r="AE666" s="2">
        <v>0</v>
      </c>
      <c r="AF666" s="1">
        <v>30</v>
      </c>
      <c r="AG666" s="1">
        <v>300</v>
      </c>
      <c r="AH666" s="49">
        <f>D666*10</f>
        <v>0</v>
      </c>
      <c r="AI666" s="60">
        <v>0</v>
      </c>
      <c r="AJ666" s="60">
        <v>6.8</v>
      </c>
      <c r="AK666" s="54">
        <f>AI666/AJ666</f>
        <v>0</v>
      </c>
      <c r="AL666" s="122">
        <f t="shared" ref="AL666" si="810">IF(COUNTBLANK(AI666:AI668)=3,"",IF(COUNTBLANK(AI666:AI668)=2,IF(AI666=0,0.5/AJ666,AI666/AJ666),(AI666/AJ666+AI667/AJ667+IF(AJ668&gt;0,AI668/AJ668,0))/COUNTIF(AI666:AJ668,"&gt;0")))</f>
        <v>7.3529411764705885E-2</v>
      </c>
      <c r="AM666" s="123" t="e">
        <f t="shared" ref="AM666" si="811">IF(ISNUMBER(AN666),AN666,1/AN666)</f>
        <v>#DIV/0!</v>
      </c>
      <c r="AN666" s="124" t="e">
        <f>AVERAGE(AT666:AT668,AX666:AX668,BB666:BB668)</f>
        <v>#DIV/0!</v>
      </c>
      <c r="AO666" s="125">
        <f>IF(COUNTIF(AL666:AL666,"&gt;0"),AL666,IF(ISERROR(AM666),IF(D669&gt;0,D669,0.5),AM666))</f>
        <v>7.3529411764705885E-2</v>
      </c>
      <c r="AP666" s="128">
        <v>10</v>
      </c>
      <c r="AQ666" s="121"/>
      <c r="AR666" s="121"/>
      <c r="AS666" s="66"/>
      <c r="AT666" s="70" t="e">
        <f>AS666/AR666*10^AQ666*AP666</f>
        <v>#DIV/0!</v>
      </c>
      <c r="AU666" s="121"/>
      <c r="AV666" s="121"/>
      <c r="AW666" s="66"/>
      <c r="AX666" s="70" t="str">
        <f>IF(ISBLANK(AW666),"",AW666/AV666*10^AU666*AP666)</f>
        <v/>
      </c>
      <c r="AY666" s="121"/>
      <c r="AZ666" s="121"/>
      <c r="BA666" s="66"/>
      <c r="BB666" s="70" t="str">
        <f t="shared" ref="BB666" si="812">IF(ISBLANK(BA666),"",BA666/AZ666*10^AY666*AT666)</f>
        <v/>
      </c>
    </row>
    <row r="667" spans="1:54" x14ac:dyDescent="0.25">
      <c r="A667" s="1">
        <v>56.2</v>
      </c>
      <c r="B667" s="1" t="s">
        <v>955</v>
      </c>
      <c r="C667" s="2">
        <v>0</v>
      </c>
      <c r="D667" s="1">
        <v>0</v>
      </c>
      <c r="E667" s="1">
        <v>0</v>
      </c>
      <c r="F667" s="1"/>
      <c r="G667" s="1">
        <v>0</v>
      </c>
      <c r="H667" s="1">
        <v>0</v>
      </c>
      <c r="I667" s="1">
        <v>0</v>
      </c>
      <c r="J667" s="1">
        <v>0</v>
      </c>
      <c r="K667" s="1">
        <v>0</v>
      </c>
      <c r="L667" s="1">
        <v>0</v>
      </c>
      <c r="M667" s="1">
        <v>0</v>
      </c>
      <c r="N667" s="2">
        <v>0</v>
      </c>
      <c r="O667" s="1" t="s">
        <v>221</v>
      </c>
      <c r="P667" s="1" t="s">
        <v>957</v>
      </c>
      <c r="Q667" s="1" t="s">
        <v>222</v>
      </c>
      <c r="R667" s="1" t="s">
        <v>223</v>
      </c>
      <c r="S667" s="2">
        <v>0.05</v>
      </c>
      <c r="T667" s="2">
        <v>20</v>
      </c>
      <c r="U667" s="1" t="s">
        <v>224</v>
      </c>
      <c r="V667" s="1" t="s">
        <v>225</v>
      </c>
      <c r="W667" s="1" t="s">
        <v>236</v>
      </c>
      <c r="X667" s="1" t="s">
        <v>226</v>
      </c>
      <c r="Y667" s="1" t="s">
        <v>227</v>
      </c>
      <c r="Z667" s="1" t="s">
        <v>228</v>
      </c>
      <c r="AA667" s="1" t="s">
        <v>229</v>
      </c>
      <c r="AB667" s="1" t="s">
        <v>222</v>
      </c>
      <c r="AC667" s="2"/>
      <c r="AD667" s="2">
        <v>1</v>
      </c>
      <c r="AE667" s="2">
        <v>0</v>
      </c>
      <c r="AF667" s="1">
        <v>30</v>
      </c>
      <c r="AG667" s="1">
        <v>300</v>
      </c>
      <c r="AH667" s="49">
        <f>D667*10</f>
        <v>0</v>
      </c>
      <c r="AI667" s="61"/>
      <c r="AJ667" s="61"/>
      <c r="AK667" s="54" t="e">
        <f t="shared" ref="AK667:AK668" si="813">AI667/AJ667</f>
        <v>#DIV/0!</v>
      </c>
      <c r="AL667" s="122"/>
      <c r="AM667" s="123"/>
      <c r="AN667" s="124"/>
      <c r="AO667" s="126"/>
      <c r="AP667" s="129"/>
      <c r="AQ667" s="121"/>
      <c r="AR667" s="121"/>
      <c r="AS667" s="67"/>
      <c r="AT667" s="70" t="e">
        <f>AS667/AR666*10^AQ666*AP666</f>
        <v>#DIV/0!</v>
      </c>
      <c r="AU667" s="121"/>
      <c r="AV667" s="121"/>
      <c r="AW667" s="67"/>
      <c r="AX667" s="70" t="str">
        <f>IF(ISBLANK(AW666:AW668),"",AW667/AV666*10^AU666*AP666)</f>
        <v/>
      </c>
      <c r="AY667" s="121"/>
      <c r="AZ667" s="121"/>
      <c r="BA667" s="67"/>
      <c r="BB667" s="70" t="str">
        <f>IF(ISBLANK(BA667),"",BA667/AZ666*10^AY666*AP666)</f>
        <v/>
      </c>
    </row>
    <row r="668" spans="1:54" x14ac:dyDescent="0.25">
      <c r="A668" s="1">
        <v>56.3</v>
      </c>
      <c r="B668" s="1" t="s">
        <v>955</v>
      </c>
      <c r="C668" s="2">
        <v>0</v>
      </c>
      <c r="D668" s="1">
        <v>0</v>
      </c>
      <c r="E668" s="1">
        <v>0</v>
      </c>
      <c r="F668" s="1"/>
      <c r="G668" s="1">
        <v>0</v>
      </c>
      <c r="H668" s="1">
        <v>0</v>
      </c>
      <c r="I668" s="1">
        <v>0</v>
      </c>
      <c r="J668" s="1">
        <v>0</v>
      </c>
      <c r="K668" s="1">
        <v>0</v>
      </c>
      <c r="L668" s="1">
        <v>0</v>
      </c>
      <c r="M668" s="1">
        <v>0</v>
      </c>
      <c r="N668" s="2">
        <v>0</v>
      </c>
      <c r="O668" s="1" t="s">
        <v>221</v>
      </c>
      <c r="P668" s="1" t="s">
        <v>958</v>
      </c>
      <c r="Q668" s="1" t="s">
        <v>222</v>
      </c>
      <c r="R668" s="1" t="s">
        <v>223</v>
      </c>
      <c r="S668" s="2">
        <v>0.05</v>
      </c>
      <c r="T668" s="2">
        <v>20</v>
      </c>
      <c r="U668" s="1" t="s">
        <v>224</v>
      </c>
      <c r="V668" s="1" t="s">
        <v>225</v>
      </c>
      <c r="W668" s="1" t="s">
        <v>236</v>
      </c>
      <c r="X668" s="1" t="s">
        <v>226</v>
      </c>
      <c r="Y668" s="1" t="s">
        <v>227</v>
      </c>
      <c r="Z668" s="1" t="s">
        <v>228</v>
      </c>
      <c r="AA668" s="1" t="s">
        <v>229</v>
      </c>
      <c r="AB668" s="1" t="s">
        <v>222</v>
      </c>
      <c r="AC668" s="2"/>
      <c r="AD668" s="2">
        <v>1</v>
      </c>
      <c r="AE668" s="2">
        <v>0</v>
      </c>
      <c r="AF668" s="1">
        <v>30</v>
      </c>
      <c r="AG668" s="1">
        <v>300</v>
      </c>
      <c r="AH668" s="49">
        <f>D668*10</f>
        <v>0</v>
      </c>
      <c r="AI668" s="61"/>
      <c r="AJ668" s="61"/>
      <c r="AK668" s="54" t="e">
        <f t="shared" si="813"/>
        <v>#DIV/0!</v>
      </c>
      <c r="AL668" s="122"/>
      <c r="AM668" s="123"/>
      <c r="AN668" s="124"/>
      <c r="AO668" s="127"/>
      <c r="AP668" s="130"/>
      <c r="AQ668" s="121"/>
      <c r="AR668" s="121"/>
      <c r="AS668" s="67"/>
      <c r="AT668" s="70" t="e">
        <f>AS668/AR666*10^AQ666*AP666</f>
        <v>#DIV/0!</v>
      </c>
      <c r="AU668" s="121"/>
      <c r="AV668" s="121"/>
      <c r="AW668" s="67"/>
      <c r="AX668" s="70" t="str">
        <f>IF(ISBLANK(AW668),"",AW668/AV666*10^AU666*AP666)</f>
        <v/>
      </c>
      <c r="AY668" s="121"/>
      <c r="AZ668" s="121"/>
      <c r="BA668" s="67"/>
      <c r="BB668" s="70" t="str">
        <f>IF(ISBLANK(BA668),"",BA668/AZ666*10^AY666*AP666)</f>
        <v/>
      </c>
    </row>
    <row r="669" spans="1:54" x14ac:dyDescent="0.25">
      <c r="A669" s="1">
        <v>56</v>
      </c>
      <c r="B669" s="1" t="s">
        <v>1043</v>
      </c>
      <c r="C669" s="2" t="s">
        <v>1</v>
      </c>
      <c r="D669" s="1">
        <v>0</v>
      </c>
      <c r="E669" s="1" t="s">
        <v>230</v>
      </c>
      <c r="F669" s="1" t="s">
        <v>277</v>
      </c>
      <c r="G669" s="1"/>
      <c r="H669" s="1"/>
      <c r="I669" s="1"/>
      <c r="J669" s="1"/>
      <c r="K669" s="1"/>
      <c r="L669" s="1"/>
      <c r="M669" s="1"/>
      <c r="N669" s="2"/>
      <c r="O669" s="1"/>
      <c r="P669" s="1"/>
      <c r="Q669" s="1"/>
      <c r="R669" s="1"/>
      <c r="S669" s="2"/>
      <c r="T669" s="2"/>
      <c r="U669" s="1"/>
      <c r="V669" s="1"/>
      <c r="W669" s="1"/>
      <c r="X669" s="1"/>
      <c r="Y669" s="1"/>
      <c r="Z669" s="1"/>
      <c r="AA669" s="1"/>
      <c r="AB669" s="1"/>
      <c r="AC669" s="2"/>
      <c r="AD669" s="2"/>
      <c r="AE669" s="2"/>
      <c r="AF669" s="1"/>
      <c r="AG669" s="1"/>
      <c r="AH669" s="50">
        <f t="shared" ref="AH669" si="814">AO666*AP666</f>
        <v>0.73529411764705888</v>
      </c>
      <c r="AI669" s="62"/>
      <c r="AJ669" s="62"/>
      <c r="AK669" s="55"/>
    </row>
    <row r="670" spans="1:54" x14ac:dyDescent="0.25">
      <c r="A670" s="1">
        <v>57.1</v>
      </c>
      <c r="B670" s="1" t="s">
        <v>959</v>
      </c>
      <c r="C670" s="2">
        <v>0</v>
      </c>
      <c r="D670" s="1">
        <v>0</v>
      </c>
      <c r="E670" s="1">
        <v>0</v>
      </c>
      <c r="F670" s="1"/>
      <c r="G670" s="1">
        <v>0</v>
      </c>
      <c r="H670" s="1">
        <v>0</v>
      </c>
      <c r="I670" s="1">
        <v>0</v>
      </c>
      <c r="J670" s="1">
        <v>0</v>
      </c>
      <c r="K670" s="1">
        <v>0</v>
      </c>
      <c r="L670" s="1">
        <v>0</v>
      </c>
      <c r="M670" s="1">
        <v>0</v>
      </c>
      <c r="N670" s="2">
        <v>0</v>
      </c>
      <c r="O670" s="1" t="s">
        <v>221</v>
      </c>
      <c r="P670" s="1" t="s">
        <v>960</v>
      </c>
      <c r="Q670" s="1" t="s">
        <v>222</v>
      </c>
      <c r="R670" s="1" t="s">
        <v>223</v>
      </c>
      <c r="S670" s="2">
        <v>0.05</v>
      </c>
      <c r="T670" s="2">
        <v>20</v>
      </c>
      <c r="U670" s="1" t="s">
        <v>224</v>
      </c>
      <c r="V670" s="1" t="s">
        <v>225</v>
      </c>
      <c r="W670" s="1" t="s">
        <v>236</v>
      </c>
      <c r="X670" s="1" t="s">
        <v>226</v>
      </c>
      <c r="Y670" s="1" t="s">
        <v>227</v>
      </c>
      <c r="Z670" s="1" t="s">
        <v>228</v>
      </c>
      <c r="AA670" s="1" t="s">
        <v>229</v>
      </c>
      <c r="AB670" s="1" t="s">
        <v>222</v>
      </c>
      <c r="AC670" s="2"/>
      <c r="AD670" s="2">
        <v>1</v>
      </c>
      <c r="AE670" s="2">
        <v>0</v>
      </c>
      <c r="AF670" s="1">
        <v>30</v>
      </c>
      <c r="AG670" s="1">
        <v>300</v>
      </c>
      <c r="AH670" s="49">
        <f>D670*10</f>
        <v>0</v>
      </c>
      <c r="AI670" s="60">
        <v>0</v>
      </c>
      <c r="AJ670" s="60">
        <v>7.3</v>
      </c>
      <c r="AK670" s="54">
        <f>AI670/AJ670</f>
        <v>0</v>
      </c>
      <c r="AL670" s="122">
        <f t="shared" ref="AL670" si="815">IF(COUNTBLANK(AI670:AI672)=3,"",IF(COUNTBLANK(AI670:AI672)=2,IF(AI670=0,0.5/AJ670,AI670/AJ670),(AI670/AJ670+AI671/AJ671+IF(AJ672&gt;0,AI672/AJ672,0))/COUNTIF(AI670:AJ672,"&gt;0")))</f>
        <v>6.8493150684931503E-2</v>
      </c>
      <c r="AM670" s="123" t="e">
        <f t="shared" ref="AM670" si="816">IF(ISNUMBER(AN670),AN670,1/AN670)</f>
        <v>#DIV/0!</v>
      </c>
      <c r="AN670" s="124" t="e">
        <f>AVERAGE(AT670:AT672,AX670:AX672,BB670:BB672)</f>
        <v>#DIV/0!</v>
      </c>
      <c r="AO670" s="125">
        <f>IF(COUNTIF(AL670:AL670,"&gt;0"),AL670,IF(ISERROR(AM670),IF(D673&gt;0,D673,0.5),AM670))</f>
        <v>6.8493150684931503E-2</v>
      </c>
      <c r="AP670" s="128">
        <v>10</v>
      </c>
      <c r="AQ670" s="121"/>
      <c r="AR670" s="121"/>
      <c r="AS670" s="66"/>
      <c r="AT670" s="70" t="e">
        <f>AS670/AR670*10^AQ670*AP670</f>
        <v>#DIV/0!</v>
      </c>
      <c r="AU670" s="121"/>
      <c r="AV670" s="121"/>
      <c r="AW670" s="66"/>
      <c r="AX670" s="70" t="str">
        <f>IF(ISBLANK(AW670),"",AW670/AV670*10^AU670*AP670)</f>
        <v/>
      </c>
      <c r="AY670" s="121"/>
      <c r="AZ670" s="121"/>
      <c r="BA670" s="66"/>
      <c r="BB670" s="70" t="str">
        <f t="shared" ref="BB670" si="817">IF(ISBLANK(BA670),"",BA670/AZ670*10^AY670*AT670)</f>
        <v/>
      </c>
    </row>
    <row r="671" spans="1:54" x14ac:dyDescent="0.25">
      <c r="A671" s="1">
        <v>57.2</v>
      </c>
      <c r="B671" s="1" t="s">
        <v>959</v>
      </c>
      <c r="C671" s="2">
        <v>0</v>
      </c>
      <c r="D671" s="1">
        <v>0</v>
      </c>
      <c r="E671" s="1">
        <v>0</v>
      </c>
      <c r="F671" s="1"/>
      <c r="G671" s="1">
        <v>0</v>
      </c>
      <c r="H671" s="1">
        <v>0</v>
      </c>
      <c r="I671" s="1">
        <v>0</v>
      </c>
      <c r="J671" s="1">
        <v>0</v>
      </c>
      <c r="K671" s="1">
        <v>0</v>
      </c>
      <c r="L671" s="1">
        <v>0</v>
      </c>
      <c r="M671" s="1">
        <v>0</v>
      </c>
      <c r="N671" s="2">
        <v>0</v>
      </c>
      <c r="O671" s="1" t="s">
        <v>221</v>
      </c>
      <c r="P671" s="1" t="s">
        <v>961</v>
      </c>
      <c r="Q671" s="1" t="s">
        <v>222</v>
      </c>
      <c r="R671" s="1" t="s">
        <v>223</v>
      </c>
      <c r="S671" s="2">
        <v>0.05</v>
      </c>
      <c r="T671" s="2">
        <v>20</v>
      </c>
      <c r="U671" s="1" t="s">
        <v>224</v>
      </c>
      <c r="V671" s="1" t="s">
        <v>225</v>
      </c>
      <c r="W671" s="1" t="s">
        <v>236</v>
      </c>
      <c r="X671" s="1" t="s">
        <v>226</v>
      </c>
      <c r="Y671" s="1" t="s">
        <v>227</v>
      </c>
      <c r="Z671" s="1" t="s">
        <v>228</v>
      </c>
      <c r="AA671" s="1" t="s">
        <v>229</v>
      </c>
      <c r="AB671" s="1" t="s">
        <v>222</v>
      </c>
      <c r="AC671" s="2"/>
      <c r="AD671" s="2">
        <v>1</v>
      </c>
      <c r="AE671" s="2">
        <v>0</v>
      </c>
      <c r="AF671" s="1">
        <v>30</v>
      </c>
      <c r="AG671" s="1">
        <v>300</v>
      </c>
      <c r="AH671" s="49">
        <f>D671*10</f>
        <v>0</v>
      </c>
      <c r="AI671" s="61"/>
      <c r="AJ671" s="61"/>
      <c r="AK671" s="54" t="e">
        <f t="shared" ref="AK671:AK672" si="818">AI671/AJ671</f>
        <v>#DIV/0!</v>
      </c>
      <c r="AL671" s="122"/>
      <c r="AM671" s="123"/>
      <c r="AN671" s="124"/>
      <c r="AO671" s="126"/>
      <c r="AP671" s="129"/>
      <c r="AQ671" s="121"/>
      <c r="AR671" s="121"/>
      <c r="AS671" s="67"/>
      <c r="AT671" s="70" t="e">
        <f>AS671/AR670*10^AQ670*AP670</f>
        <v>#DIV/0!</v>
      </c>
      <c r="AU671" s="121"/>
      <c r="AV671" s="121"/>
      <c r="AW671" s="67"/>
      <c r="AX671" s="70" t="str">
        <f>IF(ISBLANK(AW670:AW672),"",AW671/AV670*10^AU670*AP670)</f>
        <v/>
      </c>
      <c r="AY671" s="121"/>
      <c r="AZ671" s="121"/>
      <c r="BA671" s="67"/>
      <c r="BB671" s="70" t="str">
        <f>IF(ISBLANK(BA671),"",BA671/AZ670*10^AY670*AP670)</f>
        <v/>
      </c>
    </row>
    <row r="672" spans="1:54" x14ac:dyDescent="0.25">
      <c r="A672" s="1">
        <v>57.3</v>
      </c>
      <c r="B672" s="1" t="s">
        <v>959</v>
      </c>
      <c r="C672" s="2">
        <v>0</v>
      </c>
      <c r="D672" s="1">
        <v>0</v>
      </c>
      <c r="E672" s="1">
        <v>0</v>
      </c>
      <c r="F672" s="1"/>
      <c r="G672" s="1">
        <v>0</v>
      </c>
      <c r="H672" s="1">
        <v>0</v>
      </c>
      <c r="I672" s="1">
        <v>0</v>
      </c>
      <c r="J672" s="1">
        <v>0</v>
      </c>
      <c r="K672" s="1">
        <v>0</v>
      </c>
      <c r="L672" s="1">
        <v>0</v>
      </c>
      <c r="M672" s="1">
        <v>0</v>
      </c>
      <c r="N672" s="2">
        <v>0</v>
      </c>
      <c r="O672" s="1" t="s">
        <v>221</v>
      </c>
      <c r="P672" s="1" t="s">
        <v>962</v>
      </c>
      <c r="Q672" s="1" t="s">
        <v>222</v>
      </c>
      <c r="R672" s="1" t="s">
        <v>223</v>
      </c>
      <c r="S672" s="2">
        <v>0.05</v>
      </c>
      <c r="T672" s="2">
        <v>20</v>
      </c>
      <c r="U672" s="1" t="s">
        <v>224</v>
      </c>
      <c r="V672" s="1" t="s">
        <v>225</v>
      </c>
      <c r="W672" s="1" t="s">
        <v>236</v>
      </c>
      <c r="X672" s="1" t="s">
        <v>226</v>
      </c>
      <c r="Y672" s="1" t="s">
        <v>227</v>
      </c>
      <c r="Z672" s="1" t="s">
        <v>228</v>
      </c>
      <c r="AA672" s="1" t="s">
        <v>229</v>
      </c>
      <c r="AB672" s="1" t="s">
        <v>222</v>
      </c>
      <c r="AC672" s="2"/>
      <c r="AD672" s="2">
        <v>1</v>
      </c>
      <c r="AE672" s="2">
        <v>0</v>
      </c>
      <c r="AF672" s="1">
        <v>30</v>
      </c>
      <c r="AG672" s="1">
        <v>300</v>
      </c>
      <c r="AH672" s="49">
        <f>D672*10</f>
        <v>0</v>
      </c>
      <c r="AI672" s="61"/>
      <c r="AJ672" s="61"/>
      <c r="AK672" s="54" t="e">
        <f t="shared" si="818"/>
        <v>#DIV/0!</v>
      </c>
      <c r="AL672" s="122"/>
      <c r="AM672" s="123"/>
      <c r="AN672" s="124"/>
      <c r="AO672" s="127"/>
      <c r="AP672" s="130"/>
      <c r="AQ672" s="121"/>
      <c r="AR672" s="121"/>
      <c r="AS672" s="67"/>
      <c r="AT672" s="70" t="e">
        <f>AS672/AR670*10^AQ670*AP670</f>
        <v>#DIV/0!</v>
      </c>
      <c r="AU672" s="121"/>
      <c r="AV672" s="121"/>
      <c r="AW672" s="67"/>
      <c r="AX672" s="70" t="str">
        <f>IF(ISBLANK(AW672),"",AW672/AV670*10^AU670*AP670)</f>
        <v/>
      </c>
      <c r="AY672" s="121"/>
      <c r="AZ672" s="121"/>
      <c r="BA672" s="67"/>
      <c r="BB672" s="70" t="str">
        <f>IF(ISBLANK(BA672),"",BA672/AZ670*10^AY670*AP670)</f>
        <v/>
      </c>
    </row>
    <row r="673" spans="1:54" x14ac:dyDescent="0.25">
      <c r="A673" s="1">
        <v>57</v>
      </c>
      <c r="B673" s="1"/>
      <c r="C673" s="2" t="s">
        <v>1</v>
      </c>
      <c r="D673" s="1">
        <v>0</v>
      </c>
      <c r="E673" s="1" t="s">
        <v>230</v>
      </c>
      <c r="F673" s="1" t="s">
        <v>277</v>
      </c>
      <c r="G673" s="1"/>
      <c r="H673" s="1"/>
      <c r="I673" s="1"/>
      <c r="J673" s="1"/>
      <c r="K673" s="1"/>
      <c r="L673" s="1"/>
      <c r="M673" s="1"/>
      <c r="N673" s="2"/>
      <c r="O673" s="1"/>
      <c r="P673" s="1"/>
      <c r="Q673" s="1"/>
      <c r="R673" s="1"/>
      <c r="S673" s="2"/>
      <c r="T673" s="2"/>
      <c r="U673" s="1"/>
      <c r="V673" s="1"/>
      <c r="W673" s="1"/>
      <c r="X673" s="1"/>
      <c r="Y673" s="1"/>
      <c r="Z673" s="1"/>
      <c r="AA673" s="1"/>
      <c r="AB673" s="1"/>
      <c r="AC673" s="2"/>
      <c r="AD673" s="2"/>
      <c r="AE673" s="2"/>
      <c r="AF673" s="1"/>
      <c r="AG673" s="1"/>
      <c r="AH673" s="50">
        <f t="shared" ref="AH673" si="819">AO670*AP670</f>
        <v>0.68493150684931503</v>
      </c>
      <c r="AI673" s="62"/>
      <c r="AJ673" s="62"/>
      <c r="AK673" s="55"/>
    </row>
    <row r="674" spans="1:54" x14ac:dyDescent="0.25">
      <c r="A674" s="1"/>
      <c r="B674" s="1"/>
      <c r="C674" s="2"/>
      <c r="D674" s="1"/>
      <c r="E674" s="1"/>
      <c r="F674" s="1"/>
      <c r="G674" s="1"/>
      <c r="H674" s="1"/>
      <c r="I674" s="1"/>
      <c r="J674" s="1"/>
      <c r="K674" s="1"/>
      <c r="L674" s="1"/>
      <c r="M674" s="1"/>
      <c r="N674" s="2"/>
      <c r="O674" s="1"/>
      <c r="P674" s="1"/>
      <c r="Q674" s="1"/>
      <c r="R674" s="1"/>
      <c r="S674" s="2"/>
      <c r="T674" s="2"/>
      <c r="U674" s="1"/>
      <c r="V674" s="1"/>
      <c r="W674" s="1"/>
      <c r="X674" s="1"/>
      <c r="Y674" s="1"/>
      <c r="Z674" s="1"/>
      <c r="AA674" s="1"/>
      <c r="AB674" s="1"/>
      <c r="AC674" s="2"/>
      <c r="AD674" s="2"/>
      <c r="AE674" s="2"/>
      <c r="AF674" s="1"/>
      <c r="AG674" s="1"/>
      <c r="AH674" s="49">
        <f>D674*10</f>
        <v>0</v>
      </c>
      <c r="AI674" s="60"/>
      <c r="AJ674" s="60"/>
      <c r="AK674" s="54" t="e">
        <f>AI674/AJ674</f>
        <v>#DIV/0!</v>
      </c>
      <c r="AL674" s="122" t="str">
        <f t="shared" ref="AL674" si="820">IF(COUNTBLANK(AI674:AI676)=3,"",IF(COUNTBLANK(AI674:AI676)=2,IF(AI674=0,0.5/AJ674,AI674/AJ674),(AI674/AJ674+AI675/AJ675+IF(AJ676&gt;0,AI676/AJ676,0))/COUNTIF(AI674:AJ676,"&gt;0")))</f>
        <v/>
      </c>
      <c r="AM674" s="123" t="e">
        <f t="shared" ref="AM674" si="821">IF(ISNUMBER(AN674),AN674,1/AN674)</f>
        <v>#DIV/0!</v>
      </c>
      <c r="AN674" s="124" t="e">
        <f>AVERAGE(AT674:AT676,AX674:AX676,BB674:BB676)</f>
        <v>#DIV/0!</v>
      </c>
      <c r="AO674" s="125">
        <f>IF(COUNTIF(AL674:AL674,"&gt;0"),AL674,IF(ISERROR(AM674),IF(D677&gt;0,D677,0.5),AM674))</f>
        <v>0.5</v>
      </c>
      <c r="AP674" s="128">
        <v>10</v>
      </c>
      <c r="AQ674" s="121"/>
      <c r="AR674" s="121"/>
      <c r="AS674" s="66"/>
      <c r="AT674" s="70" t="e">
        <f>AS674/AR674*10^AQ674*AP674</f>
        <v>#DIV/0!</v>
      </c>
      <c r="AU674" s="121"/>
      <c r="AV674" s="121"/>
      <c r="AW674" s="66"/>
      <c r="AX674" s="70" t="str">
        <f>IF(ISBLANK(AW674),"",AW674/AV674*10^AU674*AP674)</f>
        <v/>
      </c>
      <c r="AY674" s="121"/>
      <c r="AZ674" s="121"/>
      <c r="BA674" s="66"/>
      <c r="BB674" s="70" t="str">
        <f t="shared" ref="BB674" si="822">IF(ISBLANK(BA674),"",BA674/AZ674*10^AY674*AT674)</f>
        <v/>
      </c>
    </row>
    <row r="675" spans="1:54" x14ac:dyDescent="0.25">
      <c r="A675" s="1"/>
      <c r="B675" s="1"/>
      <c r="C675" s="2"/>
      <c r="D675" s="1"/>
      <c r="E675" s="1"/>
      <c r="F675" s="1"/>
      <c r="G675" s="1"/>
      <c r="H675" s="1"/>
      <c r="I675" s="1"/>
      <c r="J675" s="1"/>
      <c r="K675" s="1"/>
      <c r="L675" s="1"/>
      <c r="M675" s="1"/>
      <c r="N675" s="2"/>
      <c r="O675" s="1"/>
      <c r="P675" s="1"/>
      <c r="Q675" s="1"/>
      <c r="R675" s="1"/>
      <c r="S675" s="2"/>
      <c r="T675" s="2"/>
      <c r="U675" s="1"/>
      <c r="V675" s="1"/>
      <c r="W675" s="1"/>
      <c r="X675" s="1"/>
      <c r="Y675" s="1"/>
      <c r="Z675" s="1"/>
      <c r="AA675" s="1"/>
      <c r="AB675" s="1"/>
      <c r="AC675" s="2"/>
      <c r="AD675" s="2"/>
      <c r="AE675" s="2"/>
      <c r="AF675" s="1"/>
      <c r="AG675" s="1"/>
      <c r="AH675" s="49">
        <f>D675*10</f>
        <v>0</v>
      </c>
      <c r="AI675" s="61"/>
      <c r="AJ675" s="61"/>
      <c r="AK675" s="54" t="e">
        <f t="shared" ref="AK675:AK676" si="823">AI675/AJ675</f>
        <v>#DIV/0!</v>
      </c>
      <c r="AL675" s="122"/>
      <c r="AM675" s="123"/>
      <c r="AN675" s="124"/>
      <c r="AO675" s="126"/>
      <c r="AP675" s="129"/>
      <c r="AQ675" s="121"/>
      <c r="AR675" s="121"/>
      <c r="AS675" s="67"/>
      <c r="AT675" s="70" t="e">
        <f>AS675/AR674*10^AQ674*AP674</f>
        <v>#DIV/0!</v>
      </c>
      <c r="AU675" s="121"/>
      <c r="AV675" s="121"/>
      <c r="AW675" s="67"/>
      <c r="AX675" s="70" t="str">
        <f>IF(ISBLANK(AW674:AW676),"",AW675/AV674*10^AU674*AP674)</f>
        <v/>
      </c>
      <c r="AY675" s="121"/>
      <c r="AZ675" s="121"/>
      <c r="BA675" s="67"/>
      <c r="BB675" s="70" t="str">
        <f>IF(ISBLANK(BA675),"",BA675/AZ674*10^AY674*AP674)</f>
        <v/>
      </c>
    </row>
    <row r="676" spans="1:54" x14ac:dyDescent="0.25">
      <c r="A676" s="1"/>
      <c r="B676" s="1"/>
      <c r="C676" s="2"/>
      <c r="D676" s="1"/>
      <c r="E676" s="1"/>
      <c r="F676" s="1"/>
      <c r="G676" s="1"/>
      <c r="H676" s="1"/>
      <c r="I676" s="1"/>
      <c r="J676" s="1"/>
      <c r="K676" s="1"/>
      <c r="L676" s="1"/>
      <c r="M676" s="1"/>
      <c r="N676" s="2"/>
      <c r="O676" s="1"/>
      <c r="P676" s="1"/>
      <c r="Q676" s="1"/>
      <c r="R676" s="1"/>
      <c r="S676" s="2"/>
      <c r="T676" s="2"/>
      <c r="U676" s="1"/>
      <c r="V676" s="1"/>
      <c r="W676" s="1"/>
      <c r="X676" s="1"/>
      <c r="Y676" s="1"/>
      <c r="Z676" s="1"/>
      <c r="AA676" s="1"/>
      <c r="AB676" s="1"/>
      <c r="AC676" s="2"/>
      <c r="AD676" s="2"/>
      <c r="AE676" s="2"/>
      <c r="AF676" s="1"/>
      <c r="AG676" s="1"/>
      <c r="AH676" s="49">
        <f>D676*10</f>
        <v>0</v>
      </c>
      <c r="AI676" s="61"/>
      <c r="AJ676" s="61"/>
      <c r="AK676" s="54" t="e">
        <f t="shared" si="823"/>
        <v>#DIV/0!</v>
      </c>
      <c r="AL676" s="122"/>
      <c r="AM676" s="123"/>
      <c r="AN676" s="124"/>
      <c r="AO676" s="127"/>
      <c r="AP676" s="130"/>
      <c r="AQ676" s="121"/>
      <c r="AR676" s="121"/>
      <c r="AS676" s="67"/>
      <c r="AT676" s="70" t="e">
        <f>AS676/AR674*10^AQ674*AP674</f>
        <v>#DIV/0!</v>
      </c>
      <c r="AU676" s="121"/>
      <c r="AV676" s="121"/>
      <c r="AW676" s="67"/>
      <c r="AX676" s="70" t="str">
        <f>IF(ISBLANK(AW676),"",AW676/AV674*10^AU674*AP674)</f>
        <v/>
      </c>
      <c r="AY676" s="121"/>
      <c r="AZ676" s="121"/>
      <c r="BA676" s="67"/>
      <c r="BB676" s="70" t="str">
        <f>IF(ISBLANK(BA676),"",BA676/AZ674*10^AY674*AP674)</f>
        <v/>
      </c>
    </row>
    <row r="677" spans="1:54" x14ac:dyDescent="0.25">
      <c r="A677" s="1"/>
      <c r="B677" s="1"/>
      <c r="C677" s="2"/>
      <c r="D677" s="1"/>
      <c r="E677" s="1"/>
      <c r="F677" s="1"/>
      <c r="G677" s="1"/>
      <c r="H677" s="1"/>
      <c r="I677" s="1"/>
      <c r="J677" s="1"/>
      <c r="K677" s="1"/>
      <c r="L677" s="1"/>
      <c r="M677" s="1"/>
      <c r="N677" s="2"/>
      <c r="O677" s="1"/>
      <c r="P677" s="1"/>
      <c r="Q677" s="1"/>
      <c r="R677" s="1"/>
      <c r="S677" s="2"/>
      <c r="T677" s="2"/>
      <c r="U677" s="1"/>
      <c r="V677" s="1"/>
      <c r="W677" s="1"/>
      <c r="X677" s="1"/>
      <c r="Y677" s="1"/>
      <c r="Z677" s="1"/>
      <c r="AA677" s="1"/>
      <c r="AB677" s="1"/>
      <c r="AC677" s="2"/>
      <c r="AD677" s="2"/>
      <c r="AE677" s="2"/>
      <c r="AF677" s="1"/>
      <c r="AG677" s="1"/>
      <c r="AH677" s="50">
        <f t="shared" ref="AH677" si="824">AO674*AP674</f>
        <v>5</v>
      </c>
      <c r="AI677" s="62"/>
      <c r="AJ677" s="62"/>
      <c r="AK677" s="55"/>
    </row>
    <row r="678" spans="1:54" x14ac:dyDescent="0.25">
      <c r="A678" s="1"/>
      <c r="B678" s="1"/>
      <c r="C678" s="2"/>
      <c r="D678" s="1"/>
      <c r="E678" s="1"/>
      <c r="F678" s="1"/>
      <c r="G678" s="1"/>
      <c r="H678" s="1"/>
      <c r="I678" s="1"/>
      <c r="J678" s="1"/>
      <c r="K678" s="1"/>
      <c r="L678" s="1"/>
      <c r="M678" s="1"/>
      <c r="N678" s="2"/>
      <c r="O678" s="1"/>
      <c r="P678" s="1"/>
      <c r="Q678" s="1"/>
      <c r="R678" s="1"/>
      <c r="S678" s="2"/>
      <c r="T678" s="2"/>
      <c r="U678" s="1"/>
      <c r="V678" s="1"/>
      <c r="W678" s="1"/>
      <c r="X678" s="1"/>
      <c r="Y678" s="1"/>
      <c r="Z678" s="1"/>
      <c r="AA678" s="1"/>
      <c r="AB678" s="1"/>
      <c r="AC678" s="2"/>
      <c r="AD678" s="2"/>
      <c r="AE678" s="2"/>
      <c r="AF678" s="1"/>
      <c r="AG678" s="1"/>
      <c r="AH678" s="49">
        <f>D678*10</f>
        <v>0</v>
      </c>
      <c r="AI678" s="60"/>
      <c r="AJ678" s="60"/>
      <c r="AK678" s="54" t="e">
        <f>AI678/AJ678</f>
        <v>#DIV/0!</v>
      </c>
      <c r="AL678" s="122" t="str">
        <f t="shared" ref="AL678" si="825">IF(COUNTBLANK(AI678:AI680)=3,"",IF(COUNTBLANK(AI678:AI680)=2,IF(AI678=0,0.5/AJ678,AI678/AJ678),(AI678/AJ678+AI679/AJ679+IF(AJ680&gt;0,AI680/AJ680,0))/COUNTIF(AI678:AJ680,"&gt;0")))</f>
        <v/>
      </c>
      <c r="AM678" s="123" t="e">
        <f t="shared" ref="AM678" si="826">IF(ISNUMBER(AN678),AN678,1/AN678)</f>
        <v>#DIV/0!</v>
      </c>
      <c r="AN678" s="124" t="e">
        <f>AVERAGE(AT678:AT680,AX678:AX680,BB678:BB680)</f>
        <v>#DIV/0!</v>
      </c>
      <c r="AO678" s="125">
        <f>IF(COUNTIF(AL678:AL678,"&gt;0"),AL678,IF(ISERROR(AM678),IF(D681&gt;0,D681,0.5),AM678))</f>
        <v>0.5</v>
      </c>
      <c r="AP678" s="128">
        <v>10</v>
      </c>
      <c r="AQ678" s="121"/>
      <c r="AR678" s="121"/>
      <c r="AS678" s="66"/>
      <c r="AT678" s="70" t="e">
        <f>AS678/AR678*10^AQ678*AP678</f>
        <v>#DIV/0!</v>
      </c>
      <c r="AU678" s="121"/>
      <c r="AV678" s="121"/>
      <c r="AW678" s="66"/>
      <c r="AX678" s="70" t="str">
        <f>IF(ISBLANK(AW678),"",AW678/AV678*10^AU678*AP678)</f>
        <v/>
      </c>
      <c r="AY678" s="121"/>
      <c r="AZ678" s="121"/>
      <c r="BA678" s="66"/>
      <c r="BB678" s="70" t="str">
        <f t="shared" ref="BB678" si="827">IF(ISBLANK(BA678),"",BA678/AZ678*10^AY678*AT678)</f>
        <v/>
      </c>
    </row>
    <row r="679" spans="1:54" x14ac:dyDescent="0.25">
      <c r="A679" s="1"/>
      <c r="B679" s="1"/>
      <c r="C679" s="2"/>
      <c r="D679" s="1"/>
      <c r="E679" s="1"/>
      <c r="F679" s="1"/>
      <c r="G679" s="1"/>
      <c r="H679" s="1"/>
      <c r="I679" s="1"/>
      <c r="J679" s="1"/>
      <c r="K679" s="1"/>
      <c r="L679" s="1"/>
      <c r="M679" s="1"/>
      <c r="N679" s="2"/>
      <c r="O679" s="1"/>
      <c r="P679" s="1"/>
      <c r="Q679" s="1"/>
      <c r="R679" s="1"/>
      <c r="S679" s="2"/>
      <c r="T679" s="2"/>
      <c r="U679" s="1"/>
      <c r="V679" s="1"/>
      <c r="W679" s="1"/>
      <c r="X679" s="1"/>
      <c r="Y679" s="1"/>
      <c r="Z679" s="1"/>
      <c r="AA679" s="1"/>
      <c r="AB679" s="1"/>
      <c r="AC679" s="2"/>
      <c r="AD679" s="2"/>
      <c r="AE679" s="2"/>
      <c r="AF679" s="1"/>
      <c r="AG679" s="1"/>
      <c r="AH679" s="49">
        <f>D679*10</f>
        <v>0</v>
      </c>
      <c r="AI679" s="61"/>
      <c r="AJ679" s="61"/>
      <c r="AK679" s="54" t="e">
        <f t="shared" ref="AK679:AK680" si="828">AI679/AJ679</f>
        <v>#DIV/0!</v>
      </c>
      <c r="AL679" s="122"/>
      <c r="AM679" s="123"/>
      <c r="AN679" s="124"/>
      <c r="AO679" s="126"/>
      <c r="AP679" s="129"/>
      <c r="AQ679" s="121"/>
      <c r="AR679" s="121"/>
      <c r="AS679" s="67"/>
      <c r="AT679" s="70" t="e">
        <f>AS679/AR678*10^AQ678*AP678</f>
        <v>#DIV/0!</v>
      </c>
      <c r="AU679" s="121"/>
      <c r="AV679" s="121"/>
      <c r="AW679" s="67"/>
      <c r="AX679" s="70" t="str">
        <f>IF(ISBLANK(AW678:AW680),"",AW679/AV678*10^AU678*AP678)</f>
        <v/>
      </c>
      <c r="AY679" s="121"/>
      <c r="AZ679" s="121"/>
      <c r="BA679" s="67"/>
      <c r="BB679" s="70" t="str">
        <f>IF(ISBLANK(BA679),"",BA679/AZ678*10^AY678*AP678)</f>
        <v/>
      </c>
    </row>
    <row r="680" spans="1:54" x14ac:dyDescent="0.25">
      <c r="A680" s="1"/>
      <c r="B680" s="1"/>
      <c r="C680" s="2"/>
      <c r="D680" s="1"/>
      <c r="E680" s="1"/>
      <c r="F680" s="1"/>
      <c r="G680" s="1"/>
      <c r="H680" s="1"/>
      <c r="I680" s="1"/>
      <c r="J680" s="1"/>
      <c r="K680" s="1"/>
      <c r="L680" s="1"/>
      <c r="M680" s="1"/>
      <c r="N680" s="2"/>
      <c r="O680" s="1"/>
      <c r="P680" s="1"/>
      <c r="Q680" s="1"/>
      <c r="R680" s="1"/>
      <c r="S680" s="2"/>
      <c r="T680" s="2"/>
      <c r="U680" s="1"/>
      <c r="V680" s="1"/>
      <c r="W680" s="1"/>
      <c r="X680" s="1"/>
      <c r="Y680" s="1"/>
      <c r="Z680" s="1"/>
      <c r="AA680" s="1"/>
      <c r="AB680" s="1"/>
      <c r="AC680" s="2"/>
      <c r="AD680" s="2"/>
      <c r="AE680" s="2"/>
      <c r="AF680" s="1"/>
      <c r="AG680" s="1"/>
      <c r="AH680" s="49">
        <f>D680*10</f>
        <v>0</v>
      </c>
      <c r="AI680" s="61"/>
      <c r="AJ680" s="61"/>
      <c r="AK680" s="54" t="e">
        <f t="shared" si="828"/>
        <v>#DIV/0!</v>
      </c>
      <c r="AL680" s="122"/>
      <c r="AM680" s="123"/>
      <c r="AN680" s="124"/>
      <c r="AO680" s="127"/>
      <c r="AP680" s="130"/>
      <c r="AQ680" s="121"/>
      <c r="AR680" s="121"/>
      <c r="AS680" s="67"/>
      <c r="AT680" s="70" t="e">
        <f>AS680/AR678*10^AQ678*AP678</f>
        <v>#DIV/0!</v>
      </c>
      <c r="AU680" s="121"/>
      <c r="AV680" s="121"/>
      <c r="AW680" s="67"/>
      <c r="AX680" s="70" t="str">
        <f>IF(ISBLANK(AW680),"",AW680/AV678*10^AU678*AP678)</f>
        <v/>
      </c>
      <c r="AY680" s="121"/>
      <c r="AZ680" s="121"/>
      <c r="BA680" s="67"/>
      <c r="BB680" s="70" t="str">
        <f>IF(ISBLANK(BA680),"",BA680/AZ678*10^AY678*AP678)</f>
        <v/>
      </c>
    </row>
    <row r="681" spans="1:54" x14ac:dyDescent="0.25">
      <c r="A681" s="1"/>
      <c r="B681" s="1"/>
      <c r="C681" s="2"/>
      <c r="D681" s="1"/>
      <c r="E681" s="1"/>
      <c r="F681" s="1"/>
      <c r="G681" s="1"/>
      <c r="H681" s="1"/>
      <c r="I681" s="1"/>
      <c r="J681" s="1"/>
      <c r="K681" s="1"/>
      <c r="L681" s="1"/>
      <c r="M681" s="1"/>
      <c r="N681" s="2"/>
      <c r="O681" s="1"/>
      <c r="P681" s="1"/>
      <c r="Q681" s="1"/>
      <c r="R681" s="1"/>
      <c r="S681" s="2"/>
      <c r="T681" s="2"/>
      <c r="U681" s="1"/>
      <c r="V681" s="1"/>
      <c r="W681" s="1"/>
      <c r="X681" s="1"/>
      <c r="Y681" s="1"/>
      <c r="Z681" s="1"/>
      <c r="AA681" s="1"/>
      <c r="AB681" s="1"/>
      <c r="AC681" s="2"/>
      <c r="AD681" s="2"/>
      <c r="AE681" s="2"/>
      <c r="AF681" s="1"/>
      <c r="AG681" s="1"/>
      <c r="AH681" s="50">
        <f t="shared" ref="AH681" si="829">AO678*AP678</f>
        <v>5</v>
      </c>
      <c r="AI681" s="62"/>
      <c r="AJ681" s="62"/>
      <c r="AK681" s="55"/>
    </row>
    <row r="682" spans="1:54" x14ac:dyDescent="0.25">
      <c r="A682" s="1"/>
      <c r="B682" s="1"/>
      <c r="C682" s="2"/>
      <c r="D682" s="1"/>
      <c r="E682" s="1"/>
      <c r="F682" s="1"/>
      <c r="G682" s="1"/>
      <c r="H682" s="1"/>
      <c r="I682" s="1"/>
      <c r="J682" s="1"/>
      <c r="K682" s="1"/>
      <c r="L682" s="1"/>
      <c r="M682" s="1"/>
      <c r="N682" s="2"/>
      <c r="O682" s="1"/>
      <c r="P682" s="1"/>
      <c r="Q682" s="1"/>
      <c r="R682" s="1"/>
      <c r="S682" s="2"/>
      <c r="T682" s="2"/>
      <c r="U682" s="1"/>
      <c r="V682" s="1"/>
      <c r="W682" s="1"/>
      <c r="X682" s="1"/>
      <c r="Y682" s="1"/>
      <c r="Z682" s="1"/>
      <c r="AA682" s="1"/>
      <c r="AB682" s="1"/>
      <c r="AC682" s="2"/>
      <c r="AD682" s="2"/>
      <c r="AE682" s="2"/>
      <c r="AF682" s="1"/>
      <c r="AG682" s="1"/>
      <c r="AH682" s="49">
        <f>D682*10</f>
        <v>0</v>
      </c>
      <c r="AI682" s="60"/>
      <c r="AJ682" s="60"/>
      <c r="AK682" s="54" t="e">
        <f>AI682/AJ682</f>
        <v>#DIV/0!</v>
      </c>
      <c r="AL682" s="122" t="str">
        <f t="shared" ref="AL682" si="830">IF(COUNTBLANK(AI682:AI684)=3,"",IF(COUNTBLANK(AI682:AI684)=2,IF(AI682=0,0.5/AJ682,AI682/AJ682),(AI682/AJ682+AI683/AJ683+IF(AJ684&gt;0,AI684/AJ684,0))/COUNTIF(AI682:AJ684,"&gt;0")))</f>
        <v/>
      </c>
      <c r="AM682" s="123" t="e">
        <f t="shared" ref="AM682" si="831">IF(ISNUMBER(AN682),AN682,1/AN682)</f>
        <v>#DIV/0!</v>
      </c>
      <c r="AN682" s="124" t="e">
        <f>AVERAGE(AT682:AT684,AX682:AX684,BB682:BB684)</f>
        <v>#DIV/0!</v>
      </c>
      <c r="AO682" s="125">
        <f>IF(COUNTIF(AL682:AL682,"&gt;0"),AL682,IF(ISERROR(AM682),IF(D685&gt;0,D685,0.5),AM682))</f>
        <v>0.5</v>
      </c>
      <c r="AP682" s="128">
        <v>10</v>
      </c>
      <c r="AQ682" s="121"/>
      <c r="AR682" s="121"/>
      <c r="AS682" s="66"/>
      <c r="AT682" s="70" t="e">
        <f>AS682/AR682*10^AQ682*AP682</f>
        <v>#DIV/0!</v>
      </c>
      <c r="AU682" s="121"/>
      <c r="AV682" s="121"/>
      <c r="AW682" s="66"/>
      <c r="AX682" s="70" t="str">
        <f>IF(ISBLANK(AW682),"",AW682/AV682*10^AU682*AP682)</f>
        <v/>
      </c>
      <c r="AY682" s="121"/>
      <c r="AZ682" s="121"/>
      <c r="BA682" s="66"/>
      <c r="BB682" s="70" t="str">
        <f t="shared" ref="BB682" si="832">IF(ISBLANK(BA682),"",BA682/AZ682*10^AY682*AT682)</f>
        <v/>
      </c>
    </row>
    <row r="683" spans="1:54" x14ac:dyDescent="0.25">
      <c r="A683" s="1"/>
      <c r="B683" s="1"/>
      <c r="C683" s="2"/>
      <c r="D683" s="1"/>
      <c r="E683" s="1"/>
      <c r="F683" s="1"/>
      <c r="G683" s="1"/>
      <c r="H683" s="1"/>
      <c r="I683" s="1"/>
      <c r="J683" s="1"/>
      <c r="K683" s="1"/>
      <c r="L683" s="1"/>
      <c r="M683" s="1"/>
      <c r="N683" s="2"/>
      <c r="O683" s="1"/>
      <c r="P683" s="1"/>
      <c r="Q683" s="1"/>
      <c r="R683" s="1"/>
      <c r="S683" s="2"/>
      <c r="T683" s="2"/>
      <c r="U683" s="1"/>
      <c r="V683" s="1"/>
      <c r="W683" s="1"/>
      <c r="X683" s="1"/>
      <c r="Y683" s="1"/>
      <c r="Z683" s="1"/>
      <c r="AA683" s="1"/>
      <c r="AB683" s="1"/>
      <c r="AC683" s="2"/>
      <c r="AD683" s="2"/>
      <c r="AE683" s="2"/>
      <c r="AF683" s="1"/>
      <c r="AG683" s="1"/>
      <c r="AH683" s="49">
        <f>D683*10</f>
        <v>0</v>
      </c>
      <c r="AI683" s="61"/>
      <c r="AJ683" s="61"/>
      <c r="AK683" s="54" t="e">
        <f t="shared" ref="AK683:AK684" si="833">AI683/AJ683</f>
        <v>#DIV/0!</v>
      </c>
      <c r="AL683" s="122"/>
      <c r="AM683" s="123"/>
      <c r="AN683" s="124"/>
      <c r="AO683" s="126"/>
      <c r="AP683" s="129"/>
      <c r="AQ683" s="121"/>
      <c r="AR683" s="121"/>
      <c r="AS683" s="67"/>
      <c r="AT683" s="70" t="e">
        <f>AS683/AR682*10^AQ682*AP682</f>
        <v>#DIV/0!</v>
      </c>
      <c r="AU683" s="121"/>
      <c r="AV683" s="121"/>
      <c r="AW683" s="67"/>
      <c r="AX683" s="70" t="str">
        <f>IF(ISBLANK(AW682:AW684),"",AW683/AV682*10^AU682*AP682)</f>
        <v/>
      </c>
      <c r="AY683" s="121"/>
      <c r="AZ683" s="121"/>
      <c r="BA683" s="67"/>
      <c r="BB683" s="70" t="str">
        <f>IF(ISBLANK(BA683),"",BA683/AZ682*10^AY682*AP682)</f>
        <v/>
      </c>
    </row>
    <row r="684" spans="1:54" x14ac:dyDescent="0.25">
      <c r="A684" s="1"/>
      <c r="B684" s="1"/>
      <c r="C684" s="2"/>
      <c r="D684" s="1"/>
      <c r="E684" s="1"/>
      <c r="F684" s="1"/>
      <c r="G684" s="1"/>
      <c r="H684" s="1"/>
      <c r="I684" s="1"/>
      <c r="J684" s="1"/>
      <c r="K684" s="1"/>
      <c r="L684" s="1"/>
      <c r="M684" s="1"/>
      <c r="N684" s="2"/>
      <c r="O684" s="1"/>
      <c r="P684" s="1"/>
      <c r="Q684" s="1"/>
      <c r="R684" s="1"/>
      <c r="S684" s="2"/>
      <c r="T684" s="2"/>
      <c r="U684" s="1"/>
      <c r="V684" s="1"/>
      <c r="W684" s="1"/>
      <c r="X684" s="1"/>
      <c r="Y684" s="1"/>
      <c r="Z684" s="1"/>
      <c r="AA684" s="1"/>
      <c r="AB684" s="1"/>
      <c r="AC684" s="2"/>
      <c r="AD684" s="2"/>
      <c r="AE684" s="2"/>
      <c r="AF684" s="1"/>
      <c r="AG684" s="1"/>
      <c r="AH684" s="49">
        <f>D684*10</f>
        <v>0</v>
      </c>
      <c r="AI684" s="61"/>
      <c r="AJ684" s="61"/>
      <c r="AK684" s="54" t="e">
        <f t="shared" si="833"/>
        <v>#DIV/0!</v>
      </c>
      <c r="AL684" s="122"/>
      <c r="AM684" s="123"/>
      <c r="AN684" s="124"/>
      <c r="AO684" s="127"/>
      <c r="AP684" s="130"/>
      <c r="AQ684" s="121"/>
      <c r="AR684" s="121"/>
      <c r="AS684" s="67"/>
      <c r="AT684" s="70" t="e">
        <f>AS684/AR682*10^AQ682*AP682</f>
        <v>#DIV/0!</v>
      </c>
      <c r="AU684" s="121"/>
      <c r="AV684" s="121"/>
      <c r="AW684" s="67"/>
      <c r="AX684" s="70" t="str">
        <f>IF(ISBLANK(AW684),"",AW684/AV682*10^AU682*AP682)</f>
        <v/>
      </c>
      <c r="AY684" s="121"/>
      <c r="AZ684" s="121"/>
      <c r="BA684" s="67"/>
      <c r="BB684" s="70" t="str">
        <f>IF(ISBLANK(BA684),"",BA684/AZ682*10^AY682*AP682)</f>
        <v/>
      </c>
    </row>
    <row r="685" spans="1:54" x14ac:dyDescent="0.25">
      <c r="A685" s="1"/>
      <c r="B685" s="1"/>
      <c r="C685" s="2"/>
      <c r="D685" s="1"/>
      <c r="E685" s="1"/>
      <c r="F685" s="1"/>
      <c r="G685" s="1"/>
      <c r="H685" s="1"/>
      <c r="I685" s="1"/>
      <c r="J685" s="1"/>
      <c r="K685" s="1"/>
      <c r="L685" s="1"/>
      <c r="M685" s="1"/>
      <c r="N685" s="2"/>
      <c r="O685" s="1"/>
      <c r="P685" s="1"/>
      <c r="Q685" s="1"/>
      <c r="R685" s="1"/>
      <c r="S685" s="2"/>
      <c r="T685" s="2"/>
      <c r="U685" s="1"/>
      <c r="V685" s="1"/>
      <c r="W685" s="1"/>
      <c r="X685" s="1"/>
      <c r="Y685" s="1"/>
      <c r="Z685" s="1"/>
      <c r="AA685" s="1"/>
      <c r="AB685" s="1"/>
      <c r="AC685" s="2"/>
      <c r="AD685" s="2"/>
      <c r="AE685" s="2"/>
      <c r="AF685" s="1"/>
      <c r="AG685" s="1"/>
      <c r="AH685" s="50">
        <f t="shared" ref="AH685" si="834">AO682*AP682</f>
        <v>5</v>
      </c>
      <c r="AI685" s="62"/>
      <c r="AJ685" s="62"/>
      <c r="AK685" s="55"/>
    </row>
    <row r="686" spans="1:54" x14ac:dyDescent="0.25">
      <c r="A686" s="1"/>
      <c r="B686" s="1"/>
      <c r="C686" s="2"/>
      <c r="D686" s="1"/>
      <c r="E686" s="1"/>
      <c r="F686" s="1"/>
      <c r="G686" s="1"/>
      <c r="H686" s="1"/>
      <c r="I686" s="1"/>
      <c r="J686" s="1"/>
      <c r="K686" s="1"/>
      <c r="L686" s="1"/>
      <c r="M686" s="1"/>
      <c r="N686" s="2"/>
      <c r="O686" s="1"/>
      <c r="P686" s="1"/>
      <c r="Q686" s="1"/>
      <c r="R686" s="1"/>
      <c r="S686" s="2"/>
      <c r="T686" s="2"/>
      <c r="U686" s="1"/>
      <c r="V686" s="1"/>
      <c r="W686" s="1"/>
      <c r="X686" s="1"/>
      <c r="Y686" s="1"/>
      <c r="Z686" s="1"/>
      <c r="AA686" s="1"/>
      <c r="AB686" s="1"/>
      <c r="AC686" s="2"/>
      <c r="AD686" s="2"/>
      <c r="AE686" s="2"/>
      <c r="AF686" s="1"/>
      <c r="AG686" s="1"/>
      <c r="AH686" s="49">
        <f>D686*10</f>
        <v>0</v>
      </c>
      <c r="AI686" s="60"/>
      <c r="AJ686" s="60"/>
      <c r="AK686" s="54" t="e">
        <f>AI686/AJ686</f>
        <v>#DIV/0!</v>
      </c>
      <c r="AL686" s="122" t="str">
        <f t="shared" ref="AL686" si="835">IF(COUNTBLANK(AI686:AI688)=3,"",IF(COUNTBLANK(AI686:AI688)=2,IF(AI686=0,0.5/AJ686,AI686/AJ686),(AI686/AJ686+AI687/AJ687+IF(AJ688&gt;0,AI688/AJ688,0))/COUNTIF(AI686:AJ688,"&gt;0")))</f>
        <v/>
      </c>
      <c r="AM686" s="123" t="e">
        <f t="shared" ref="AM686" si="836">IF(ISNUMBER(AN686),AN686,1/AN686)</f>
        <v>#DIV/0!</v>
      </c>
      <c r="AN686" s="124" t="e">
        <f>AVERAGE(AT686:AT688,AX686:AX688,BB686:BB688)</f>
        <v>#DIV/0!</v>
      </c>
      <c r="AO686" s="125">
        <f>IF(COUNTIF(AL686:AL686,"&gt;0"),AL686,IF(ISERROR(AM686),IF(D689&gt;0,D689,0.5),AM686))</f>
        <v>0.5</v>
      </c>
      <c r="AP686" s="128">
        <v>10</v>
      </c>
      <c r="AQ686" s="121"/>
      <c r="AR686" s="121"/>
      <c r="AS686" s="66"/>
      <c r="AT686" s="70" t="e">
        <f>AS686/AR686*10^AQ686*AP686</f>
        <v>#DIV/0!</v>
      </c>
      <c r="AU686" s="121"/>
      <c r="AV686" s="121"/>
      <c r="AW686" s="66"/>
      <c r="AX686" s="70" t="str">
        <f>IF(ISBLANK(AW686),"",AW686/AV686*10^AU686*AP686)</f>
        <v/>
      </c>
      <c r="AY686" s="121"/>
      <c r="AZ686" s="121"/>
      <c r="BA686" s="66"/>
      <c r="BB686" s="70" t="str">
        <f t="shared" ref="BB686" si="837">IF(ISBLANK(BA686),"",BA686/AZ686*10^AY686*AT686)</f>
        <v/>
      </c>
    </row>
    <row r="687" spans="1:54" x14ac:dyDescent="0.25">
      <c r="A687" s="1"/>
      <c r="B687" s="1"/>
      <c r="C687" s="2"/>
      <c r="D687" s="1"/>
      <c r="E687" s="1"/>
      <c r="F687" s="1"/>
      <c r="G687" s="1"/>
      <c r="H687" s="1"/>
      <c r="I687" s="1"/>
      <c r="J687" s="1"/>
      <c r="K687" s="1"/>
      <c r="L687" s="1"/>
      <c r="M687" s="1"/>
      <c r="N687" s="2"/>
      <c r="O687" s="1"/>
      <c r="P687" s="1"/>
      <c r="Q687" s="1"/>
      <c r="R687" s="1"/>
      <c r="S687" s="2"/>
      <c r="T687" s="2"/>
      <c r="U687" s="1"/>
      <c r="V687" s="1"/>
      <c r="W687" s="1"/>
      <c r="X687" s="1"/>
      <c r="Y687" s="1"/>
      <c r="Z687" s="1"/>
      <c r="AA687" s="1"/>
      <c r="AB687" s="1"/>
      <c r="AC687" s="2"/>
      <c r="AD687" s="2"/>
      <c r="AE687" s="2"/>
      <c r="AF687" s="1"/>
      <c r="AG687" s="1"/>
      <c r="AH687" s="49">
        <f>D687*10</f>
        <v>0</v>
      </c>
      <c r="AI687" s="61"/>
      <c r="AJ687" s="61"/>
      <c r="AK687" s="54" t="e">
        <f t="shared" ref="AK687:AK688" si="838">AI687/AJ687</f>
        <v>#DIV/0!</v>
      </c>
      <c r="AL687" s="122"/>
      <c r="AM687" s="123"/>
      <c r="AN687" s="124"/>
      <c r="AO687" s="126"/>
      <c r="AP687" s="129"/>
      <c r="AQ687" s="121"/>
      <c r="AR687" s="121"/>
      <c r="AS687" s="67"/>
      <c r="AT687" s="70" t="e">
        <f>AS687/AR686*10^AQ686*AP686</f>
        <v>#DIV/0!</v>
      </c>
      <c r="AU687" s="121"/>
      <c r="AV687" s="121"/>
      <c r="AW687" s="67"/>
      <c r="AX687" s="70" t="str">
        <f>IF(ISBLANK(AW686:AW688),"",AW687/AV686*10^AU686*AP686)</f>
        <v/>
      </c>
      <c r="AY687" s="121"/>
      <c r="AZ687" s="121"/>
      <c r="BA687" s="67"/>
      <c r="BB687" s="70" t="str">
        <f>IF(ISBLANK(BA687),"",BA687/AZ686*10^AY686*AP686)</f>
        <v/>
      </c>
    </row>
    <row r="688" spans="1:54" x14ac:dyDescent="0.25">
      <c r="A688" s="1"/>
      <c r="B688" s="1"/>
      <c r="C688" s="2"/>
      <c r="D688" s="1"/>
      <c r="E688" s="1"/>
      <c r="F688" s="1"/>
      <c r="G688" s="1"/>
      <c r="H688" s="1"/>
      <c r="I688" s="1"/>
      <c r="J688" s="1"/>
      <c r="K688" s="1"/>
      <c r="L688" s="1"/>
      <c r="M688" s="1"/>
      <c r="N688" s="2"/>
      <c r="O688" s="1"/>
      <c r="P688" s="1"/>
      <c r="Q688" s="1"/>
      <c r="R688" s="1"/>
      <c r="S688" s="2"/>
      <c r="T688" s="2"/>
      <c r="U688" s="1"/>
      <c r="V688" s="1"/>
      <c r="W688" s="1"/>
      <c r="X688" s="1"/>
      <c r="Y688" s="1"/>
      <c r="Z688" s="1"/>
      <c r="AA688" s="1"/>
      <c r="AB688" s="1"/>
      <c r="AC688" s="2"/>
      <c r="AD688" s="2"/>
      <c r="AE688" s="2"/>
      <c r="AF688" s="1"/>
      <c r="AG688" s="1"/>
      <c r="AH688" s="49">
        <f>D688*10</f>
        <v>0</v>
      </c>
      <c r="AI688" s="61"/>
      <c r="AJ688" s="61"/>
      <c r="AK688" s="54" t="e">
        <f t="shared" si="838"/>
        <v>#DIV/0!</v>
      </c>
      <c r="AL688" s="122"/>
      <c r="AM688" s="123"/>
      <c r="AN688" s="124"/>
      <c r="AO688" s="127"/>
      <c r="AP688" s="130"/>
      <c r="AQ688" s="121"/>
      <c r="AR688" s="121"/>
      <c r="AS688" s="67"/>
      <c r="AT688" s="70" t="e">
        <f>AS688/AR686*10^AQ686*AP686</f>
        <v>#DIV/0!</v>
      </c>
      <c r="AU688" s="121"/>
      <c r="AV688" s="121"/>
      <c r="AW688" s="67"/>
      <c r="AX688" s="70" t="str">
        <f>IF(ISBLANK(AW688),"",AW688/AV686*10^AU686*AP686)</f>
        <v/>
      </c>
      <c r="AY688" s="121"/>
      <c r="AZ688" s="121"/>
      <c r="BA688" s="67"/>
      <c r="BB688" s="70" t="str">
        <f>IF(ISBLANK(BA688),"",BA688/AZ686*10^AY686*AP686)</f>
        <v/>
      </c>
    </row>
    <row r="689" spans="1:54" x14ac:dyDescent="0.25">
      <c r="A689" s="1"/>
      <c r="B689" s="1"/>
      <c r="C689" s="2"/>
      <c r="D689" s="1"/>
      <c r="E689" s="1"/>
      <c r="F689" s="1"/>
      <c r="G689" s="1"/>
      <c r="H689" s="1"/>
      <c r="I689" s="1"/>
      <c r="J689" s="1"/>
      <c r="K689" s="1"/>
      <c r="L689" s="1"/>
      <c r="M689" s="1"/>
      <c r="N689" s="2"/>
      <c r="O689" s="1"/>
      <c r="P689" s="1"/>
      <c r="Q689" s="1"/>
      <c r="R689" s="1"/>
      <c r="S689" s="2"/>
      <c r="T689" s="2"/>
      <c r="U689" s="1"/>
      <c r="V689" s="1"/>
      <c r="W689" s="1"/>
      <c r="X689" s="1"/>
      <c r="Y689" s="1"/>
      <c r="Z689" s="1"/>
      <c r="AA689" s="1"/>
      <c r="AB689" s="1"/>
      <c r="AC689" s="2"/>
      <c r="AD689" s="2"/>
      <c r="AE689" s="2"/>
      <c r="AF689" s="1"/>
      <c r="AG689" s="1"/>
      <c r="AH689" s="50">
        <f t="shared" ref="AH689" si="839">AO686*AP686</f>
        <v>5</v>
      </c>
      <c r="AI689" s="62"/>
      <c r="AJ689" s="62"/>
      <c r="AK689" s="55"/>
    </row>
    <row r="690" spans="1:54" x14ac:dyDescent="0.25">
      <c r="A690" s="1"/>
      <c r="B690" s="1"/>
      <c r="C690" s="2"/>
      <c r="D690" s="1"/>
      <c r="E690" s="1"/>
      <c r="F690" s="1"/>
      <c r="G690" s="1"/>
      <c r="H690" s="1"/>
      <c r="I690" s="1"/>
      <c r="J690" s="1"/>
      <c r="K690" s="1"/>
      <c r="L690" s="1"/>
      <c r="M690" s="1"/>
      <c r="N690" s="2"/>
      <c r="O690" s="1"/>
      <c r="P690" s="1"/>
      <c r="Q690" s="1"/>
      <c r="R690" s="1"/>
      <c r="S690" s="2"/>
      <c r="T690" s="2"/>
      <c r="U690" s="1"/>
      <c r="V690" s="1"/>
      <c r="W690" s="1"/>
      <c r="X690" s="1"/>
      <c r="Y690" s="1"/>
      <c r="Z690" s="1"/>
      <c r="AA690" s="1"/>
      <c r="AB690" s="1"/>
      <c r="AC690" s="2"/>
      <c r="AD690" s="2"/>
      <c r="AE690" s="2"/>
      <c r="AF690" s="1"/>
      <c r="AG690" s="1"/>
      <c r="AH690" s="49">
        <f>D690*10</f>
        <v>0</v>
      </c>
      <c r="AI690" s="60"/>
      <c r="AJ690" s="60"/>
      <c r="AK690" s="54" t="e">
        <f>AI690/AJ690</f>
        <v>#DIV/0!</v>
      </c>
      <c r="AL690" s="122" t="str">
        <f t="shared" ref="AL690" si="840">IF(COUNTBLANK(AI690:AI692)=3,"",IF(COUNTBLANK(AI690:AI692)=2,IF(AI690=0,0.5/AJ690,AI690/AJ690),(AI690/AJ690+AI691/AJ691+IF(AJ692&gt;0,AI692/AJ692,0))/COUNTIF(AI690:AJ692,"&gt;0")))</f>
        <v/>
      </c>
      <c r="AM690" s="123" t="e">
        <f t="shared" ref="AM690" si="841">IF(ISNUMBER(AN690),AN690,1/AN690)</f>
        <v>#DIV/0!</v>
      </c>
      <c r="AN690" s="124" t="e">
        <f>AVERAGE(AT690:AT692,AX690:AX692,BB690:BB692)</f>
        <v>#DIV/0!</v>
      </c>
      <c r="AO690" s="125">
        <f>IF(COUNTIF(AL690:AL690,"&gt;0"),AL690,IF(ISERROR(AM690),IF(D693&gt;0,D693,0.5),AM690))</f>
        <v>0.5</v>
      </c>
      <c r="AP690" s="128">
        <v>10</v>
      </c>
      <c r="AQ690" s="121"/>
      <c r="AR690" s="121"/>
      <c r="AS690" s="66"/>
      <c r="AT690" s="70" t="e">
        <f>AS690/AR690*10^AQ690*AP690</f>
        <v>#DIV/0!</v>
      </c>
      <c r="AU690" s="121"/>
      <c r="AV690" s="121"/>
      <c r="AW690" s="66"/>
      <c r="AX690" s="70" t="str">
        <f>IF(ISBLANK(AW690),"",AW690/AV690*10^AU690*AP690)</f>
        <v/>
      </c>
      <c r="AY690" s="121"/>
      <c r="AZ690" s="121"/>
      <c r="BA690" s="66"/>
      <c r="BB690" s="70" t="str">
        <f t="shared" ref="BB690" si="842">IF(ISBLANK(BA690),"",BA690/AZ690*10^AY690*AT690)</f>
        <v/>
      </c>
    </row>
    <row r="691" spans="1:54" x14ac:dyDescent="0.25">
      <c r="A691" s="1"/>
      <c r="B691" s="1"/>
      <c r="C691" s="2"/>
      <c r="D691" s="1"/>
      <c r="E691" s="1"/>
      <c r="F691" s="1"/>
      <c r="G691" s="1"/>
      <c r="H691" s="1"/>
      <c r="I691" s="1"/>
      <c r="J691" s="1"/>
      <c r="K691" s="1"/>
      <c r="L691" s="1"/>
      <c r="M691" s="1"/>
      <c r="N691" s="2"/>
      <c r="O691" s="1"/>
      <c r="P691" s="1"/>
      <c r="Q691" s="1"/>
      <c r="R691" s="1"/>
      <c r="S691" s="2"/>
      <c r="T691" s="2"/>
      <c r="U691" s="1"/>
      <c r="V691" s="1"/>
      <c r="W691" s="1"/>
      <c r="X691" s="1"/>
      <c r="Y691" s="1"/>
      <c r="Z691" s="1"/>
      <c r="AA691" s="1"/>
      <c r="AB691" s="1"/>
      <c r="AC691" s="2"/>
      <c r="AD691" s="2"/>
      <c r="AE691" s="2"/>
      <c r="AF691" s="1"/>
      <c r="AG691" s="1"/>
      <c r="AH691" s="49">
        <f>D691*10</f>
        <v>0</v>
      </c>
      <c r="AI691" s="61"/>
      <c r="AJ691" s="61"/>
      <c r="AK691" s="54" t="e">
        <f t="shared" ref="AK691:AK692" si="843">AI691/AJ691</f>
        <v>#DIV/0!</v>
      </c>
      <c r="AL691" s="122"/>
      <c r="AM691" s="123"/>
      <c r="AN691" s="124"/>
      <c r="AO691" s="126"/>
      <c r="AP691" s="129"/>
      <c r="AQ691" s="121"/>
      <c r="AR691" s="121"/>
      <c r="AS691" s="67"/>
      <c r="AT691" s="70" t="e">
        <f>AS691/AR690*10^AQ690*AP690</f>
        <v>#DIV/0!</v>
      </c>
      <c r="AU691" s="121"/>
      <c r="AV691" s="121"/>
      <c r="AW691" s="67"/>
      <c r="AX691" s="70" t="str">
        <f>IF(ISBLANK(AW690:AW692),"",AW691/AV690*10^AU690*AP690)</f>
        <v/>
      </c>
      <c r="AY691" s="121"/>
      <c r="AZ691" s="121"/>
      <c r="BA691" s="67"/>
      <c r="BB691" s="70" t="str">
        <f>IF(ISBLANK(BA691),"",BA691/AZ690*10^AY690*AP690)</f>
        <v/>
      </c>
    </row>
    <row r="692" spans="1:54" x14ac:dyDescent="0.25">
      <c r="A692" s="1"/>
      <c r="B692" s="1"/>
      <c r="C692" s="2"/>
      <c r="D692" s="1"/>
      <c r="E692" s="1"/>
      <c r="F692" s="1"/>
      <c r="G692" s="1"/>
      <c r="H692" s="1"/>
      <c r="I692" s="1"/>
      <c r="J692" s="1"/>
      <c r="K692" s="1"/>
      <c r="L692" s="1"/>
      <c r="M692" s="1"/>
      <c r="N692" s="2"/>
      <c r="O692" s="1"/>
      <c r="P692" s="1"/>
      <c r="Q692" s="1"/>
      <c r="R692" s="1"/>
      <c r="S692" s="2"/>
      <c r="T692" s="2"/>
      <c r="U692" s="1"/>
      <c r="V692" s="1"/>
      <c r="W692" s="1"/>
      <c r="X692" s="1"/>
      <c r="Y692" s="1"/>
      <c r="Z692" s="1"/>
      <c r="AA692" s="1"/>
      <c r="AB692" s="1"/>
      <c r="AC692" s="2"/>
      <c r="AD692" s="2"/>
      <c r="AE692" s="2"/>
      <c r="AF692" s="1"/>
      <c r="AG692" s="1"/>
      <c r="AH692" s="49">
        <f>D692*10</f>
        <v>0</v>
      </c>
      <c r="AI692" s="61"/>
      <c r="AJ692" s="61"/>
      <c r="AK692" s="54" t="e">
        <f t="shared" si="843"/>
        <v>#DIV/0!</v>
      </c>
      <c r="AL692" s="122"/>
      <c r="AM692" s="123"/>
      <c r="AN692" s="124"/>
      <c r="AO692" s="127"/>
      <c r="AP692" s="130"/>
      <c r="AQ692" s="121"/>
      <c r="AR692" s="121"/>
      <c r="AS692" s="67"/>
      <c r="AT692" s="70" t="e">
        <f>AS692/AR690*10^AQ690*AP690</f>
        <v>#DIV/0!</v>
      </c>
      <c r="AU692" s="121"/>
      <c r="AV692" s="121"/>
      <c r="AW692" s="67"/>
      <c r="AX692" s="70" t="str">
        <f>IF(ISBLANK(AW692),"",AW692/AV690*10^AU690*AP690)</f>
        <v/>
      </c>
      <c r="AY692" s="121"/>
      <c r="AZ692" s="121"/>
      <c r="BA692" s="67"/>
      <c r="BB692" s="70" t="str">
        <f>IF(ISBLANK(BA692),"",BA692/AZ690*10^AY690*AP690)</f>
        <v/>
      </c>
    </row>
    <row r="693" spans="1:54" x14ac:dyDescent="0.25">
      <c r="A693" s="1"/>
      <c r="B693" s="1"/>
      <c r="C693" s="2"/>
      <c r="D693" s="1"/>
      <c r="E693" s="1"/>
      <c r="F693" s="1"/>
      <c r="G693" s="1"/>
      <c r="H693" s="1"/>
      <c r="I693" s="1"/>
      <c r="J693" s="1"/>
      <c r="K693" s="1"/>
      <c r="L693" s="1"/>
      <c r="M693" s="1"/>
      <c r="N693" s="2"/>
      <c r="O693" s="1"/>
      <c r="P693" s="1"/>
      <c r="Q693" s="1"/>
      <c r="R693" s="1"/>
      <c r="S693" s="2"/>
      <c r="T693" s="2"/>
      <c r="U693" s="1"/>
      <c r="V693" s="1"/>
      <c r="W693" s="1"/>
      <c r="X693" s="1"/>
      <c r="Y693" s="1"/>
      <c r="Z693" s="1"/>
      <c r="AA693" s="1"/>
      <c r="AB693" s="1"/>
      <c r="AC693" s="2"/>
      <c r="AD693" s="2"/>
      <c r="AE693" s="2"/>
      <c r="AF693" s="1"/>
      <c r="AG693" s="1"/>
      <c r="AH693" s="50">
        <f t="shared" ref="AH693" si="844">AO690*AP690</f>
        <v>5</v>
      </c>
      <c r="AI693" s="62"/>
      <c r="AJ693" s="62"/>
      <c r="AK693" s="55"/>
    </row>
    <row r="694" spans="1:54" x14ac:dyDescent="0.25">
      <c r="A694" s="1"/>
      <c r="B694" s="1"/>
      <c r="C694" s="2"/>
      <c r="D694" s="1"/>
      <c r="E694" s="1"/>
      <c r="F694" s="1"/>
      <c r="G694" s="1"/>
      <c r="H694" s="1"/>
      <c r="I694" s="1"/>
      <c r="J694" s="1"/>
      <c r="K694" s="1"/>
      <c r="L694" s="1"/>
      <c r="M694" s="1"/>
      <c r="N694" s="2"/>
      <c r="O694" s="1"/>
      <c r="P694" s="1"/>
      <c r="Q694" s="1"/>
      <c r="R694" s="1"/>
      <c r="S694" s="2"/>
      <c r="T694" s="2"/>
      <c r="U694" s="1"/>
      <c r="V694" s="1"/>
      <c r="W694" s="1"/>
      <c r="X694" s="1"/>
      <c r="Y694" s="1"/>
      <c r="Z694" s="1"/>
      <c r="AA694" s="1"/>
      <c r="AB694" s="1"/>
      <c r="AC694" s="2"/>
      <c r="AD694" s="2"/>
      <c r="AE694" s="2"/>
      <c r="AF694" s="1"/>
      <c r="AG694" s="1"/>
      <c r="AH694" s="49">
        <f>D694*10</f>
        <v>0</v>
      </c>
      <c r="AI694" s="60"/>
      <c r="AJ694" s="60"/>
      <c r="AK694" s="54" t="e">
        <f>AI694/AJ694</f>
        <v>#DIV/0!</v>
      </c>
      <c r="AL694" s="122" t="str">
        <f t="shared" ref="AL694" si="845">IF(COUNTBLANK(AI694:AI696)=3,"",IF(COUNTBLANK(AI694:AI696)=2,IF(AI694=0,0.5/AJ694,AI694/AJ694),(AI694/AJ694+AI695/AJ695+IF(AJ696&gt;0,AI696/AJ696,0))/COUNTIF(AI694:AJ696,"&gt;0")))</f>
        <v/>
      </c>
      <c r="AM694" s="123" t="e">
        <f t="shared" ref="AM694" si="846">IF(ISNUMBER(AN694),AN694,1/AN694)</f>
        <v>#DIV/0!</v>
      </c>
      <c r="AN694" s="124" t="e">
        <f>AVERAGE(AT694:AT696,AX694:AX696,BB694:BB696)</f>
        <v>#DIV/0!</v>
      </c>
      <c r="AO694" s="125">
        <f>IF(COUNTIF(AL694:AL694,"&gt;0"),AL694,IF(ISERROR(AM694),IF(D697&gt;0,D697,0.5),AM694))</f>
        <v>0.5</v>
      </c>
      <c r="AP694" s="128">
        <v>10</v>
      </c>
      <c r="AQ694" s="121"/>
      <c r="AR694" s="121"/>
      <c r="AS694" s="66"/>
      <c r="AT694" s="70" t="e">
        <f>AS694/AR694*10^AQ694*AP694</f>
        <v>#DIV/0!</v>
      </c>
      <c r="AU694" s="121"/>
      <c r="AV694" s="121"/>
      <c r="AW694" s="66"/>
      <c r="AX694" s="70" t="str">
        <f>IF(ISBLANK(AW694),"",AW694/AV694*10^AU694*AP694)</f>
        <v/>
      </c>
      <c r="AY694" s="121"/>
      <c r="AZ694" s="121"/>
      <c r="BA694" s="66"/>
      <c r="BB694" s="70" t="str">
        <f t="shared" ref="BB694" si="847">IF(ISBLANK(BA694),"",BA694/AZ694*10^AY694*AT694)</f>
        <v/>
      </c>
    </row>
    <row r="695" spans="1:54" x14ac:dyDescent="0.25">
      <c r="A695" s="1"/>
      <c r="B695" s="1"/>
      <c r="C695" s="2"/>
      <c r="D695" s="1"/>
      <c r="E695" s="1"/>
      <c r="F695" s="1"/>
      <c r="G695" s="1"/>
      <c r="H695" s="1"/>
      <c r="I695" s="1"/>
      <c r="J695" s="1"/>
      <c r="K695" s="1"/>
      <c r="L695" s="1"/>
      <c r="M695" s="1"/>
      <c r="N695" s="2"/>
      <c r="O695" s="1"/>
      <c r="P695" s="1"/>
      <c r="Q695" s="1"/>
      <c r="R695" s="1"/>
      <c r="S695" s="2"/>
      <c r="T695" s="2"/>
      <c r="U695" s="1"/>
      <c r="V695" s="1"/>
      <c r="W695" s="1"/>
      <c r="X695" s="1"/>
      <c r="Y695" s="1"/>
      <c r="Z695" s="1"/>
      <c r="AA695" s="1"/>
      <c r="AB695" s="1"/>
      <c r="AC695" s="2"/>
      <c r="AD695" s="2"/>
      <c r="AE695" s="2"/>
      <c r="AF695" s="1"/>
      <c r="AG695" s="1"/>
      <c r="AH695" s="49">
        <f>D695*10</f>
        <v>0</v>
      </c>
      <c r="AI695" s="61"/>
      <c r="AJ695" s="61"/>
      <c r="AK695" s="54" t="e">
        <f t="shared" ref="AK695:AK696" si="848">AI695/AJ695</f>
        <v>#DIV/0!</v>
      </c>
      <c r="AL695" s="122"/>
      <c r="AM695" s="123"/>
      <c r="AN695" s="124"/>
      <c r="AO695" s="126"/>
      <c r="AP695" s="129"/>
      <c r="AQ695" s="121"/>
      <c r="AR695" s="121"/>
      <c r="AS695" s="67"/>
      <c r="AT695" s="70" t="e">
        <f>AS695/AR694*10^AQ694*AP694</f>
        <v>#DIV/0!</v>
      </c>
      <c r="AU695" s="121"/>
      <c r="AV695" s="121"/>
      <c r="AW695" s="67"/>
      <c r="AX695" s="70" t="str">
        <f>IF(ISBLANK(AW694:AW696),"",AW695/AV694*10^AU694*AP694)</f>
        <v/>
      </c>
      <c r="AY695" s="121"/>
      <c r="AZ695" s="121"/>
      <c r="BA695" s="67"/>
      <c r="BB695" s="70" t="str">
        <f>IF(ISBLANK(BA695),"",BA695/AZ694*10^AY694*AP694)</f>
        <v/>
      </c>
    </row>
    <row r="696" spans="1:54" x14ac:dyDescent="0.25">
      <c r="A696" s="1"/>
      <c r="B696" s="1"/>
      <c r="C696" s="2"/>
      <c r="D696" s="1"/>
      <c r="E696" s="1"/>
      <c r="F696" s="1"/>
      <c r="G696" s="1"/>
      <c r="H696" s="1"/>
      <c r="I696" s="1"/>
      <c r="J696" s="1"/>
      <c r="K696" s="1"/>
      <c r="L696" s="1"/>
      <c r="M696" s="1"/>
      <c r="N696" s="2"/>
      <c r="O696" s="1"/>
      <c r="P696" s="1"/>
      <c r="Q696" s="1"/>
      <c r="R696" s="1"/>
      <c r="S696" s="2"/>
      <c r="T696" s="2"/>
      <c r="U696" s="1"/>
      <c r="V696" s="1"/>
      <c r="W696" s="1"/>
      <c r="X696" s="1"/>
      <c r="Y696" s="1"/>
      <c r="Z696" s="1"/>
      <c r="AA696" s="1"/>
      <c r="AB696" s="1"/>
      <c r="AC696" s="2"/>
      <c r="AD696" s="2"/>
      <c r="AE696" s="2"/>
      <c r="AF696" s="1"/>
      <c r="AG696" s="1"/>
      <c r="AH696" s="49">
        <f>D696*10</f>
        <v>0</v>
      </c>
      <c r="AI696" s="61"/>
      <c r="AJ696" s="61"/>
      <c r="AK696" s="54" t="e">
        <f t="shared" si="848"/>
        <v>#DIV/0!</v>
      </c>
      <c r="AL696" s="122"/>
      <c r="AM696" s="123"/>
      <c r="AN696" s="124"/>
      <c r="AO696" s="127"/>
      <c r="AP696" s="130"/>
      <c r="AQ696" s="121"/>
      <c r="AR696" s="121"/>
      <c r="AS696" s="67"/>
      <c r="AT696" s="70" t="e">
        <f>AS696/AR694*10^AQ694*AP694</f>
        <v>#DIV/0!</v>
      </c>
      <c r="AU696" s="121"/>
      <c r="AV696" s="121"/>
      <c r="AW696" s="67"/>
      <c r="AX696" s="70" t="str">
        <f>IF(ISBLANK(AW696),"",AW696/AV694*10^AU694*AP694)</f>
        <v/>
      </c>
      <c r="AY696" s="121"/>
      <c r="AZ696" s="121"/>
      <c r="BA696" s="67"/>
      <c r="BB696" s="70" t="str">
        <f>IF(ISBLANK(BA696),"",BA696/AZ694*10^AY694*AP694)</f>
        <v/>
      </c>
    </row>
    <row r="697" spans="1:54" x14ac:dyDescent="0.25">
      <c r="A697" s="1"/>
      <c r="B697" s="1"/>
      <c r="C697" s="2"/>
      <c r="D697" s="1"/>
      <c r="E697" s="1"/>
      <c r="F697" s="1"/>
      <c r="G697" s="1"/>
      <c r="H697" s="1"/>
      <c r="I697" s="1"/>
      <c r="J697" s="1"/>
      <c r="K697" s="1"/>
      <c r="L697" s="1"/>
      <c r="M697" s="1"/>
      <c r="N697" s="2"/>
      <c r="O697" s="1"/>
      <c r="P697" s="1"/>
      <c r="Q697" s="1"/>
      <c r="R697" s="1"/>
      <c r="S697" s="2"/>
      <c r="T697" s="2"/>
      <c r="U697" s="1"/>
      <c r="V697" s="1"/>
      <c r="W697" s="1"/>
      <c r="X697" s="1"/>
      <c r="Y697" s="1"/>
      <c r="Z697" s="1"/>
      <c r="AA697" s="1"/>
      <c r="AB697" s="1"/>
      <c r="AC697" s="2"/>
      <c r="AD697" s="2"/>
      <c r="AE697" s="2"/>
      <c r="AF697" s="1"/>
      <c r="AG697" s="1"/>
      <c r="AH697" s="50">
        <f t="shared" ref="AH697" si="849">AO694*AP694</f>
        <v>5</v>
      </c>
      <c r="AI697" s="62"/>
      <c r="AJ697" s="62"/>
      <c r="AK697" s="55"/>
    </row>
    <row r="698" spans="1:54" x14ac:dyDescent="0.25">
      <c r="A698" s="1"/>
      <c r="B698" s="1"/>
      <c r="C698" s="2"/>
      <c r="D698" s="1"/>
      <c r="E698" s="1"/>
      <c r="F698" s="1"/>
      <c r="G698" s="1"/>
      <c r="H698" s="1"/>
      <c r="I698" s="1"/>
      <c r="J698" s="1"/>
      <c r="K698" s="1"/>
      <c r="L698" s="1"/>
      <c r="M698" s="1"/>
      <c r="N698" s="2"/>
      <c r="O698" s="1"/>
      <c r="P698" s="1"/>
      <c r="Q698" s="1"/>
      <c r="R698" s="1"/>
      <c r="S698" s="2"/>
      <c r="T698" s="2"/>
      <c r="U698" s="1"/>
      <c r="V698" s="1"/>
      <c r="W698" s="1"/>
      <c r="X698" s="1"/>
      <c r="Y698" s="1"/>
      <c r="Z698" s="1"/>
      <c r="AA698" s="1"/>
      <c r="AB698" s="1"/>
      <c r="AC698" s="2"/>
      <c r="AD698" s="2"/>
      <c r="AE698" s="2"/>
      <c r="AF698" s="1"/>
      <c r="AG698" s="1"/>
      <c r="AH698" s="49">
        <f>D698*10</f>
        <v>0</v>
      </c>
      <c r="AI698" s="60"/>
      <c r="AJ698" s="60"/>
      <c r="AK698" s="54" t="e">
        <f>AI698/AJ698</f>
        <v>#DIV/0!</v>
      </c>
      <c r="AL698" s="122" t="str">
        <f t="shared" ref="AL698" si="850">IF(COUNTBLANK(AI698:AI700)=3,"",IF(COUNTBLANK(AI698:AI700)=2,IF(AI698=0,0.5/AJ698,AI698/AJ698),(AI698/AJ698+AI699/AJ699+IF(AJ700&gt;0,AI700/AJ700,0))/COUNTIF(AI698:AJ700,"&gt;0")))</f>
        <v/>
      </c>
      <c r="AM698" s="123" t="e">
        <f t="shared" ref="AM698" si="851">IF(ISNUMBER(AN698),AN698,1/AN698)</f>
        <v>#DIV/0!</v>
      </c>
      <c r="AN698" s="124" t="e">
        <f>AVERAGE(AT698:AT700,AX698:AX700,BB698:BB700)</f>
        <v>#DIV/0!</v>
      </c>
      <c r="AO698" s="125">
        <f>IF(COUNTIF(AL698:AL698,"&gt;0"),AL698,IF(ISERROR(AM698),IF(D701&gt;0,D701,0.5),AM698))</f>
        <v>0.5</v>
      </c>
      <c r="AP698" s="128">
        <v>10</v>
      </c>
      <c r="AQ698" s="121"/>
      <c r="AR698" s="121"/>
      <c r="AS698" s="66"/>
      <c r="AT698" s="70" t="e">
        <f>AS698/AR698*10^AQ698*AP698</f>
        <v>#DIV/0!</v>
      </c>
      <c r="AU698" s="121"/>
      <c r="AV698" s="121"/>
      <c r="AW698" s="66"/>
      <c r="AX698" s="70" t="str">
        <f>IF(ISBLANK(AW698),"",AW698/AV698*10^AU698*AP698)</f>
        <v/>
      </c>
      <c r="AY698" s="121"/>
      <c r="AZ698" s="121"/>
      <c r="BA698" s="66"/>
      <c r="BB698" s="70" t="str">
        <f t="shared" ref="BB698" si="852">IF(ISBLANK(BA698),"",BA698/AZ698*10^AY698*AT698)</f>
        <v/>
      </c>
    </row>
    <row r="699" spans="1:54" x14ac:dyDescent="0.25">
      <c r="A699" s="1"/>
      <c r="B699" s="1"/>
      <c r="C699" s="2"/>
      <c r="D699" s="1"/>
      <c r="E699" s="1"/>
      <c r="F699" s="1"/>
      <c r="G699" s="1"/>
      <c r="H699" s="1"/>
      <c r="I699" s="1"/>
      <c r="J699" s="1"/>
      <c r="K699" s="1"/>
      <c r="L699" s="1"/>
      <c r="M699" s="1"/>
      <c r="N699" s="2"/>
      <c r="O699" s="1"/>
      <c r="P699" s="1"/>
      <c r="Q699" s="1"/>
      <c r="R699" s="1"/>
      <c r="S699" s="2"/>
      <c r="T699" s="2"/>
      <c r="U699" s="1"/>
      <c r="V699" s="1"/>
      <c r="W699" s="1"/>
      <c r="X699" s="1"/>
      <c r="Y699" s="1"/>
      <c r="Z699" s="1"/>
      <c r="AA699" s="1"/>
      <c r="AB699" s="1"/>
      <c r="AC699" s="2"/>
      <c r="AD699" s="2"/>
      <c r="AE699" s="2"/>
      <c r="AF699" s="1"/>
      <c r="AG699" s="1"/>
      <c r="AH699" s="49">
        <f>D699*10</f>
        <v>0</v>
      </c>
      <c r="AI699" s="61"/>
      <c r="AJ699" s="61"/>
      <c r="AK699" s="54" t="e">
        <f t="shared" ref="AK699:AK700" si="853">AI699/AJ699</f>
        <v>#DIV/0!</v>
      </c>
      <c r="AL699" s="122"/>
      <c r="AM699" s="123"/>
      <c r="AN699" s="124"/>
      <c r="AO699" s="126"/>
      <c r="AP699" s="129"/>
      <c r="AQ699" s="121"/>
      <c r="AR699" s="121"/>
      <c r="AS699" s="67"/>
      <c r="AT699" s="70" t="e">
        <f>AS699/AR698*10^AQ698*AP698</f>
        <v>#DIV/0!</v>
      </c>
      <c r="AU699" s="121"/>
      <c r="AV699" s="121"/>
      <c r="AW699" s="67"/>
      <c r="AX699" s="70" t="str">
        <f>IF(ISBLANK(AW698:AW700),"",AW699/AV698*10^AU698*AP698)</f>
        <v/>
      </c>
      <c r="AY699" s="121"/>
      <c r="AZ699" s="121"/>
      <c r="BA699" s="67"/>
      <c r="BB699" s="70" t="str">
        <f>IF(ISBLANK(BA699),"",BA699/AZ698*10^AY698*AP698)</f>
        <v/>
      </c>
    </row>
    <row r="700" spans="1:54" x14ac:dyDescent="0.25">
      <c r="A700" s="1"/>
      <c r="B700" s="1"/>
      <c r="C700" s="2"/>
      <c r="D700" s="1"/>
      <c r="E700" s="1"/>
      <c r="F700" s="1"/>
      <c r="G700" s="1"/>
      <c r="H700" s="1"/>
      <c r="I700" s="1"/>
      <c r="J700" s="1"/>
      <c r="K700" s="1"/>
      <c r="L700" s="1"/>
      <c r="M700" s="1"/>
      <c r="N700" s="2"/>
      <c r="O700" s="1"/>
      <c r="P700" s="1"/>
      <c r="Q700" s="1"/>
      <c r="R700" s="1"/>
      <c r="S700" s="2"/>
      <c r="T700" s="2"/>
      <c r="U700" s="1"/>
      <c r="V700" s="1"/>
      <c r="W700" s="1"/>
      <c r="X700" s="1"/>
      <c r="Y700" s="1"/>
      <c r="Z700" s="1"/>
      <c r="AA700" s="1"/>
      <c r="AB700" s="1"/>
      <c r="AC700" s="2"/>
      <c r="AD700" s="2"/>
      <c r="AE700" s="2"/>
      <c r="AF700" s="1"/>
      <c r="AG700" s="1"/>
      <c r="AH700" s="49">
        <f>D700*10</f>
        <v>0</v>
      </c>
      <c r="AI700" s="61"/>
      <c r="AJ700" s="61"/>
      <c r="AK700" s="54" t="e">
        <f t="shared" si="853"/>
        <v>#DIV/0!</v>
      </c>
      <c r="AL700" s="122"/>
      <c r="AM700" s="123"/>
      <c r="AN700" s="124"/>
      <c r="AO700" s="127"/>
      <c r="AP700" s="130"/>
      <c r="AQ700" s="121"/>
      <c r="AR700" s="121"/>
      <c r="AS700" s="67"/>
      <c r="AT700" s="70" t="e">
        <f>AS700/AR698*10^AQ698*AP698</f>
        <v>#DIV/0!</v>
      </c>
      <c r="AU700" s="121"/>
      <c r="AV700" s="121"/>
      <c r="AW700" s="67"/>
      <c r="AX700" s="70" t="str">
        <f>IF(ISBLANK(AW700),"",AW700/AV698*10^AU698*AP698)</f>
        <v/>
      </c>
      <c r="AY700" s="121"/>
      <c r="AZ700" s="121"/>
      <c r="BA700" s="67"/>
      <c r="BB700" s="70" t="str">
        <f>IF(ISBLANK(BA700),"",BA700/AZ698*10^AY698*AP698)</f>
        <v/>
      </c>
    </row>
    <row r="701" spans="1:54" x14ac:dyDescent="0.25">
      <c r="A701" s="1"/>
      <c r="B701" s="1"/>
      <c r="C701" s="2"/>
      <c r="D701" s="1"/>
      <c r="E701" s="1"/>
      <c r="F701" s="1"/>
      <c r="G701" s="1"/>
      <c r="H701" s="1"/>
      <c r="I701" s="1"/>
      <c r="J701" s="1"/>
      <c r="K701" s="1"/>
      <c r="L701" s="1"/>
      <c r="M701" s="1"/>
      <c r="N701" s="2"/>
      <c r="O701" s="1"/>
      <c r="P701" s="1"/>
      <c r="Q701" s="1"/>
      <c r="R701" s="1"/>
      <c r="S701" s="2"/>
      <c r="T701" s="2"/>
      <c r="U701" s="1"/>
      <c r="V701" s="1"/>
      <c r="W701" s="1"/>
      <c r="X701" s="1"/>
      <c r="Y701" s="1"/>
      <c r="Z701" s="1"/>
      <c r="AA701" s="1"/>
      <c r="AB701" s="1"/>
      <c r="AC701" s="2"/>
      <c r="AD701" s="2"/>
      <c r="AE701" s="2"/>
      <c r="AF701" s="1"/>
      <c r="AG701" s="1"/>
      <c r="AH701" s="50">
        <f t="shared" ref="AH701" si="854">AO698*AP698</f>
        <v>5</v>
      </c>
      <c r="AI701" s="62"/>
      <c r="AJ701" s="62"/>
      <c r="AK701" s="55"/>
    </row>
    <row r="702" spans="1:54" x14ac:dyDescent="0.25">
      <c r="A702" s="1"/>
      <c r="B702" s="1"/>
      <c r="C702" s="2"/>
      <c r="D702" s="1"/>
      <c r="E702" s="1"/>
      <c r="F702" s="1"/>
      <c r="G702" s="1"/>
      <c r="H702" s="1"/>
      <c r="I702" s="1"/>
      <c r="J702" s="1"/>
      <c r="K702" s="1"/>
      <c r="L702" s="1"/>
      <c r="M702" s="1"/>
      <c r="N702" s="2"/>
      <c r="O702" s="1"/>
      <c r="P702" s="1"/>
      <c r="Q702" s="1"/>
      <c r="R702" s="1"/>
      <c r="S702" s="2"/>
      <c r="T702" s="2"/>
      <c r="U702" s="1"/>
      <c r="V702" s="1"/>
      <c r="W702" s="1"/>
      <c r="X702" s="1"/>
      <c r="Y702" s="1"/>
      <c r="Z702" s="1"/>
      <c r="AA702" s="1"/>
      <c r="AB702" s="1"/>
      <c r="AC702" s="2"/>
      <c r="AD702" s="2"/>
      <c r="AE702" s="2"/>
      <c r="AF702" s="1"/>
      <c r="AG702" s="1"/>
      <c r="AH702" s="49">
        <f>D702*10</f>
        <v>0</v>
      </c>
      <c r="AI702" s="60"/>
      <c r="AJ702" s="60"/>
      <c r="AK702" s="54" t="e">
        <f>AI702/AJ702</f>
        <v>#DIV/0!</v>
      </c>
      <c r="AL702" s="122" t="str">
        <f t="shared" ref="AL702" si="855">IF(COUNTBLANK(AI702:AI704)=3,"",IF(COUNTBLANK(AI702:AI704)=2,IF(AI702=0,0.5/AJ702,AI702/AJ702),(AI702/AJ702+AI703/AJ703+IF(AJ704&gt;0,AI704/AJ704,0))/COUNTIF(AI702:AJ704,"&gt;0")))</f>
        <v/>
      </c>
      <c r="AM702" s="123" t="e">
        <f t="shared" ref="AM702" si="856">IF(ISNUMBER(AN702),AN702,1/AN702)</f>
        <v>#DIV/0!</v>
      </c>
      <c r="AN702" s="124" t="e">
        <f>AVERAGE(AT702:AT704,AX702:AX704,BB702:BB704)</f>
        <v>#DIV/0!</v>
      </c>
      <c r="AO702" s="125">
        <f>IF(COUNTIF(AL702:AL702,"&gt;0"),AL702,IF(ISERROR(AM702),IF(D705&gt;0,D705,0.5),AM702))</f>
        <v>0.5</v>
      </c>
      <c r="AP702" s="128">
        <v>10</v>
      </c>
      <c r="AQ702" s="121"/>
      <c r="AR702" s="121"/>
      <c r="AS702" s="66"/>
      <c r="AT702" s="70" t="e">
        <f>AS702/AR702*10^AQ702*AP702</f>
        <v>#DIV/0!</v>
      </c>
      <c r="AU702" s="121"/>
      <c r="AV702" s="121"/>
      <c r="AW702" s="66"/>
      <c r="AX702" s="70" t="str">
        <f>IF(ISBLANK(AW702),"",AW702/AV702*10^AU702*AP702)</f>
        <v/>
      </c>
      <c r="AY702" s="121"/>
      <c r="AZ702" s="121"/>
      <c r="BA702" s="66"/>
      <c r="BB702" s="70" t="str">
        <f t="shared" ref="BB702" si="857">IF(ISBLANK(BA702),"",BA702/AZ702*10^AY702*AT702)</f>
        <v/>
      </c>
    </row>
    <row r="703" spans="1:54" x14ac:dyDescent="0.25">
      <c r="A703" s="1"/>
      <c r="B703" s="1"/>
      <c r="C703" s="2"/>
      <c r="D703" s="1"/>
      <c r="E703" s="1"/>
      <c r="F703" s="1"/>
      <c r="G703" s="1"/>
      <c r="H703" s="1"/>
      <c r="I703" s="1"/>
      <c r="J703" s="1"/>
      <c r="K703" s="1"/>
      <c r="L703" s="1"/>
      <c r="M703" s="1"/>
      <c r="N703" s="2"/>
      <c r="O703" s="1"/>
      <c r="P703" s="1"/>
      <c r="Q703" s="1"/>
      <c r="R703" s="1"/>
      <c r="S703" s="2"/>
      <c r="T703" s="2"/>
      <c r="U703" s="1"/>
      <c r="V703" s="1"/>
      <c r="W703" s="1"/>
      <c r="X703" s="1"/>
      <c r="Y703" s="1"/>
      <c r="Z703" s="1"/>
      <c r="AA703" s="1"/>
      <c r="AB703" s="1"/>
      <c r="AC703" s="2"/>
      <c r="AD703" s="2"/>
      <c r="AE703" s="2"/>
      <c r="AF703" s="1"/>
      <c r="AG703" s="1"/>
      <c r="AH703" s="49">
        <f>D703*10</f>
        <v>0</v>
      </c>
      <c r="AI703" s="61"/>
      <c r="AJ703" s="61"/>
      <c r="AK703" s="54" t="e">
        <f t="shared" ref="AK703:AK704" si="858">AI703/AJ703</f>
        <v>#DIV/0!</v>
      </c>
      <c r="AL703" s="122"/>
      <c r="AM703" s="123"/>
      <c r="AN703" s="124"/>
      <c r="AO703" s="126"/>
      <c r="AP703" s="129"/>
      <c r="AQ703" s="121"/>
      <c r="AR703" s="121"/>
      <c r="AS703" s="67"/>
      <c r="AT703" s="70" t="e">
        <f>AS703/AR702*10^AQ702*AP702</f>
        <v>#DIV/0!</v>
      </c>
      <c r="AU703" s="121"/>
      <c r="AV703" s="121"/>
      <c r="AW703" s="67"/>
      <c r="AX703" s="70" t="str">
        <f>IF(ISBLANK(AW702:AW704),"",AW703/AV702*10^AU702*AP702)</f>
        <v/>
      </c>
      <c r="AY703" s="121"/>
      <c r="AZ703" s="121"/>
      <c r="BA703" s="67"/>
      <c r="BB703" s="70" t="str">
        <f>IF(ISBLANK(BA703),"",BA703/AZ702*10^AY702*AP702)</f>
        <v/>
      </c>
    </row>
    <row r="704" spans="1:54" x14ac:dyDescent="0.25">
      <c r="A704" s="1"/>
      <c r="B704" s="1"/>
      <c r="C704" s="2"/>
      <c r="D704" s="1"/>
      <c r="E704" s="1"/>
      <c r="F704" s="1"/>
      <c r="G704" s="1"/>
      <c r="H704" s="1"/>
      <c r="I704" s="1"/>
      <c r="J704" s="1"/>
      <c r="K704" s="1"/>
      <c r="L704" s="1"/>
      <c r="M704" s="1"/>
      <c r="N704" s="2"/>
      <c r="O704" s="1"/>
      <c r="P704" s="1"/>
      <c r="Q704" s="1"/>
      <c r="R704" s="1"/>
      <c r="S704" s="2"/>
      <c r="T704" s="2"/>
      <c r="U704" s="1"/>
      <c r="V704" s="1"/>
      <c r="W704" s="1"/>
      <c r="X704" s="1"/>
      <c r="Y704" s="1"/>
      <c r="Z704" s="1"/>
      <c r="AA704" s="1"/>
      <c r="AB704" s="1"/>
      <c r="AC704" s="2"/>
      <c r="AD704" s="2"/>
      <c r="AE704" s="2"/>
      <c r="AF704" s="1"/>
      <c r="AG704" s="1"/>
      <c r="AH704" s="49">
        <f>D704*10</f>
        <v>0</v>
      </c>
      <c r="AI704" s="61"/>
      <c r="AJ704" s="61"/>
      <c r="AK704" s="54" t="e">
        <f t="shared" si="858"/>
        <v>#DIV/0!</v>
      </c>
      <c r="AL704" s="122"/>
      <c r="AM704" s="123"/>
      <c r="AN704" s="124"/>
      <c r="AO704" s="127"/>
      <c r="AP704" s="130"/>
      <c r="AQ704" s="121"/>
      <c r="AR704" s="121"/>
      <c r="AS704" s="67"/>
      <c r="AT704" s="70" t="e">
        <f>AS704/AR702*10^AQ702*AP702</f>
        <v>#DIV/0!</v>
      </c>
      <c r="AU704" s="121"/>
      <c r="AV704" s="121"/>
      <c r="AW704" s="67"/>
      <c r="AX704" s="70" t="str">
        <f>IF(ISBLANK(AW704),"",AW704/AV702*10^AU702*AP702)</f>
        <v/>
      </c>
      <c r="AY704" s="121"/>
      <c r="AZ704" s="121"/>
      <c r="BA704" s="67"/>
      <c r="BB704" s="70" t="str">
        <f>IF(ISBLANK(BA704),"",BA704/AZ702*10^AY702*AP702)</f>
        <v/>
      </c>
    </row>
    <row r="705" spans="1:54" x14ac:dyDescent="0.25">
      <c r="A705" s="1"/>
      <c r="B705" s="1"/>
      <c r="C705" s="2"/>
      <c r="D705" s="1"/>
      <c r="E705" s="1"/>
      <c r="F705" s="1"/>
      <c r="G705" s="1"/>
      <c r="H705" s="1"/>
      <c r="I705" s="1"/>
      <c r="J705" s="1"/>
      <c r="K705" s="1"/>
      <c r="L705" s="1"/>
      <c r="M705" s="1"/>
      <c r="N705" s="2"/>
      <c r="O705" s="1"/>
      <c r="P705" s="1"/>
      <c r="Q705" s="1"/>
      <c r="R705" s="1"/>
      <c r="S705" s="2"/>
      <c r="T705" s="2"/>
      <c r="U705" s="1"/>
      <c r="V705" s="1"/>
      <c r="W705" s="1"/>
      <c r="X705" s="1"/>
      <c r="Y705" s="1"/>
      <c r="Z705" s="1"/>
      <c r="AA705" s="1"/>
      <c r="AB705" s="1"/>
      <c r="AC705" s="2"/>
      <c r="AD705" s="2"/>
      <c r="AE705" s="2"/>
      <c r="AF705" s="1"/>
      <c r="AG705" s="1"/>
      <c r="AH705" s="50">
        <f t="shared" ref="AH705" si="859">AO702*AP702</f>
        <v>5</v>
      </c>
      <c r="AI705" s="62"/>
      <c r="AJ705" s="62"/>
      <c r="AK705" s="55"/>
    </row>
    <row r="706" spans="1:54" x14ac:dyDescent="0.25">
      <c r="A706" s="1"/>
      <c r="B706" s="1"/>
      <c r="C706" s="2"/>
      <c r="D706" s="1"/>
      <c r="E706" s="1"/>
      <c r="F706" s="1"/>
      <c r="G706" s="1"/>
      <c r="H706" s="1"/>
      <c r="I706" s="1"/>
      <c r="J706" s="1"/>
      <c r="K706" s="1"/>
      <c r="L706" s="1"/>
      <c r="M706" s="1"/>
      <c r="N706" s="2"/>
      <c r="O706" s="1"/>
      <c r="P706" s="1"/>
      <c r="Q706" s="1"/>
      <c r="R706" s="1"/>
      <c r="S706" s="2"/>
      <c r="T706" s="2"/>
      <c r="U706" s="1"/>
      <c r="V706" s="1"/>
      <c r="W706" s="1"/>
      <c r="X706" s="1"/>
      <c r="Y706" s="1"/>
      <c r="Z706" s="1"/>
      <c r="AA706" s="1"/>
      <c r="AB706" s="1"/>
      <c r="AC706" s="2"/>
      <c r="AD706" s="2"/>
      <c r="AE706" s="2"/>
      <c r="AF706" s="1"/>
      <c r="AG706" s="1"/>
      <c r="AH706" s="49">
        <f>D706*10</f>
        <v>0</v>
      </c>
      <c r="AI706" s="60"/>
      <c r="AJ706" s="60"/>
      <c r="AK706" s="54" t="e">
        <f>AI706/AJ706</f>
        <v>#DIV/0!</v>
      </c>
      <c r="AL706" s="122" t="str">
        <f t="shared" ref="AL706" si="860">IF(COUNTBLANK(AI706:AI708)=3,"",IF(COUNTBLANK(AI706:AI708)=2,IF(AI706=0,0.5/AJ706,AI706/AJ706),(AI706/AJ706+AI707/AJ707+IF(AJ708&gt;0,AI708/AJ708,0))/COUNTIF(AI706:AJ708,"&gt;0")))</f>
        <v/>
      </c>
      <c r="AM706" s="123" t="e">
        <f t="shared" ref="AM706" si="861">IF(ISNUMBER(AN706),AN706,1/AN706)</f>
        <v>#DIV/0!</v>
      </c>
      <c r="AN706" s="124" t="e">
        <f>AVERAGE(AT706:AT708,AX706:AX708,BB706:BB708)</f>
        <v>#DIV/0!</v>
      </c>
      <c r="AO706" s="125">
        <f>IF(COUNTIF(AL706:AL706,"&gt;0"),AL706,IF(ISERROR(AM706),IF(D709&gt;0,D709,0.5),AM706))</f>
        <v>0.5</v>
      </c>
      <c r="AP706" s="128">
        <v>10</v>
      </c>
      <c r="AQ706" s="121"/>
      <c r="AR706" s="121"/>
      <c r="AS706" s="66"/>
      <c r="AT706" s="70" t="e">
        <f>AS706/AR706*10^AQ706*AP706</f>
        <v>#DIV/0!</v>
      </c>
      <c r="AU706" s="121"/>
      <c r="AV706" s="121"/>
      <c r="AW706" s="66"/>
      <c r="AX706" s="70" t="str">
        <f>IF(ISBLANK(AW706),"",AW706/AV706*10^AU706*AP706)</f>
        <v/>
      </c>
      <c r="AY706" s="121"/>
      <c r="AZ706" s="121"/>
      <c r="BA706" s="66"/>
      <c r="BB706" s="70" t="str">
        <f t="shared" ref="BB706" si="862">IF(ISBLANK(BA706),"",BA706/AZ706*10^AY706*AT706)</f>
        <v/>
      </c>
    </row>
    <row r="707" spans="1:54" x14ac:dyDescent="0.25">
      <c r="A707" s="1"/>
      <c r="B707" s="1"/>
      <c r="C707" s="2"/>
      <c r="D707" s="1"/>
      <c r="E707" s="1"/>
      <c r="F707" s="1"/>
      <c r="G707" s="1"/>
      <c r="H707" s="1"/>
      <c r="I707" s="1"/>
      <c r="J707" s="1"/>
      <c r="K707" s="1"/>
      <c r="L707" s="1"/>
      <c r="M707" s="1"/>
      <c r="N707" s="2"/>
      <c r="O707" s="1"/>
      <c r="P707" s="1"/>
      <c r="Q707" s="1"/>
      <c r="R707" s="1"/>
      <c r="S707" s="2"/>
      <c r="T707" s="2"/>
      <c r="U707" s="1"/>
      <c r="V707" s="1"/>
      <c r="W707" s="1"/>
      <c r="X707" s="1"/>
      <c r="Y707" s="1"/>
      <c r="Z707" s="1"/>
      <c r="AA707" s="1"/>
      <c r="AB707" s="1"/>
      <c r="AC707" s="2"/>
      <c r="AD707" s="2"/>
      <c r="AE707" s="2"/>
      <c r="AF707" s="1"/>
      <c r="AG707" s="1"/>
      <c r="AH707" s="49">
        <f>D707*10</f>
        <v>0</v>
      </c>
      <c r="AI707" s="61"/>
      <c r="AJ707" s="61"/>
      <c r="AK707" s="54" t="e">
        <f t="shared" ref="AK707:AK708" si="863">AI707/AJ707</f>
        <v>#DIV/0!</v>
      </c>
      <c r="AL707" s="122"/>
      <c r="AM707" s="123"/>
      <c r="AN707" s="124"/>
      <c r="AO707" s="126"/>
      <c r="AP707" s="129"/>
      <c r="AQ707" s="121"/>
      <c r="AR707" s="121"/>
      <c r="AS707" s="67"/>
      <c r="AT707" s="70" t="e">
        <f>AS707/AR706*10^AQ706*AP706</f>
        <v>#DIV/0!</v>
      </c>
      <c r="AU707" s="121"/>
      <c r="AV707" s="121"/>
      <c r="AW707" s="67"/>
      <c r="AX707" s="70" t="str">
        <f>IF(ISBLANK(AW706:AW708),"",AW707/AV706*10^AU706*AP706)</f>
        <v/>
      </c>
      <c r="AY707" s="121"/>
      <c r="AZ707" s="121"/>
      <c r="BA707" s="67"/>
      <c r="BB707" s="70" t="str">
        <f>IF(ISBLANK(BA707),"",BA707/AZ706*10^AY706*AP706)</f>
        <v/>
      </c>
    </row>
    <row r="708" spans="1:54" x14ac:dyDescent="0.25">
      <c r="A708" s="1"/>
      <c r="B708" s="1"/>
      <c r="C708" s="2"/>
      <c r="D708" s="1"/>
      <c r="E708" s="1"/>
      <c r="F708" s="1"/>
      <c r="G708" s="1"/>
      <c r="H708" s="1"/>
      <c r="I708" s="1"/>
      <c r="J708" s="1"/>
      <c r="K708" s="1"/>
      <c r="L708" s="1"/>
      <c r="M708" s="1"/>
      <c r="N708" s="2"/>
      <c r="O708" s="1"/>
      <c r="P708" s="1"/>
      <c r="Q708" s="1"/>
      <c r="R708" s="1"/>
      <c r="S708" s="2"/>
      <c r="T708" s="2"/>
      <c r="U708" s="1"/>
      <c r="V708" s="1"/>
      <c r="W708" s="1"/>
      <c r="X708" s="1"/>
      <c r="Y708" s="1"/>
      <c r="Z708" s="1"/>
      <c r="AA708" s="1"/>
      <c r="AB708" s="1"/>
      <c r="AC708" s="2"/>
      <c r="AD708" s="2"/>
      <c r="AE708" s="2"/>
      <c r="AF708" s="1"/>
      <c r="AG708" s="1"/>
      <c r="AH708" s="49">
        <f>D708*10</f>
        <v>0</v>
      </c>
      <c r="AI708" s="61"/>
      <c r="AJ708" s="61"/>
      <c r="AK708" s="54" t="e">
        <f t="shared" si="863"/>
        <v>#DIV/0!</v>
      </c>
      <c r="AL708" s="122"/>
      <c r="AM708" s="123"/>
      <c r="AN708" s="124"/>
      <c r="AO708" s="127"/>
      <c r="AP708" s="130"/>
      <c r="AQ708" s="121"/>
      <c r="AR708" s="121"/>
      <c r="AS708" s="67"/>
      <c r="AT708" s="70" t="e">
        <f>AS708/AR706*10^AQ706*AP706</f>
        <v>#DIV/0!</v>
      </c>
      <c r="AU708" s="121"/>
      <c r="AV708" s="121"/>
      <c r="AW708" s="67"/>
      <c r="AX708" s="70" t="str">
        <f>IF(ISBLANK(AW708),"",AW708/AV706*10^AU706*AP706)</f>
        <v/>
      </c>
      <c r="AY708" s="121"/>
      <c r="AZ708" s="121"/>
      <c r="BA708" s="67"/>
      <c r="BB708" s="70" t="str">
        <f>IF(ISBLANK(BA708),"",BA708/AZ706*10^AY706*AP706)</f>
        <v/>
      </c>
    </row>
    <row r="709" spans="1:54" x14ac:dyDescent="0.25">
      <c r="A709" s="1"/>
      <c r="B709" s="1"/>
      <c r="C709" s="2"/>
      <c r="D709" s="1"/>
      <c r="E709" s="1"/>
      <c r="F709" s="1"/>
      <c r="G709" s="1"/>
      <c r="H709" s="1"/>
      <c r="I709" s="1"/>
      <c r="J709" s="1"/>
      <c r="K709" s="1"/>
      <c r="L709" s="1"/>
      <c r="M709" s="1"/>
      <c r="N709" s="2"/>
      <c r="O709" s="1"/>
      <c r="P709" s="1"/>
      <c r="Q709" s="1"/>
      <c r="R709" s="1"/>
      <c r="S709" s="2"/>
      <c r="T709" s="2"/>
      <c r="U709" s="1"/>
      <c r="V709" s="1"/>
      <c r="W709" s="1"/>
      <c r="X709" s="1"/>
      <c r="Y709" s="1"/>
      <c r="Z709" s="1"/>
      <c r="AA709" s="1"/>
      <c r="AB709" s="1"/>
      <c r="AC709" s="2"/>
      <c r="AD709" s="2"/>
      <c r="AE709" s="2"/>
      <c r="AF709" s="1"/>
      <c r="AG709" s="1"/>
      <c r="AH709" s="50">
        <f t="shared" ref="AH709" si="864">AO706*AP706</f>
        <v>5</v>
      </c>
      <c r="AI709" s="62"/>
      <c r="AJ709" s="62"/>
      <c r="AK709" s="55"/>
    </row>
    <row r="710" spans="1:54" x14ac:dyDescent="0.25">
      <c r="A710" s="1"/>
      <c r="B710" s="1"/>
      <c r="C710" s="2"/>
      <c r="D710" s="1"/>
      <c r="E710" s="1"/>
      <c r="F710" s="1"/>
      <c r="G710" s="1"/>
      <c r="H710" s="1"/>
      <c r="I710" s="1"/>
      <c r="J710" s="1"/>
      <c r="K710" s="1"/>
      <c r="L710" s="1"/>
      <c r="M710" s="1"/>
      <c r="N710" s="2"/>
      <c r="O710" s="1"/>
      <c r="P710" s="1"/>
      <c r="Q710" s="1"/>
      <c r="R710" s="1"/>
      <c r="S710" s="2"/>
      <c r="T710" s="2"/>
      <c r="U710" s="1"/>
      <c r="V710" s="1"/>
      <c r="W710" s="1"/>
      <c r="X710" s="1"/>
      <c r="Y710" s="1"/>
      <c r="Z710" s="1"/>
      <c r="AA710" s="1"/>
      <c r="AB710" s="1"/>
      <c r="AC710" s="2"/>
      <c r="AD710" s="2"/>
      <c r="AE710" s="2"/>
      <c r="AF710" s="1"/>
      <c r="AG710" s="1"/>
      <c r="AH710" s="49">
        <f>D710*10</f>
        <v>0</v>
      </c>
      <c r="AI710" s="60"/>
      <c r="AJ710" s="60"/>
      <c r="AK710" s="54" t="e">
        <f>AI710/AJ710</f>
        <v>#DIV/0!</v>
      </c>
      <c r="AL710" s="122" t="str">
        <f t="shared" ref="AL710" si="865">IF(COUNTBLANK(AI710:AI712)=3,"",IF(COUNTBLANK(AI710:AI712)=2,IF(AI710=0,0.5/AJ710,AI710/AJ710),(AI710/AJ710+AI711/AJ711+IF(AJ712&gt;0,AI712/AJ712,0))/COUNTIF(AI710:AJ712,"&gt;0")))</f>
        <v/>
      </c>
      <c r="AM710" s="123" t="e">
        <f t="shared" ref="AM710" si="866">IF(ISNUMBER(AN710),AN710,1/AN710)</f>
        <v>#DIV/0!</v>
      </c>
      <c r="AN710" s="124" t="e">
        <f>AVERAGE(AT710:AT712,AX710:AX712,BB710:BB712)</f>
        <v>#DIV/0!</v>
      </c>
      <c r="AO710" s="125">
        <f>IF(COUNTIF(AL710:AL710,"&gt;0"),AL710,IF(ISERROR(AM710),IF(D713&gt;0,D713,0.5),AM710))</f>
        <v>0.5</v>
      </c>
      <c r="AP710" s="128">
        <v>10</v>
      </c>
      <c r="AQ710" s="121"/>
      <c r="AR710" s="121"/>
      <c r="AS710" s="66"/>
      <c r="AT710" s="70" t="e">
        <f>AS710/AR710*10^AQ710*AP710</f>
        <v>#DIV/0!</v>
      </c>
      <c r="AU710" s="121"/>
      <c r="AV710" s="121"/>
      <c r="AW710" s="66"/>
      <c r="AX710" s="70" t="str">
        <f>IF(ISBLANK(AW710),"",AW710/AV710*10^AU710*AP710)</f>
        <v/>
      </c>
      <c r="AY710" s="121"/>
      <c r="AZ710" s="121"/>
      <c r="BA710" s="66"/>
      <c r="BB710" s="70" t="str">
        <f t="shared" ref="BB710" si="867">IF(ISBLANK(BA710),"",BA710/AZ710*10^AY710*AT710)</f>
        <v/>
      </c>
    </row>
    <row r="711" spans="1:54" x14ac:dyDescent="0.25">
      <c r="A711" s="1"/>
      <c r="B711" s="1"/>
      <c r="C711" s="2"/>
      <c r="D711" s="1"/>
      <c r="E711" s="1"/>
      <c r="F711" s="1"/>
      <c r="G711" s="1"/>
      <c r="H711" s="1"/>
      <c r="I711" s="1"/>
      <c r="J711" s="1"/>
      <c r="K711" s="1"/>
      <c r="L711" s="1"/>
      <c r="M711" s="1"/>
      <c r="N711" s="2"/>
      <c r="O711" s="1"/>
      <c r="P711" s="1"/>
      <c r="Q711" s="1"/>
      <c r="R711" s="1"/>
      <c r="S711" s="2"/>
      <c r="T711" s="2"/>
      <c r="U711" s="1"/>
      <c r="V711" s="1"/>
      <c r="W711" s="1"/>
      <c r="X711" s="1"/>
      <c r="Y711" s="1"/>
      <c r="Z711" s="1"/>
      <c r="AA711" s="1"/>
      <c r="AB711" s="1"/>
      <c r="AC711" s="2"/>
      <c r="AD711" s="2"/>
      <c r="AE711" s="2"/>
      <c r="AF711" s="1"/>
      <c r="AG711" s="1"/>
      <c r="AH711" s="49">
        <f>D711*10</f>
        <v>0</v>
      </c>
      <c r="AI711" s="61"/>
      <c r="AJ711" s="61"/>
      <c r="AK711" s="54" t="e">
        <f t="shared" ref="AK711:AK712" si="868">AI711/AJ711</f>
        <v>#DIV/0!</v>
      </c>
      <c r="AL711" s="122"/>
      <c r="AM711" s="123"/>
      <c r="AN711" s="124"/>
      <c r="AO711" s="126"/>
      <c r="AP711" s="129"/>
      <c r="AQ711" s="121"/>
      <c r="AR711" s="121"/>
      <c r="AS711" s="67"/>
      <c r="AT711" s="70" t="e">
        <f>AS711/AR710*10^AQ710*AP710</f>
        <v>#DIV/0!</v>
      </c>
      <c r="AU711" s="121"/>
      <c r="AV711" s="121"/>
      <c r="AW711" s="67"/>
      <c r="AX711" s="70" t="str">
        <f>IF(ISBLANK(AW710:AW712),"",AW711/AV710*10^AU710*AP710)</f>
        <v/>
      </c>
      <c r="AY711" s="121"/>
      <c r="AZ711" s="121"/>
      <c r="BA711" s="67"/>
      <c r="BB711" s="70" t="str">
        <f>IF(ISBLANK(BA711),"",BA711/AZ710*10^AY710*AP710)</f>
        <v/>
      </c>
    </row>
    <row r="712" spans="1:54" x14ac:dyDescent="0.25">
      <c r="A712" s="1"/>
      <c r="B712" s="1"/>
      <c r="C712" s="2"/>
      <c r="D712" s="1"/>
      <c r="E712" s="1"/>
      <c r="F712" s="1"/>
      <c r="G712" s="1"/>
      <c r="H712" s="1"/>
      <c r="I712" s="1"/>
      <c r="J712" s="1"/>
      <c r="K712" s="1"/>
      <c r="L712" s="1"/>
      <c r="M712" s="1"/>
      <c r="N712" s="2"/>
      <c r="O712" s="1"/>
      <c r="P712" s="1"/>
      <c r="Q712" s="1"/>
      <c r="R712" s="1"/>
      <c r="S712" s="2"/>
      <c r="T712" s="2"/>
      <c r="U712" s="1"/>
      <c r="V712" s="1"/>
      <c r="W712" s="1"/>
      <c r="X712" s="1"/>
      <c r="Y712" s="1"/>
      <c r="Z712" s="1"/>
      <c r="AA712" s="1"/>
      <c r="AB712" s="1"/>
      <c r="AC712" s="2"/>
      <c r="AD712" s="2"/>
      <c r="AE712" s="2"/>
      <c r="AF712" s="1"/>
      <c r="AG712" s="1"/>
      <c r="AH712" s="49">
        <f>D712*10</f>
        <v>0</v>
      </c>
      <c r="AI712" s="61"/>
      <c r="AJ712" s="61"/>
      <c r="AK712" s="54" t="e">
        <f t="shared" si="868"/>
        <v>#DIV/0!</v>
      </c>
      <c r="AL712" s="122"/>
      <c r="AM712" s="123"/>
      <c r="AN712" s="124"/>
      <c r="AO712" s="127"/>
      <c r="AP712" s="130"/>
      <c r="AQ712" s="121"/>
      <c r="AR712" s="121"/>
      <c r="AS712" s="67"/>
      <c r="AT712" s="70" t="e">
        <f>AS712/AR710*10^AQ710*AP710</f>
        <v>#DIV/0!</v>
      </c>
      <c r="AU712" s="121"/>
      <c r="AV712" s="121"/>
      <c r="AW712" s="67"/>
      <c r="AX712" s="70" t="str">
        <f>IF(ISBLANK(AW712),"",AW712/AV710*10^AU710*AP710)</f>
        <v/>
      </c>
      <c r="AY712" s="121"/>
      <c r="AZ712" s="121"/>
      <c r="BA712" s="67"/>
      <c r="BB712" s="70" t="str">
        <f>IF(ISBLANK(BA712),"",BA712/AZ710*10^AY710*AP710)</f>
        <v/>
      </c>
    </row>
    <row r="713" spans="1:54" x14ac:dyDescent="0.25">
      <c r="A713" s="1"/>
      <c r="B713" s="1"/>
      <c r="C713" s="2"/>
      <c r="D713" s="1"/>
      <c r="E713" s="1"/>
      <c r="F713" s="1"/>
      <c r="G713" s="1"/>
      <c r="H713" s="1"/>
      <c r="I713" s="1"/>
      <c r="J713" s="1"/>
      <c r="K713" s="1"/>
      <c r="L713" s="1"/>
      <c r="M713" s="1"/>
      <c r="N713" s="2"/>
      <c r="O713" s="1"/>
      <c r="P713" s="1"/>
      <c r="Q713" s="1"/>
      <c r="R713" s="1"/>
      <c r="S713" s="2"/>
      <c r="T713" s="2"/>
      <c r="U713" s="1"/>
      <c r="V713" s="1"/>
      <c r="W713" s="1"/>
      <c r="X713" s="1"/>
      <c r="Y713" s="1"/>
      <c r="Z713" s="1"/>
      <c r="AA713" s="1"/>
      <c r="AB713" s="1"/>
      <c r="AC713" s="2"/>
      <c r="AD713" s="2"/>
      <c r="AE713" s="2"/>
      <c r="AF713" s="1"/>
      <c r="AG713" s="1"/>
      <c r="AH713" s="50">
        <f t="shared" ref="AH713" si="869">AO710*AP710</f>
        <v>5</v>
      </c>
      <c r="AI713" s="62"/>
      <c r="AJ713" s="62"/>
      <c r="AK713" s="55"/>
    </row>
    <row r="714" spans="1:54" x14ac:dyDescent="0.25">
      <c r="A714" s="1"/>
      <c r="B714" s="1"/>
      <c r="C714" s="2"/>
      <c r="D714" s="1"/>
      <c r="E714" s="1"/>
      <c r="F714" s="1"/>
      <c r="G714" s="1"/>
      <c r="H714" s="1"/>
      <c r="I714" s="1"/>
      <c r="J714" s="1"/>
      <c r="K714" s="1"/>
      <c r="L714" s="1"/>
      <c r="M714" s="1"/>
      <c r="N714" s="2"/>
      <c r="O714" s="1"/>
      <c r="P714" s="1"/>
      <c r="Q714" s="1"/>
      <c r="R714" s="1"/>
      <c r="S714" s="2"/>
      <c r="T714" s="2"/>
      <c r="U714" s="1"/>
      <c r="V714" s="1"/>
      <c r="W714" s="1"/>
      <c r="X714" s="1"/>
      <c r="Y714" s="1"/>
      <c r="Z714" s="1"/>
      <c r="AA714" s="1"/>
      <c r="AB714" s="1"/>
      <c r="AC714" s="2"/>
      <c r="AD714" s="2"/>
      <c r="AE714" s="2"/>
      <c r="AF714" s="1"/>
      <c r="AG714" s="1"/>
      <c r="AH714" s="49">
        <f>D714*10</f>
        <v>0</v>
      </c>
      <c r="AI714" s="60"/>
      <c r="AJ714" s="60"/>
      <c r="AK714" s="54" t="e">
        <f>AI714/AJ714</f>
        <v>#DIV/0!</v>
      </c>
      <c r="AL714" s="122" t="str">
        <f t="shared" ref="AL714" si="870">IF(COUNTBLANK(AI714:AI716)=3,"",IF(COUNTBLANK(AI714:AI716)=2,IF(AI714=0,0.5/AJ714,AI714/AJ714),(AI714/AJ714+AI715/AJ715+IF(AJ716&gt;0,AI716/AJ716,0))/COUNTIF(AI714:AJ716,"&gt;0")))</f>
        <v/>
      </c>
      <c r="AM714" s="123" t="e">
        <f t="shared" ref="AM714" si="871">IF(ISNUMBER(AN714),AN714,1/AN714)</f>
        <v>#DIV/0!</v>
      </c>
      <c r="AN714" s="124" t="e">
        <f>AVERAGE(AT714:AT716,AX714:AX716,BB714:BB716)</f>
        <v>#DIV/0!</v>
      </c>
      <c r="AO714" s="125">
        <f>IF(COUNTIF(AL714:AL714,"&gt;0"),AL714,IF(ISERROR(AM714),IF(D717&gt;0,D717,0.5),AM714))</f>
        <v>0.5</v>
      </c>
      <c r="AP714" s="128">
        <v>10</v>
      </c>
      <c r="AQ714" s="121"/>
      <c r="AR714" s="121"/>
      <c r="AS714" s="66"/>
      <c r="AT714" s="70" t="e">
        <f>AS714/AR714*10^AQ714*AP714</f>
        <v>#DIV/0!</v>
      </c>
      <c r="AU714" s="121"/>
      <c r="AV714" s="121"/>
      <c r="AW714" s="66"/>
      <c r="AX714" s="70" t="str">
        <f>IF(ISBLANK(AW714),"",AW714/AV714*10^AU714*AP714)</f>
        <v/>
      </c>
      <c r="AY714" s="121"/>
      <c r="AZ714" s="121"/>
      <c r="BA714" s="66"/>
      <c r="BB714" s="70" t="str">
        <f t="shared" ref="BB714" si="872">IF(ISBLANK(BA714),"",BA714/AZ714*10^AY714*AT714)</f>
        <v/>
      </c>
    </row>
    <row r="715" spans="1:54" x14ac:dyDescent="0.25">
      <c r="A715" s="1"/>
      <c r="B715" s="1"/>
      <c r="C715" s="2"/>
      <c r="D715" s="1"/>
      <c r="E715" s="1"/>
      <c r="F715" s="1"/>
      <c r="G715" s="1"/>
      <c r="H715" s="1"/>
      <c r="I715" s="1"/>
      <c r="J715" s="1"/>
      <c r="K715" s="1"/>
      <c r="L715" s="1"/>
      <c r="M715" s="1"/>
      <c r="N715" s="2"/>
      <c r="O715" s="1"/>
      <c r="P715" s="1"/>
      <c r="Q715" s="1"/>
      <c r="R715" s="1"/>
      <c r="S715" s="2"/>
      <c r="T715" s="2"/>
      <c r="U715" s="1"/>
      <c r="V715" s="1"/>
      <c r="W715" s="1"/>
      <c r="X715" s="1"/>
      <c r="Y715" s="1"/>
      <c r="Z715" s="1"/>
      <c r="AA715" s="1"/>
      <c r="AB715" s="1"/>
      <c r="AC715" s="2"/>
      <c r="AD715" s="2"/>
      <c r="AE715" s="2"/>
      <c r="AF715" s="1"/>
      <c r="AG715" s="1"/>
      <c r="AH715" s="49">
        <f>D715*10</f>
        <v>0</v>
      </c>
      <c r="AI715" s="61"/>
      <c r="AJ715" s="61"/>
      <c r="AK715" s="54" t="e">
        <f t="shared" ref="AK715:AK716" si="873">AI715/AJ715</f>
        <v>#DIV/0!</v>
      </c>
      <c r="AL715" s="122"/>
      <c r="AM715" s="123"/>
      <c r="AN715" s="124"/>
      <c r="AO715" s="126"/>
      <c r="AP715" s="129"/>
      <c r="AQ715" s="121"/>
      <c r="AR715" s="121"/>
      <c r="AS715" s="67"/>
      <c r="AT715" s="70" t="e">
        <f>AS715/AR714*10^AQ714*AP714</f>
        <v>#DIV/0!</v>
      </c>
      <c r="AU715" s="121"/>
      <c r="AV715" s="121"/>
      <c r="AW715" s="67"/>
      <c r="AX715" s="70" t="str">
        <f>IF(ISBLANK(AW714:AW716),"",AW715/AV714*10^AU714*AP714)</f>
        <v/>
      </c>
      <c r="AY715" s="121"/>
      <c r="AZ715" s="121"/>
      <c r="BA715" s="67"/>
      <c r="BB715" s="70" t="str">
        <f>IF(ISBLANK(BA715),"",BA715/AZ714*10^AY714*AP714)</f>
        <v/>
      </c>
    </row>
    <row r="716" spans="1:54" x14ac:dyDescent="0.25">
      <c r="A716" s="1"/>
      <c r="B716" s="1"/>
      <c r="C716" s="2"/>
      <c r="D716" s="1"/>
      <c r="E716" s="1"/>
      <c r="F716" s="1"/>
      <c r="G716" s="1"/>
      <c r="H716" s="1"/>
      <c r="I716" s="1"/>
      <c r="J716" s="1"/>
      <c r="K716" s="1"/>
      <c r="L716" s="1"/>
      <c r="M716" s="1"/>
      <c r="N716" s="2"/>
      <c r="O716" s="1"/>
      <c r="P716" s="1"/>
      <c r="Q716" s="1"/>
      <c r="R716" s="1"/>
      <c r="S716" s="2"/>
      <c r="T716" s="2"/>
      <c r="U716" s="1"/>
      <c r="V716" s="1"/>
      <c r="W716" s="1"/>
      <c r="X716" s="1"/>
      <c r="Y716" s="1"/>
      <c r="Z716" s="1"/>
      <c r="AA716" s="1"/>
      <c r="AB716" s="1"/>
      <c r="AC716" s="2"/>
      <c r="AD716" s="2"/>
      <c r="AE716" s="2"/>
      <c r="AF716" s="1"/>
      <c r="AG716" s="1"/>
      <c r="AH716" s="49">
        <f>D716*10</f>
        <v>0</v>
      </c>
      <c r="AI716" s="61"/>
      <c r="AJ716" s="61"/>
      <c r="AK716" s="54" t="e">
        <f t="shared" si="873"/>
        <v>#DIV/0!</v>
      </c>
      <c r="AL716" s="122"/>
      <c r="AM716" s="123"/>
      <c r="AN716" s="124"/>
      <c r="AO716" s="127"/>
      <c r="AP716" s="130"/>
      <c r="AQ716" s="121"/>
      <c r="AR716" s="121"/>
      <c r="AS716" s="67"/>
      <c r="AT716" s="70" t="e">
        <f>AS716/AR714*10^AQ714*AP714</f>
        <v>#DIV/0!</v>
      </c>
      <c r="AU716" s="121"/>
      <c r="AV716" s="121"/>
      <c r="AW716" s="67"/>
      <c r="AX716" s="70" t="str">
        <f>IF(ISBLANK(AW716),"",AW716/AV714*10^AU714*AP714)</f>
        <v/>
      </c>
      <c r="AY716" s="121"/>
      <c r="AZ716" s="121"/>
      <c r="BA716" s="67"/>
      <c r="BB716" s="70" t="str">
        <f>IF(ISBLANK(BA716),"",BA716/AZ714*10^AY714*AP714)</f>
        <v/>
      </c>
    </row>
    <row r="717" spans="1:54" x14ac:dyDescent="0.25">
      <c r="A717" s="1"/>
      <c r="B717" s="1"/>
      <c r="C717" s="2"/>
      <c r="D717" s="1"/>
      <c r="E717" s="1"/>
      <c r="F717" s="1"/>
      <c r="G717" s="1"/>
      <c r="H717" s="1"/>
      <c r="I717" s="1"/>
      <c r="J717" s="1"/>
      <c r="K717" s="1"/>
      <c r="L717" s="1"/>
      <c r="M717" s="1"/>
      <c r="N717" s="2"/>
      <c r="O717" s="1"/>
      <c r="P717" s="1"/>
      <c r="Q717" s="1"/>
      <c r="R717" s="1"/>
      <c r="S717" s="2"/>
      <c r="T717" s="2"/>
      <c r="U717" s="1"/>
      <c r="V717" s="1"/>
      <c r="W717" s="1"/>
      <c r="X717" s="1"/>
      <c r="Y717" s="1"/>
      <c r="Z717" s="1"/>
      <c r="AA717" s="1"/>
      <c r="AB717" s="1"/>
      <c r="AC717" s="2"/>
      <c r="AD717" s="2"/>
      <c r="AE717" s="2"/>
      <c r="AF717" s="1"/>
      <c r="AG717" s="1"/>
      <c r="AH717" s="50">
        <f t="shared" ref="AH717" si="874">AO714*AP714</f>
        <v>5</v>
      </c>
      <c r="AI717" s="62"/>
      <c r="AJ717" s="62"/>
      <c r="AK717" s="55"/>
    </row>
    <row r="718" spans="1:54" x14ac:dyDescent="0.25">
      <c r="A718" s="1"/>
      <c r="B718" s="1"/>
      <c r="C718" s="2"/>
      <c r="D718" s="1"/>
      <c r="E718" s="1"/>
      <c r="F718" s="1"/>
      <c r="G718" s="1"/>
      <c r="H718" s="1"/>
      <c r="I718" s="1"/>
      <c r="J718" s="1"/>
      <c r="K718" s="1"/>
      <c r="L718" s="1"/>
      <c r="M718" s="1"/>
      <c r="N718" s="2"/>
      <c r="O718" s="1"/>
      <c r="P718" s="1"/>
      <c r="Q718" s="1"/>
      <c r="R718" s="1"/>
      <c r="S718" s="2"/>
      <c r="T718" s="2"/>
      <c r="U718" s="1"/>
      <c r="V718" s="1"/>
      <c r="W718" s="1"/>
      <c r="X718" s="1"/>
      <c r="Y718" s="1"/>
      <c r="Z718" s="1"/>
      <c r="AA718" s="1"/>
      <c r="AB718" s="1"/>
      <c r="AC718" s="2"/>
      <c r="AD718" s="2"/>
      <c r="AE718" s="2"/>
      <c r="AF718" s="1"/>
      <c r="AG718" s="1"/>
      <c r="AH718" s="49">
        <f>D718*10</f>
        <v>0</v>
      </c>
      <c r="AI718" s="60"/>
      <c r="AJ718" s="60"/>
      <c r="AK718" s="54" t="e">
        <f>AI718/AJ718</f>
        <v>#DIV/0!</v>
      </c>
      <c r="AL718" s="122" t="str">
        <f t="shared" ref="AL718" si="875">IF(COUNTBLANK(AI718:AI720)=3,"",IF(COUNTBLANK(AI718:AI720)=2,IF(AI718=0,0.5/AJ718,AI718/AJ718),(AI718/AJ718+AI719/AJ719+IF(AJ720&gt;0,AI720/AJ720,0))/COUNTIF(AI718:AJ720,"&gt;0")))</f>
        <v/>
      </c>
      <c r="AM718" s="123" t="e">
        <f t="shared" ref="AM718" si="876">IF(ISNUMBER(AN718),AN718,1/AN718)</f>
        <v>#DIV/0!</v>
      </c>
      <c r="AN718" s="124" t="e">
        <f>AVERAGE(AT718:AT720,AX718:AX720,BB718:BB720)</f>
        <v>#DIV/0!</v>
      </c>
      <c r="AO718" s="125">
        <f>IF(COUNTIF(AL718:AL718,"&gt;0"),AL718,IF(ISERROR(AM718),IF(D721&gt;0,D721,0.5),AM718))</f>
        <v>0.5</v>
      </c>
      <c r="AP718" s="128">
        <v>10</v>
      </c>
      <c r="AQ718" s="121"/>
      <c r="AR718" s="121"/>
      <c r="AS718" s="66"/>
      <c r="AT718" s="70" t="e">
        <f>AS718/AR718*10^AQ718*AP718</f>
        <v>#DIV/0!</v>
      </c>
      <c r="AU718" s="121"/>
      <c r="AV718" s="121"/>
      <c r="AW718" s="66"/>
      <c r="AX718" s="70" t="str">
        <f>IF(ISBLANK(AW718),"",AW718/AV718*10^AU718*AP718)</f>
        <v/>
      </c>
      <c r="AY718" s="121"/>
      <c r="AZ718" s="121"/>
      <c r="BA718" s="66"/>
      <c r="BB718" s="70" t="str">
        <f t="shared" ref="BB718" si="877">IF(ISBLANK(BA718),"",BA718/AZ718*10^AY718*AT718)</f>
        <v/>
      </c>
    </row>
    <row r="719" spans="1:54" x14ac:dyDescent="0.25">
      <c r="A719" s="1"/>
      <c r="B719" s="1"/>
      <c r="C719" s="2"/>
      <c r="D719" s="1"/>
      <c r="E719" s="1"/>
      <c r="F719" s="1"/>
      <c r="G719" s="1"/>
      <c r="H719" s="1"/>
      <c r="I719" s="1"/>
      <c r="J719" s="1"/>
      <c r="K719" s="1"/>
      <c r="L719" s="1"/>
      <c r="M719" s="1"/>
      <c r="N719" s="2"/>
      <c r="O719" s="1"/>
      <c r="P719" s="1"/>
      <c r="Q719" s="1"/>
      <c r="R719" s="1"/>
      <c r="S719" s="2"/>
      <c r="T719" s="2"/>
      <c r="U719" s="1"/>
      <c r="V719" s="1"/>
      <c r="W719" s="1"/>
      <c r="X719" s="1"/>
      <c r="Y719" s="1"/>
      <c r="Z719" s="1"/>
      <c r="AA719" s="1"/>
      <c r="AB719" s="1"/>
      <c r="AC719" s="2"/>
      <c r="AD719" s="2"/>
      <c r="AE719" s="2"/>
      <c r="AF719" s="1"/>
      <c r="AG719" s="1"/>
      <c r="AH719" s="49">
        <f>D719*10</f>
        <v>0</v>
      </c>
      <c r="AI719" s="61"/>
      <c r="AJ719" s="61"/>
      <c r="AK719" s="54" t="e">
        <f t="shared" ref="AK719:AK720" si="878">AI719/AJ719</f>
        <v>#DIV/0!</v>
      </c>
      <c r="AL719" s="122"/>
      <c r="AM719" s="123"/>
      <c r="AN719" s="124"/>
      <c r="AO719" s="126"/>
      <c r="AP719" s="129"/>
      <c r="AQ719" s="121"/>
      <c r="AR719" s="121"/>
      <c r="AS719" s="67"/>
      <c r="AT719" s="70" t="e">
        <f>AS719/AR718*10^AQ718*AP718</f>
        <v>#DIV/0!</v>
      </c>
      <c r="AU719" s="121"/>
      <c r="AV719" s="121"/>
      <c r="AW719" s="67"/>
      <c r="AX719" s="70" t="str">
        <f>IF(ISBLANK(AW718:AW720),"",AW719/AV718*10^AU718*AP718)</f>
        <v/>
      </c>
      <c r="AY719" s="121"/>
      <c r="AZ719" s="121"/>
      <c r="BA719" s="67"/>
      <c r="BB719" s="70" t="str">
        <f>IF(ISBLANK(BA719),"",BA719/AZ718*10^AY718*AP718)</f>
        <v/>
      </c>
    </row>
    <row r="720" spans="1:54" x14ac:dyDescent="0.25">
      <c r="A720" s="1"/>
      <c r="B720" s="1"/>
      <c r="C720" s="2"/>
      <c r="D720" s="1"/>
      <c r="E720" s="1"/>
      <c r="F720" s="1"/>
      <c r="G720" s="1"/>
      <c r="H720" s="1"/>
      <c r="I720" s="1"/>
      <c r="J720" s="1"/>
      <c r="K720" s="1"/>
      <c r="L720" s="1"/>
      <c r="M720" s="1"/>
      <c r="N720" s="2"/>
      <c r="O720" s="1"/>
      <c r="P720" s="1"/>
      <c r="Q720" s="1"/>
      <c r="R720" s="1"/>
      <c r="S720" s="2"/>
      <c r="T720" s="2"/>
      <c r="U720" s="1"/>
      <c r="V720" s="1"/>
      <c r="W720" s="1"/>
      <c r="X720" s="1"/>
      <c r="Y720" s="1"/>
      <c r="Z720" s="1"/>
      <c r="AA720" s="1"/>
      <c r="AB720" s="1"/>
      <c r="AC720" s="2"/>
      <c r="AD720" s="2"/>
      <c r="AE720" s="2"/>
      <c r="AF720" s="1"/>
      <c r="AG720" s="1"/>
      <c r="AH720" s="49">
        <f>D720*10</f>
        <v>0</v>
      </c>
      <c r="AI720" s="61"/>
      <c r="AJ720" s="61"/>
      <c r="AK720" s="54" t="e">
        <f t="shared" si="878"/>
        <v>#DIV/0!</v>
      </c>
      <c r="AL720" s="122"/>
      <c r="AM720" s="123"/>
      <c r="AN720" s="124"/>
      <c r="AO720" s="127"/>
      <c r="AP720" s="130"/>
      <c r="AQ720" s="121"/>
      <c r="AR720" s="121"/>
      <c r="AS720" s="67"/>
      <c r="AT720" s="70" t="e">
        <f>AS720/AR718*10^AQ718*AP718</f>
        <v>#DIV/0!</v>
      </c>
      <c r="AU720" s="121"/>
      <c r="AV720" s="121"/>
      <c r="AW720" s="67"/>
      <c r="AX720" s="70" t="str">
        <f>IF(ISBLANK(AW720),"",AW720/AV718*10^AU718*AP718)</f>
        <v/>
      </c>
      <c r="AY720" s="121"/>
      <c r="AZ720" s="121"/>
      <c r="BA720" s="67"/>
      <c r="BB720" s="70" t="str">
        <f>IF(ISBLANK(BA720),"",BA720/AZ718*10^AY718*AP718)</f>
        <v/>
      </c>
    </row>
    <row r="721" spans="1:54" x14ac:dyDescent="0.25">
      <c r="A721" s="1"/>
      <c r="B721" s="1"/>
      <c r="C721" s="2"/>
      <c r="D721" s="1"/>
      <c r="E721" s="1"/>
      <c r="F721" s="1"/>
      <c r="G721" s="1"/>
      <c r="H721" s="1"/>
      <c r="I721" s="1"/>
      <c r="J721" s="1"/>
      <c r="K721" s="1"/>
      <c r="L721" s="1"/>
      <c r="M721" s="1"/>
      <c r="N721" s="2"/>
      <c r="O721" s="1"/>
      <c r="P721" s="1"/>
      <c r="Q721" s="1"/>
      <c r="R721" s="1"/>
      <c r="S721" s="2"/>
      <c r="T721" s="2"/>
      <c r="U721" s="1"/>
      <c r="V721" s="1"/>
      <c r="W721" s="1"/>
      <c r="X721" s="1"/>
      <c r="Y721" s="1"/>
      <c r="Z721" s="1"/>
      <c r="AA721" s="1"/>
      <c r="AB721" s="1"/>
      <c r="AC721" s="2"/>
      <c r="AD721" s="2"/>
      <c r="AE721" s="2"/>
      <c r="AF721" s="1"/>
      <c r="AG721" s="1"/>
      <c r="AH721" s="50">
        <f t="shared" ref="AH721" si="879">AO718*AP718</f>
        <v>5</v>
      </c>
      <c r="AI721" s="62"/>
      <c r="AJ721" s="62"/>
      <c r="AK721" s="55"/>
    </row>
    <row r="722" spans="1:54" x14ac:dyDescent="0.25">
      <c r="A722" s="1"/>
      <c r="B722" s="1"/>
      <c r="C722" s="2"/>
      <c r="D722" s="1"/>
      <c r="E722" s="1"/>
      <c r="F722" s="1"/>
      <c r="G722" s="1"/>
      <c r="H722" s="1"/>
      <c r="I722" s="1"/>
      <c r="J722" s="1"/>
      <c r="K722" s="1"/>
      <c r="L722" s="1"/>
      <c r="M722" s="1"/>
      <c r="N722" s="2"/>
      <c r="O722" s="1"/>
      <c r="P722" s="1"/>
      <c r="Q722" s="1"/>
      <c r="R722" s="1"/>
      <c r="S722" s="2"/>
      <c r="T722" s="2"/>
      <c r="U722" s="1"/>
      <c r="V722" s="1"/>
      <c r="W722" s="1"/>
      <c r="X722" s="1"/>
      <c r="Y722" s="1"/>
      <c r="Z722" s="1"/>
      <c r="AA722" s="1"/>
      <c r="AB722" s="1"/>
      <c r="AC722" s="2"/>
      <c r="AD722" s="2"/>
      <c r="AE722" s="2"/>
      <c r="AF722" s="1"/>
      <c r="AG722" s="1"/>
      <c r="AH722" s="49">
        <f>D722*10</f>
        <v>0</v>
      </c>
      <c r="AI722" s="60"/>
      <c r="AJ722" s="60"/>
      <c r="AK722" s="54" t="e">
        <f>AI722/AJ722</f>
        <v>#DIV/0!</v>
      </c>
      <c r="AL722" s="122" t="str">
        <f t="shared" ref="AL722" si="880">IF(COUNTBLANK(AI722:AI724)=3,"",IF(COUNTBLANK(AI722:AI724)=2,IF(AI722=0,0.5/AJ722,AI722/AJ722),(AI722/AJ722+AI723/AJ723+IF(AJ724&gt;0,AI724/AJ724,0))/COUNTIF(AI722:AJ724,"&gt;0")))</f>
        <v/>
      </c>
      <c r="AM722" s="123" t="e">
        <f t="shared" ref="AM722" si="881">IF(ISNUMBER(AN722),AN722,1/AN722)</f>
        <v>#DIV/0!</v>
      </c>
      <c r="AN722" s="124" t="e">
        <f>AVERAGE(AT722:AT724,AX722:AX724,BB722:BB724)</f>
        <v>#DIV/0!</v>
      </c>
      <c r="AO722" s="125">
        <f>IF(COUNTIF(AL722:AL722,"&gt;0"),AL722,IF(ISERROR(AM722),IF(D725&gt;0,D725,0.5),AM722))</f>
        <v>0.5</v>
      </c>
      <c r="AP722" s="128">
        <v>10</v>
      </c>
      <c r="AQ722" s="121"/>
      <c r="AR722" s="121"/>
      <c r="AS722" s="66"/>
      <c r="AT722" s="70" t="e">
        <f>AS722/AR722*10^AQ722*AP722</f>
        <v>#DIV/0!</v>
      </c>
      <c r="AU722" s="121"/>
      <c r="AV722" s="121"/>
      <c r="AW722" s="66"/>
      <c r="AX722" s="70" t="str">
        <f>IF(ISBLANK(AW722),"",AW722/AV722*10^AU722*AP722)</f>
        <v/>
      </c>
      <c r="AY722" s="121"/>
      <c r="AZ722" s="121"/>
      <c r="BA722" s="66"/>
      <c r="BB722" s="70" t="str">
        <f t="shared" ref="BB722" si="882">IF(ISBLANK(BA722),"",BA722/AZ722*10^AY722*AT722)</f>
        <v/>
      </c>
    </row>
    <row r="723" spans="1:54" x14ac:dyDescent="0.25">
      <c r="A723" s="1"/>
      <c r="B723" s="1"/>
      <c r="C723" s="2"/>
      <c r="D723" s="1"/>
      <c r="E723" s="1"/>
      <c r="F723" s="1"/>
      <c r="G723" s="1"/>
      <c r="H723" s="1"/>
      <c r="I723" s="1"/>
      <c r="J723" s="1"/>
      <c r="K723" s="1"/>
      <c r="L723" s="1"/>
      <c r="M723" s="1"/>
      <c r="N723" s="2"/>
      <c r="O723" s="1"/>
      <c r="P723" s="1"/>
      <c r="Q723" s="1"/>
      <c r="R723" s="1"/>
      <c r="S723" s="2"/>
      <c r="T723" s="2"/>
      <c r="U723" s="1"/>
      <c r="V723" s="1"/>
      <c r="W723" s="1"/>
      <c r="X723" s="1"/>
      <c r="Y723" s="1"/>
      <c r="Z723" s="1"/>
      <c r="AA723" s="1"/>
      <c r="AB723" s="1"/>
      <c r="AC723" s="2"/>
      <c r="AD723" s="2"/>
      <c r="AE723" s="2"/>
      <c r="AF723" s="1"/>
      <c r="AG723" s="1"/>
      <c r="AH723" s="49">
        <f>D723*10</f>
        <v>0</v>
      </c>
      <c r="AI723" s="61"/>
      <c r="AJ723" s="61"/>
      <c r="AK723" s="54" t="e">
        <f t="shared" ref="AK723:AK724" si="883">AI723/AJ723</f>
        <v>#DIV/0!</v>
      </c>
      <c r="AL723" s="122"/>
      <c r="AM723" s="123"/>
      <c r="AN723" s="124"/>
      <c r="AO723" s="126"/>
      <c r="AP723" s="129"/>
      <c r="AQ723" s="121"/>
      <c r="AR723" s="121"/>
      <c r="AS723" s="67"/>
      <c r="AT723" s="70" t="e">
        <f>AS723/AR722*10^AQ722*AP722</f>
        <v>#DIV/0!</v>
      </c>
      <c r="AU723" s="121"/>
      <c r="AV723" s="121"/>
      <c r="AW723" s="67"/>
      <c r="AX723" s="70" t="str">
        <f>IF(ISBLANK(AW722:AW724),"",AW723/AV722*10^AU722*AP722)</f>
        <v/>
      </c>
      <c r="AY723" s="121"/>
      <c r="AZ723" s="121"/>
      <c r="BA723" s="67"/>
      <c r="BB723" s="70" t="str">
        <f>IF(ISBLANK(BA723),"",BA723/AZ722*10^AY722*AP722)</f>
        <v/>
      </c>
    </row>
    <row r="724" spans="1:54" x14ac:dyDescent="0.25">
      <c r="A724" s="1"/>
      <c r="B724" s="1"/>
      <c r="C724" s="2"/>
      <c r="D724" s="1"/>
      <c r="E724" s="1"/>
      <c r="F724" s="1"/>
      <c r="G724" s="1"/>
      <c r="H724" s="1"/>
      <c r="I724" s="1"/>
      <c r="J724" s="1"/>
      <c r="K724" s="1"/>
      <c r="L724" s="1"/>
      <c r="M724" s="1"/>
      <c r="N724" s="2"/>
      <c r="O724" s="1"/>
      <c r="P724" s="1"/>
      <c r="Q724" s="1"/>
      <c r="R724" s="1"/>
      <c r="S724" s="2"/>
      <c r="T724" s="2"/>
      <c r="U724" s="1"/>
      <c r="V724" s="1"/>
      <c r="W724" s="1"/>
      <c r="X724" s="1"/>
      <c r="Y724" s="1"/>
      <c r="Z724" s="1"/>
      <c r="AA724" s="1"/>
      <c r="AB724" s="1"/>
      <c r="AC724" s="2"/>
      <c r="AD724" s="2"/>
      <c r="AE724" s="2"/>
      <c r="AF724" s="1"/>
      <c r="AG724" s="1"/>
      <c r="AH724" s="49">
        <f>D724*10</f>
        <v>0</v>
      </c>
      <c r="AI724" s="61"/>
      <c r="AJ724" s="61"/>
      <c r="AK724" s="54" t="e">
        <f t="shared" si="883"/>
        <v>#DIV/0!</v>
      </c>
      <c r="AL724" s="122"/>
      <c r="AM724" s="123"/>
      <c r="AN724" s="124"/>
      <c r="AO724" s="127"/>
      <c r="AP724" s="130"/>
      <c r="AQ724" s="121"/>
      <c r="AR724" s="121"/>
      <c r="AS724" s="67"/>
      <c r="AT724" s="70" t="e">
        <f>AS724/AR722*10^AQ722*AP722</f>
        <v>#DIV/0!</v>
      </c>
      <c r="AU724" s="121"/>
      <c r="AV724" s="121"/>
      <c r="AW724" s="67"/>
      <c r="AX724" s="70" t="str">
        <f>IF(ISBLANK(AW724),"",AW724/AV722*10^AU722*AP722)</f>
        <v/>
      </c>
      <c r="AY724" s="121"/>
      <c r="AZ724" s="121"/>
      <c r="BA724" s="67"/>
      <c r="BB724" s="70" t="str">
        <f>IF(ISBLANK(BA724),"",BA724/AZ722*10^AY722*AP722)</f>
        <v/>
      </c>
    </row>
    <row r="725" spans="1:54" x14ac:dyDescent="0.25">
      <c r="A725" s="1"/>
      <c r="B725" s="1"/>
      <c r="C725" s="2"/>
      <c r="D725" s="1"/>
      <c r="E725" s="1"/>
      <c r="F725" s="1"/>
      <c r="G725" s="1"/>
      <c r="H725" s="1"/>
      <c r="I725" s="1"/>
      <c r="J725" s="1"/>
      <c r="K725" s="1"/>
      <c r="L725" s="1"/>
      <c r="M725" s="1"/>
      <c r="N725" s="2"/>
      <c r="O725" s="1"/>
      <c r="P725" s="1"/>
      <c r="Q725" s="1"/>
      <c r="R725" s="1"/>
      <c r="S725" s="2"/>
      <c r="T725" s="2"/>
      <c r="U725" s="1"/>
      <c r="V725" s="1"/>
      <c r="W725" s="1"/>
      <c r="X725" s="1"/>
      <c r="Y725" s="1"/>
      <c r="Z725" s="1"/>
      <c r="AA725" s="1"/>
      <c r="AB725" s="1"/>
      <c r="AC725" s="2"/>
      <c r="AD725" s="2"/>
      <c r="AE725" s="2"/>
      <c r="AF725" s="1"/>
      <c r="AG725" s="1"/>
      <c r="AH725" s="50">
        <f t="shared" ref="AH725" si="884">AO722*AP722</f>
        <v>5</v>
      </c>
      <c r="AI725" s="62"/>
      <c r="AJ725" s="62"/>
      <c r="AK725" s="55"/>
    </row>
    <row r="726" spans="1:54" x14ac:dyDescent="0.25">
      <c r="A726" s="1"/>
      <c r="B726" s="1"/>
      <c r="C726" s="2"/>
      <c r="D726" s="1"/>
      <c r="E726" s="1"/>
      <c r="F726" s="1"/>
      <c r="G726" s="1"/>
      <c r="H726" s="1"/>
      <c r="I726" s="1"/>
      <c r="J726" s="1"/>
      <c r="K726" s="1"/>
      <c r="L726" s="1"/>
      <c r="M726" s="1"/>
      <c r="N726" s="2"/>
      <c r="O726" s="1"/>
      <c r="P726" s="1"/>
      <c r="Q726" s="1"/>
      <c r="R726" s="1"/>
      <c r="S726" s="2"/>
      <c r="T726" s="2"/>
      <c r="U726" s="1"/>
      <c r="V726" s="1"/>
      <c r="W726" s="1"/>
      <c r="X726" s="1"/>
      <c r="Y726" s="1"/>
      <c r="Z726" s="1"/>
      <c r="AA726" s="1"/>
      <c r="AB726" s="1"/>
      <c r="AC726" s="2"/>
      <c r="AD726" s="2"/>
      <c r="AE726" s="2"/>
      <c r="AF726" s="1"/>
      <c r="AG726" s="1"/>
      <c r="AH726" s="49">
        <f>D726*10</f>
        <v>0</v>
      </c>
      <c r="AI726" s="60"/>
      <c r="AJ726" s="60"/>
      <c r="AK726" s="54" t="e">
        <f>AI726/AJ726</f>
        <v>#DIV/0!</v>
      </c>
      <c r="AL726" s="122" t="str">
        <f t="shared" ref="AL726" si="885">IF(COUNTBLANK(AI726:AI728)=3,"",IF(COUNTBLANK(AI726:AI728)=2,IF(AI726=0,0.5/AJ726,AI726/AJ726),(AI726/AJ726+AI727/AJ727+IF(AJ728&gt;0,AI728/AJ728,0))/COUNTIF(AI726:AJ728,"&gt;0")))</f>
        <v/>
      </c>
      <c r="AM726" s="123" t="e">
        <f t="shared" ref="AM726" si="886">IF(ISNUMBER(AN726),AN726,1/AN726)</f>
        <v>#DIV/0!</v>
      </c>
      <c r="AN726" s="124" t="e">
        <f>AVERAGE(AT726:AT728,AX726:AX728,BB726:BB728)</f>
        <v>#DIV/0!</v>
      </c>
      <c r="AO726" s="125">
        <f>IF(COUNTIF(AL726:AL726,"&gt;0"),AL726,IF(ISERROR(AM726),IF(D729&gt;0,D729,0.5),AM726))</f>
        <v>0.5</v>
      </c>
      <c r="AP726" s="128">
        <v>10</v>
      </c>
      <c r="AQ726" s="121"/>
      <c r="AR726" s="121"/>
      <c r="AS726" s="66"/>
      <c r="AT726" s="70" t="e">
        <f>AS726/AR726*10^AQ726*AP726</f>
        <v>#DIV/0!</v>
      </c>
      <c r="AU726" s="121"/>
      <c r="AV726" s="121"/>
      <c r="AW726" s="66"/>
      <c r="AX726" s="70" t="str">
        <f>IF(ISBLANK(AW726),"",AW726/AV726*10^AU726*AP726)</f>
        <v/>
      </c>
      <c r="AY726" s="121"/>
      <c r="AZ726" s="121"/>
      <c r="BA726" s="66"/>
      <c r="BB726" s="70" t="str">
        <f t="shared" ref="BB726" si="887">IF(ISBLANK(BA726),"",BA726/AZ726*10^AY726*AT726)</f>
        <v/>
      </c>
    </row>
    <row r="727" spans="1:54" x14ac:dyDescent="0.25">
      <c r="A727" s="1"/>
      <c r="B727" s="1"/>
      <c r="C727" s="2"/>
      <c r="D727" s="1"/>
      <c r="E727" s="1"/>
      <c r="F727" s="1"/>
      <c r="G727" s="1"/>
      <c r="H727" s="1"/>
      <c r="I727" s="1"/>
      <c r="J727" s="1"/>
      <c r="K727" s="1"/>
      <c r="L727" s="1"/>
      <c r="M727" s="1"/>
      <c r="N727" s="2"/>
      <c r="O727" s="1"/>
      <c r="P727" s="1"/>
      <c r="Q727" s="1"/>
      <c r="R727" s="1"/>
      <c r="S727" s="2"/>
      <c r="T727" s="2"/>
      <c r="U727" s="1"/>
      <c r="V727" s="1"/>
      <c r="W727" s="1"/>
      <c r="X727" s="1"/>
      <c r="Y727" s="1"/>
      <c r="Z727" s="1"/>
      <c r="AA727" s="1"/>
      <c r="AB727" s="1"/>
      <c r="AC727" s="2"/>
      <c r="AD727" s="2"/>
      <c r="AE727" s="2"/>
      <c r="AF727" s="1"/>
      <c r="AG727" s="1"/>
      <c r="AH727" s="49">
        <f>D727*10</f>
        <v>0</v>
      </c>
      <c r="AI727" s="61"/>
      <c r="AJ727" s="61"/>
      <c r="AK727" s="54" t="e">
        <f t="shared" ref="AK727:AK728" si="888">AI727/AJ727</f>
        <v>#DIV/0!</v>
      </c>
      <c r="AL727" s="122"/>
      <c r="AM727" s="123"/>
      <c r="AN727" s="124"/>
      <c r="AO727" s="126"/>
      <c r="AP727" s="129"/>
      <c r="AQ727" s="121"/>
      <c r="AR727" s="121"/>
      <c r="AS727" s="67"/>
      <c r="AT727" s="70" t="e">
        <f>AS727/AR726*10^AQ726*AP726</f>
        <v>#DIV/0!</v>
      </c>
      <c r="AU727" s="121"/>
      <c r="AV727" s="121"/>
      <c r="AW727" s="67"/>
      <c r="AX727" s="70" t="str">
        <f>IF(ISBLANK(AW726:AW728),"",AW727/AV726*10^AU726*AP726)</f>
        <v/>
      </c>
      <c r="AY727" s="121"/>
      <c r="AZ727" s="121"/>
      <c r="BA727" s="67"/>
      <c r="BB727" s="70" t="str">
        <f>IF(ISBLANK(BA727),"",BA727/AZ726*10^AY726*AP726)</f>
        <v/>
      </c>
    </row>
    <row r="728" spans="1:54" x14ac:dyDescent="0.25">
      <c r="A728" s="1"/>
      <c r="B728" s="1"/>
      <c r="C728" s="2"/>
      <c r="D728" s="1"/>
      <c r="E728" s="1"/>
      <c r="F728" s="1"/>
      <c r="G728" s="1"/>
      <c r="H728" s="1"/>
      <c r="I728" s="1"/>
      <c r="J728" s="1"/>
      <c r="K728" s="1"/>
      <c r="L728" s="1"/>
      <c r="M728" s="1"/>
      <c r="N728" s="2"/>
      <c r="O728" s="1"/>
      <c r="P728" s="1"/>
      <c r="Q728" s="1"/>
      <c r="R728" s="1"/>
      <c r="S728" s="2"/>
      <c r="T728" s="2"/>
      <c r="U728" s="1"/>
      <c r="V728" s="1"/>
      <c r="W728" s="1"/>
      <c r="X728" s="1"/>
      <c r="Y728" s="1"/>
      <c r="Z728" s="1"/>
      <c r="AA728" s="1"/>
      <c r="AB728" s="1"/>
      <c r="AC728" s="2"/>
      <c r="AD728" s="2"/>
      <c r="AE728" s="2"/>
      <c r="AF728" s="1"/>
      <c r="AG728" s="1"/>
      <c r="AH728" s="49">
        <f>D728*10</f>
        <v>0</v>
      </c>
      <c r="AI728" s="61"/>
      <c r="AJ728" s="61"/>
      <c r="AK728" s="54" t="e">
        <f t="shared" si="888"/>
        <v>#DIV/0!</v>
      </c>
      <c r="AL728" s="122"/>
      <c r="AM728" s="123"/>
      <c r="AN728" s="124"/>
      <c r="AO728" s="127"/>
      <c r="AP728" s="130"/>
      <c r="AQ728" s="121"/>
      <c r="AR728" s="121"/>
      <c r="AS728" s="67"/>
      <c r="AT728" s="70" t="e">
        <f>AS728/AR726*10^AQ726*AP726</f>
        <v>#DIV/0!</v>
      </c>
      <c r="AU728" s="121"/>
      <c r="AV728" s="121"/>
      <c r="AW728" s="67"/>
      <c r="AX728" s="70" t="str">
        <f>IF(ISBLANK(AW728),"",AW728/AV726*10^AU726*AP726)</f>
        <v/>
      </c>
      <c r="AY728" s="121"/>
      <c r="AZ728" s="121"/>
      <c r="BA728" s="67"/>
      <c r="BB728" s="70" t="str">
        <f>IF(ISBLANK(BA728),"",BA728/AZ726*10^AY726*AP726)</f>
        <v/>
      </c>
    </row>
    <row r="729" spans="1:54" x14ac:dyDescent="0.25">
      <c r="A729" s="1"/>
      <c r="B729" s="1"/>
      <c r="C729" s="2"/>
      <c r="D729" s="1"/>
      <c r="E729" s="1"/>
      <c r="F729" s="1"/>
      <c r="G729" s="1"/>
      <c r="H729" s="1"/>
      <c r="I729" s="1"/>
      <c r="J729" s="1"/>
      <c r="K729" s="1"/>
      <c r="L729" s="1"/>
      <c r="M729" s="1"/>
      <c r="N729" s="2"/>
      <c r="O729" s="1"/>
      <c r="P729" s="1"/>
      <c r="Q729" s="1"/>
      <c r="R729" s="1"/>
      <c r="S729" s="2"/>
      <c r="T729" s="2"/>
      <c r="U729" s="1"/>
      <c r="V729" s="1"/>
      <c r="W729" s="1"/>
      <c r="X729" s="1"/>
      <c r="Y729" s="1"/>
      <c r="Z729" s="1"/>
      <c r="AA729" s="1"/>
      <c r="AB729" s="1"/>
      <c r="AC729" s="2"/>
      <c r="AD729" s="2"/>
      <c r="AE729" s="2"/>
      <c r="AF729" s="1"/>
      <c r="AG729" s="1"/>
      <c r="AH729" s="50">
        <f t="shared" ref="AH729" si="889">AO726*AP726</f>
        <v>5</v>
      </c>
      <c r="AI729" s="62"/>
      <c r="AJ729" s="62"/>
      <c r="AK729" s="55"/>
    </row>
    <row r="730" spans="1:54" x14ac:dyDescent="0.25">
      <c r="A730" s="1"/>
      <c r="B730" s="1"/>
      <c r="C730" s="2"/>
      <c r="D730" s="1"/>
      <c r="E730" s="1"/>
      <c r="F730" s="1"/>
      <c r="G730" s="1"/>
      <c r="H730" s="1"/>
      <c r="I730" s="1"/>
      <c r="J730" s="1"/>
      <c r="K730" s="1"/>
      <c r="L730" s="1"/>
      <c r="M730" s="1"/>
      <c r="N730" s="2"/>
      <c r="O730" s="1"/>
      <c r="P730" s="1"/>
      <c r="Q730" s="1"/>
      <c r="R730" s="1"/>
      <c r="S730" s="2"/>
      <c r="T730" s="2"/>
      <c r="U730" s="1"/>
      <c r="V730" s="1"/>
      <c r="W730" s="1"/>
      <c r="X730" s="1"/>
      <c r="Y730" s="1"/>
      <c r="Z730" s="1"/>
      <c r="AA730" s="1"/>
      <c r="AB730" s="1"/>
      <c r="AC730" s="2"/>
      <c r="AD730" s="2"/>
      <c r="AE730" s="2"/>
      <c r="AF730" s="1"/>
      <c r="AG730" s="1"/>
      <c r="AH730" s="49">
        <f>D730*10</f>
        <v>0</v>
      </c>
      <c r="AI730" s="60"/>
      <c r="AJ730" s="60"/>
      <c r="AK730" s="54" t="e">
        <f>AI730/AJ730</f>
        <v>#DIV/0!</v>
      </c>
      <c r="AL730" s="122" t="str">
        <f t="shared" ref="AL730" si="890">IF(COUNTBLANK(AI730:AI732)=3,"",IF(COUNTBLANK(AI730:AI732)=2,IF(AI730=0,0.5/AJ730,AI730/AJ730),(AI730/AJ730+AI731/AJ731+IF(AJ732&gt;0,AI732/AJ732,0))/COUNTIF(AI730:AJ732,"&gt;0")))</f>
        <v/>
      </c>
      <c r="AM730" s="123" t="e">
        <f t="shared" ref="AM730" si="891">IF(ISNUMBER(AN730),AN730,1/AN730)</f>
        <v>#DIV/0!</v>
      </c>
      <c r="AN730" s="124" t="e">
        <f>AVERAGE(AT730:AT732,AX730:AX732,BB730:BB732)</f>
        <v>#DIV/0!</v>
      </c>
      <c r="AO730" s="125">
        <f>IF(COUNTIF(AL730:AL730,"&gt;0"),AL730,IF(ISERROR(AM730),IF(D733&gt;0,D733,0.5),AM730))</f>
        <v>0.5</v>
      </c>
      <c r="AP730" s="128">
        <v>10</v>
      </c>
      <c r="AQ730" s="121"/>
      <c r="AR730" s="121"/>
      <c r="AS730" s="66"/>
      <c r="AT730" s="70" t="e">
        <f>AS730/AR730*10^AQ730*AP730</f>
        <v>#DIV/0!</v>
      </c>
      <c r="AU730" s="121"/>
      <c r="AV730" s="121"/>
      <c r="AW730" s="66"/>
      <c r="AX730" s="70" t="str">
        <f>IF(ISBLANK(AW730),"",AW730/AV730*10^AU730*AP730)</f>
        <v/>
      </c>
      <c r="AY730" s="121"/>
      <c r="AZ730" s="121"/>
      <c r="BA730" s="66"/>
      <c r="BB730" s="70" t="str">
        <f t="shared" ref="BB730" si="892">IF(ISBLANK(BA730),"",BA730/AZ730*10^AY730*AT730)</f>
        <v/>
      </c>
    </row>
    <row r="731" spans="1:54" x14ac:dyDescent="0.25">
      <c r="A731" s="1"/>
      <c r="B731" s="1"/>
      <c r="C731" s="2"/>
      <c r="D731" s="1"/>
      <c r="E731" s="1"/>
      <c r="F731" s="1"/>
      <c r="G731" s="1"/>
      <c r="H731" s="1"/>
      <c r="I731" s="1"/>
      <c r="J731" s="1"/>
      <c r="K731" s="1"/>
      <c r="L731" s="1"/>
      <c r="M731" s="1"/>
      <c r="N731" s="2"/>
      <c r="O731" s="1"/>
      <c r="P731" s="1"/>
      <c r="Q731" s="1"/>
      <c r="R731" s="1"/>
      <c r="S731" s="2"/>
      <c r="T731" s="2"/>
      <c r="U731" s="1"/>
      <c r="V731" s="1"/>
      <c r="W731" s="1"/>
      <c r="X731" s="1"/>
      <c r="Y731" s="1"/>
      <c r="Z731" s="1"/>
      <c r="AA731" s="1"/>
      <c r="AB731" s="1"/>
      <c r="AC731" s="2"/>
      <c r="AD731" s="2"/>
      <c r="AE731" s="2"/>
      <c r="AF731" s="1"/>
      <c r="AG731" s="1"/>
      <c r="AH731" s="49">
        <f>D731*10</f>
        <v>0</v>
      </c>
      <c r="AI731" s="61"/>
      <c r="AJ731" s="61"/>
      <c r="AK731" s="54" t="e">
        <f t="shared" ref="AK731:AK732" si="893">AI731/AJ731</f>
        <v>#DIV/0!</v>
      </c>
      <c r="AL731" s="122"/>
      <c r="AM731" s="123"/>
      <c r="AN731" s="124"/>
      <c r="AO731" s="126"/>
      <c r="AP731" s="129"/>
      <c r="AQ731" s="121"/>
      <c r="AR731" s="121"/>
      <c r="AS731" s="67"/>
      <c r="AT731" s="70" t="e">
        <f>AS731/AR730*10^AQ730*AP730</f>
        <v>#DIV/0!</v>
      </c>
      <c r="AU731" s="121"/>
      <c r="AV731" s="121"/>
      <c r="AW731" s="67"/>
      <c r="AX731" s="70" t="str">
        <f>IF(ISBLANK(AW730:AW732),"",AW731/AV730*10^AU730*AP730)</f>
        <v/>
      </c>
      <c r="AY731" s="121"/>
      <c r="AZ731" s="121"/>
      <c r="BA731" s="67"/>
      <c r="BB731" s="70" t="str">
        <f>IF(ISBLANK(BA731),"",BA731/AZ730*10^AY730*AP730)</f>
        <v/>
      </c>
    </row>
    <row r="732" spans="1:54" x14ac:dyDescent="0.25">
      <c r="A732" s="1"/>
      <c r="B732" s="1"/>
      <c r="C732" s="2"/>
      <c r="D732" s="1"/>
      <c r="E732" s="1"/>
      <c r="F732" s="1"/>
      <c r="G732" s="1"/>
      <c r="H732" s="1"/>
      <c r="I732" s="1"/>
      <c r="J732" s="1"/>
      <c r="K732" s="1"/>
      <c r="L732" s="1"/>
      <c r="M732" s="1"/>
      <c r="N732" s="2"/>
      <c r="O732" s="1"/>
      <c r="P732" s="1"/>
      <c r="Q732" s="1"/>
      <c r="R732" s="1"/>
      <c r="S732" s="2"/>
      <c r="T732" s="2"/>
      <c r="U732" s="1"/>
      <c r="V732" s="1"/>
      <c r="W732" s="1"/>
      <c r="X732" s="1"/>
      <c r="Y732" s="1"/>
      <c r="Z732" s="1"/>
      <c r="AA732" s="1"/>
      <c r="AB732" s="1"/>
      <c r="AC732" s="2"/>
      <c r="AD732" s="2"/>
      <c r="AE732" s="2"/>
      <c r="AF732" s="1"/>
      <c r="AG732" s="1"/>
      <c r="AH732" s="49">
        <f>D732*10</f>
        <v>0</v>
      </c>
      <c r="AI732" s="61"/>
      <c r="AJ732" s="61"/>
      <c r="AK732" s="54" t="e">
        <f t="shared" si="893"/>
        <v>#DIV/0!</v>
      </c>
      <c r="AL732" s="122"/>
      <c r="AM732" s="123"/>
      <c r="AN732" s="124"/>
      <c r="AO732" s="127"/>
      <c r="AP732" s="130"/>
      <c r="AQ732" s="121"/>
      <c r="AR732" s="121"/>
      <c r="AS732" s="67"/>
      <c r="AT732" s="70" t="e">
        <f>AS732/AR730*10^AQ730*AP730</f>
        <v>#DIV/0!</v>
      </c>
      <c r="AU732" s="121"/>
      <c r="AV732" s="121"/>
      <c r="AW732" s="67"/>
      <c r="AX732" s="70" t="str">
        <f>IF(ISBLANK(AW732),"",AW732/AV730*10^AU730*AP730)</f>
        <v/>
      </c>
      <c r="AY732" s="121"/>
      <c r="AZ732" s="121"/>
      <c r="BA732" s="67"/>
      <c r="BB732" s="70" t="str">
        <f>IF(ISBLANK(BA732),"",BA732/AZ730*10^AY730*AP730)</f>
        <v/>
      </c>
    </row>
    <row r="733" spans="1:54" x14ac:dyDescent="0.25">
      <c r="A733" s="1"/>
      <c r="B733" s="1"/>
      <c r="C733" s="2"/>
      <c r="D733" s="1"/>
      <c r="E733" s="1"/>
      <c r="F733" s="1"/>
      <c r="G733" s="1"/>
      <c r="H733" s="1"/>
      <c r="I733" s="1"/>
      <c r="J733" s="1"/>
      <c r="K733" s="1"/>
      <c r="L733" s="1"/>
      <c r="M733" s="1"/>
      <c r="N733" s="2"/>
      <c r="O733" s="1"/>
      <c r="P733" s="1"/>
      <c r="Q733" s="1"/>
      <c r="R733" s="1"/>
      <c r="S733" s="2"/>
      <c r="T733" s="2"/>
      <c r="U733" s="1"/>
      <c r="V733" s="1"/>
      <c r="W733" s="1"/>
      <c r="X733" s="1"/>
      <c r="Y733" s="1"/>
      <c r="Z733" s="1"/>
      <c r="AA733" s="1"/>
      <c r="AB733" s="1"/>
      <c r="AC733" s="2"/>
      <c r="AD733" s="2"/>
      <c r="AE733" s="2"/>
      <c r="AF733" s="1"/>
      <c r="AG733" s="1"/>
      <c r="AH733" s="50">
        <f t="shared" ref="AH733" si="894">AO730*AP730</f>
        <v>5</v>
      </c>
      <c r="AI733" s="62"/>
      <c r="AJ733" s="62"/>
      <c r="AK733" s="55"/>
    </row>
    <row r="734" spans="1:54" x14ac:dyDescent="0.25">
      <c r="A734" s="1"/>
      <c r="B734" s="1"/>
      <c r="C734" s="2"/>
      <c r="D734" s="1"/>
      <c r="E734" s="1"/>
      <c r="F734" s="1"/>
      <c r="G734" s="1"/>
      <c r="H734" s="1"/>
      <c r="I734" s="1"/>
      <c r="J734" s="1"/>
      <c r="K734" s="1"/>
      <c r="L734" s="1"/>
      <c r="M734" s="1"/>
      <c r="N734" s="2"/>
      <c r="O734" s="1"/>
      <c r="P734" s="1"/>
      <c r="Q734" s="1"/>
      <c r="R734" s="1"/>
      <c r="S734" s="2"/>
      <c r="T734" s="2"/>
      <c r="U734" s="1"/>
      <c r="V734" s="1"/>
      <c r="W734" s="1"/>
      <c r="X734" s="1"/>
      <c r="Y734" s="1"/>
      <c r="Z734" s="1"/>
      <c r="AA734" s="1"/>
      <c r="AB734" s="1"/>
      <c r="AC734" s="2"/>
      <c r="AD734" s="2"/>
      <c r="AE734" s="2"/>
      <c r="AF734" s="1"/>
      <c r="AG734" s="1"/>
      <c r="AH734" s="49">
        <f>D734*10</f>
        <v>0</v>
      </c>
      <c r="AI734" s="60"/>
      <c r="AJ734" s="60"/>
      <c r="AK734" s="54" t="e">
        <f>AI734/AJ734</f>
        <v>#DIV/0!</v>
      </c>
      <c r="AL734" s="122" t="str">
        <f t="shared" ref="AL734" si="895">IF(COUNTBLANK(AI734:AI736)=3,"",IF(COUNTBLANK(AI734:AI736)=2,IF(AI734=0,0.5/AJ734,AI734/AJ734),(AI734/AJ734+AI735/AJ735+IF(AJ736&gt;0,AI736/AJ736,0))/COUNTIF(AI734:AJ736,"&gt;0")))</f>
        <v/>
      </c>
      <c r="AM734" s="123" t="e">
        <f t="shared" ref="AM734" si="896">IF(ISNUMBER(AN734),AN734,1/AN734)</f>
        <v>#DIV/0!</v>
      </c>
      <c r="AN734" s="124" t="e">
        <f>AVERAGE(AT734:AT736,AX734:AX736,BB734:BB736)</f>
        <v>#DIV/0!</v>
      </c>
      <c r="AO734" s="125">
        <f>IF(COUNTIF(AL734:AL734,"&gt;0"),AL734,IF(ISERROR(AM734),IF(D737&gt;0,D737,0.5),AM734))</f>
        <v>0.5</v>
      </c>
      <c r="AP734" s="128">
        <v>10</v>
      </c>
      <c r="AQ734" s="121"/>
      <c r="AR734" s="121"/>
      <c r="AS734" s="66"/>
      <c r="AT734" s="70" t="e">
        <f>AS734/AR734*10^AQ734*AP734</f>
        <v>#DIV/0!</v>
      </c>
      <c r="AU734" s="121"/>
      <c r="AV734" s="121"/>
      <c r="AW734" s="66"/>
      <c r="AX734" s="70" t="str">
        <f>IF(ISBLANK(AW734),"",AW734/AV734*10^AU734*AP734)</f>
        <v/>
      </c>
      <c r="AY734" s="121"/>
      <c r="AZ734" s="121"/>
      <c r="BA734" s="66"/>
      <c r="BB734" s="70" t="str">
        <f t="shared" ref="BB734" si="897">IF(ISBLANK(BA734),"",BA734/AZ734*10^AY734*AT734)</f>
        <v/>
      </c>
    </row>
    <row r="735" spans="1:54" x14ac:dyDescent="0.25">
      <c r="A735" s="1"/>
      <c r="B735" s="1"/>
      <c r="C735" s="2"/>
      <c r="D735" s="1"/>
      <c r="E735" s="1"/>
      <c r="F735" s="1"/>
      <c r="G735" s="1"/>
      <c r="H735" s="1"/>
      <c r="I735" s="1"/>
      <c r="J735" s="1"/>
      <c r="K735" s="1"/>
      <c r="L735" s="1"/>
      <c r="M735" s="1"/>
      <c r="N735" s="2"/>
      <c r="O735" s="1"/>
      <c r="P735" s="1"/>
      <c r="Q735" s="1"/>
      <c r="R735" s="1"/>
      <c r="S735" s="2"/>
      <c r="T735" s="2"/>
      <c r="U735" s="1"/>
      <c r="V735" s="1"/>
      <c r="W735" s="1"/>
      <c r="X735" s="1"/>
      <c r="Y735" s="1"/>
      <c r="Z735" s="1"/>
      <c r="AA735" s="1"/>
      <c r="AB735" s="1"/>
      <c r="AC735" s="2"/>
      <c r="AD735" s="2"/>
      <c r="AE735" s="2"/>
      <c r="AF735" s="1"/>
      <c r="AG735" s="1"/>
      <c r="AH735" s="49">
        <f>D735*10</f>
        <v>0</v>
      </c>
      <c r="AI735" s="61"/>
      <c r="AJ735" s="61"/>
      <c r="AK735" s="54" t="e">
        <f t="shared" ref="AK735:AK736" si="898">AI735/AJ735</f>
        <v>#DIV/0!</v>
      </c>
      <c r="AL735" s="122"/>
      <c r="AM735" s="123"/>
      <c r="AN735" s="124"/>
      <c r="AO735" s="126"/>
      <c r="AP735" s="129"/>
      <c r="AQ735" s="121"/>
      <c r="AR735" s="121"/>
      <c r="AS735" s="67"/>
      <c r="AT735" s="70" t="e">
        <f>AS735/AR734*10^AQ734*AP734</f>
        <v>#DIV/0!</v>
      </c>
      <c r="AU735" s="121"/>
      <c r="AV735" s="121"/>
      <c r="AW735" s="67"/>
      <c r="AX735" s="70" t="str">
        <f>IF(ISBLANK(AW734:AW736),"",AW735/AV734*10^AU734*AP734)</f>
        <v/>
      </c>
      <c r="AY735" s="121"/>
      <c r="AZ735" s="121"/>
      <c r="BA735" s="67"/>
      <c r="BB735" s="70" t="str">
        <f>IF(ISBLANK(BA735),"",BA735/AZ734*10^AY734*AP734)</f>
        <v/>
      </c>
    </row>
    <row r="736" spans="1:54" x14ac:dyDescent="0.25">
      <c r="A736" s="1"/>
      <c r="B736" s="1"/>
      <c r="C736" s="2"/>
      <c r="D736" s="1"/>
      <c r="E736" s="1"/>
      <c r="F736" s="1"/>
      <c r="G736" s="1"/>
      <c r="H736" s="1"/>
      <c r="I736" s="1"/>
      <c r="J736" s="1"/>
      <c r="K736" s="1"/>
      <c r="L736" s="1"/>
      <c r="M736" s="1"/>
      <c r="N736" s="2"/>
      <c r="O736" s="1"/>
      <c r="P736" s="1"/>
      <c r="Q736" s="1"/>
      <c r="R736" s="1"/>
      <c r="S736" s="2"/>
      <c r="T736" s="2"/>
      <c r="U736" s="1"/>
      <c r="V736" s="1"/>
      <c r="W736" s="1"/>
      <c r="X736" s="1"/>
      <c r="Y736" s="1"/>
      <c r="Z736" s="1"/>
      <c r="AA736" s="1"/>
      <c r="AB736" s="1"/>
      <c r="AC736" s="2"/>
      <c r="AD736" s="2"/>
      <c r="AE736" s="2"/>
      <c r="AF736" s="1"/>
      <c r="AG736" s="1"/>
      <c r="AH736" s="49">
        <f>D736*10</f>
        <v>0</v>
      </c>
      <c r="AI736" s="61"/>
      <c r="AJ736" s="61"/>
      <c r="AK736" s="54" t="e">
        <f t="shared" si="898"/>
        <v>#DIV/0!</v>
      </c>
      <c r="AL736" s="122"/>
      <c r="AM736" s="123"/>
      <c r="AN736" s="124"/>
      <c r="AO736" s="127"/>
      <c r="AP736" s="130"/>
      <c r="AQ736" s="121"/>
      <c r="AR736" s="121"/>
      <c r="AS736" s="67"/>
      <c r="AT736" s="70" t="e">
        <f>AS736/AR734*10^AQ734*AP734</f>
        <v>#DIV/0!</v>
      </c>
      <c r="AU736" s="121"/>
      <c r="AV736" s="121"/>
      <c r="AW736" s="67"/>
      <c r="AX736" s="70" t="str">
        <f>IF(ISBLANK(AW736),"",AW736/AV734*10^AU734*AP734)</f>
        <v/>
      </c>
      <c r="AY736" s="121"/>
      <c r="AZ736" s="121"/>
      <c r="BA736" s="67"/>
      <c r="BB736" s="70" t="str">
        <f>IF(ISBLANK(BA736),"",BA736/AZ734*10^AY734*AP734)</f>
        <v/>
      </c>
    </row>
    <row r="737" spans="1:54" x14ac:dyDescent="0.25">
      <c r="A737" s="1"/>
      <c r="B737" s="1"/>
      <c r="C737" s="2"/>
      <c r="D737" s="1"/>
      <c r="E737" s="1"/>
      <c r="F737" s="1"/>
      <c r="G737" s="1"/>
      <c r="H737" s="1"/>
      <c r="I737" s="1"/>
      <c r="J737" s="1"/>
      <c r="K737" s="1"/>
      <c r="L737" s="1"/>
      <c r="M737" s="1"/>
      <c r="N737" s="2"/>
      <c r="O737" s="1"/>
      <c r="P737" s="1"/>
      <c r="Q737" s="1"/>
      <c r="R737" s="1"/>
      <c r="S737" s="2"/>
      <c r="T737" s="2"/>
      <c r="U737" s="1"/>
      <c r="V737" s="1"/>
      <c r="W737" s="1"/>
      <c r="X737" s="1"/>
      <c r="Y737" s="1"/>
      <c r="Z737" s="1"/>
      <c r="AA737" s="1"/>
      <c r="AB737" s="1"/>
      <c r="AC737" s="2"/>
      <c r="AD737" s="2"/>
      <c r="AE737" s="2"/>
      <c r="AF737" s="1"/>
      <c r="AG737" s="1"/>
      <c r="AH737" s="50">
        <f t="shared" ref="AH737" si="899">AO734*AP734</f>
        <v>5</v>
      </c>
      <c r="AI737" s="62"/>
      <c r="AJ737" s="62"/>
      <c r="AK737" s="55"/>
    </row>
    <row r="738" spans="1:54" x14ac:dyDescent="0.25">
      <c r="A738" s="1"/>
      <c r="B738" s="1"/>
      <c r="C738" s="2"/>
      <c r="D738" s="1"/>
      <c r="E738" s="1"/>
      <c r="F738" s="1"/>
      <c r="G738" s="1"/>
      <c r="H738" s="1"/>
      <c r="I738" s="1"/>
      <c r="J738" s="1"/>
      <c r="K738" s="1"/>
      <c r="L738" s="1"/>
      <c r="M738" s="1"/>
      <c r="N738" s="2"/>
      <c r="O738" s="1"/>
      <c r="P738" s="1"/>
      <c r="Q738" s="1"/>
      <c r="R738" s="1"/>
      <c r="S738" s="2"/>
      <c r="T738" s="2"/>
      <c r="U738" s="1"/>
      <c r="V738" s="1"/>
      <c r="W738" s="1"/>
      <c r="X738" s="1"/>
      <c r="Y738" s="1"/>
      <c r="Z738" s="1"/>
      <c r="AA738" s="1"/>
      <c r="AB738" s="1"/>
      <c r="AC738" s="2"/>
      <c r="AD738" s="2"/>
      <c r="AE738" s="2"/>
      <c r="AF738" s="1"/>
      <c r="AG738" s="1"/>
      <c r="AH738" s="49">
        <f>D738*10</f>
        <v>0</v>
      </c>
      <c r="AI738" s="60"/>
      <c r="AJ738" s="60"/>
      <c r="AK738" s="54" t="e">
        <f>AI738/AJ738</f>
        <v>#DIV/0!</v>
      </c>
      <c r="AL738" s="122" t="str">
        <f t="shared" ref="AL738" si="900">IF(COUNTBLANK(AI738:AI740)=3,"",IF(COUNTBLANK(AI738:AI740)=2,IF(AI738=0,0.5/AJ738,AI738/AJ738),(AI738/AJ738+AI739/AJ739+IF(AJ740&gt;0,AI740/AJ740,0))/COUNTIF(AI738:AJ740,"&gt;0")))</f>
        <v/>
      </c>
      <c r="AM738" s="123" t="e">
        <f t="shared" ref="AM738" si="901">IF(ISNUMBER(AN738),AN738,1/AN738)</f>
        <v>#DIV/0!</v>
      </c>
      <c r="AN738" s="124" t="e">
        <f>AVERAGE(AT738:AT740,AX738:AX740,BB738:BB740)</f>
        <v>#DIV/0!</v>
      </c>
      <c r="AO738" s="125">
        <f>IF(COUNTIF(AL738:AL738,"&gt;0"),AL738,IF(ISERROR(AM738),IF(D741&gt;0,D741,0.5),AM738))</f>
        <v>0.5</v>
      </c>
      <c r="AP738" s="128">
        <v>10</v>
      </c>
      <c r="AQ738" s="121"/>
      <c r="AR738" s="121"/>
      <c r="AS738" s="66"/>
      <c r="AT738" s="70" t="e">
        <f>AS738/AR738*10^AQ738*AP738</f>
        <v>#DIV/0!</v>
      </c>
      <c r="AU738" s="121"/>
      <c r="AV738" s="121"/>
      <c r="AW738" s="66"/>
      <c r="AX738" s="70" t="str">
        <f>IF(ISBLANK(AW738),"",AW738/AV738*10^AU738*AP738)</f>
        <v/>
      </c>
      <c r="AY738" s="121"/>
      <c r="AZ738" s="121"/>
      <c r="BA738" s="66"/>
      <c r="BB738" s="70" t="str">
        <f t="shared" ref="BB738" si="902">IF(ISBLANK(BA738),"",BA738/AZ738*10^AY738*AT738)</f>
        <v/>
      </c>
    </row>
    <row r="739" spans="1:54" x14ac:dyDescent="0.25">
      <c r="A739" s="1"/>
      <c r="B739" s="1"/>
      <c r="C739" s="2"/>
      <c r="D739" s="1"/>
      <c r="E739" s="1"/>
      <c r="F739" s="1"/>
      <c r="G739" s="1"/>
      <c r="H739" s="1"/>
      <c r="I739" s="1"/>
      <c r="J739" s="1"/>
      <c r="K739" s="1"/>
      <c r="L739" s="1"/>
      <c r="M739" s="1"/>
      <c r="N739" s="2"/>
      <c r="O739" s="1"/>
      <c r="P739" s="1"/>
      <c r="Q739" s="1"/>
      <c r="R739" s="1"/>
      <c r="S739" s="2"/>
      <c r="T739" s="2"/>
      <c r="U739" s="1"/>
      <c r="V739" s="1"/>
      <c r="W739" s="1"/>
      <c r="X739" s="1"/>
      <c r="Y739" s="1"/>
      <c r="Z739" s="1"/>
      <c r="AA739" s="1"/>
      <c r="AB739" s="1"/>
      <c r="AC739" s="2"/>
      <c r="AD739" s="2"/>
      <c r="AE739" s="2"/>
      <c r="AF739" s="1"/>
      <c r="AG739" s="1"/>
      <c r="AH739" s="49">
        <f>D739*10</f>
        <v>0</v>
      </c>
      <c r="AI739" s="61"/>
      <c r="AJ739" s="61"/>
      <c r="AK739" s="54" t="e">
        <f t="shared" ref="AK739:AK740" si="903">AI739/AJ739</f>
        <v>#DIV/0!</v>
      </c>
      <c r="AL739" s="122"/>
      <c r="AM739" s="123"/>
      <c r="AN739" s="124"/>
      <c r="AO739" s="126"/>
      <c r="AP739" s="129"/>
      <c r="AQ739" s="121"/>
      <c r="AR739" s="121"/>
      <c r="AS739" s="67"/>
      <c r="AT739" s="70" t="e">
        <f>AS739/AR738*10^AQ738*AP738</f>
        <v>#DIV/0!</v>
      </c>
      <c r="AU739" s="121"/>
      <c r="AV739" s="121"/>
      <c r="AW739" s="67"/>
      <c r="AX739" s="70" t="str">
        <f>IF(ISBLANK(AW738:AW740),"",AW739/AV738*10^AU738*AP738)</f>
        <v/>
      </c>
      <c r="AY739" s="121"/>
      <c r="AZ739" s="121"/>
      <c r="BA739" s="67"/>
      <c r="BB739" s="70" t="str">
        <f>IF(ISBLANK(BA739),"",BA739/AZ738*10^AY738*AP738)</f>
        <v/>
      </c>
    </row>
    <row r="740" spans="1:54" x14ac:dyDescent="0.25">
      <c r="A740" s="1"/>
      <c r="B740" s="1"/>
      <c r="C740" s="2"/>
      <c r="D740" s="1"/>
      <c r="E740" s="1"/>
      <c r="F740" s="1"/>
      <c r="G740" s="1"/>
      <c r="H740" s="1"/>
      <c r="I740" s="1"/>
      <c r="J740" s="1"/>
      <c r="K740" s="1"/>
      <c r="L740" s="1"/>
      <c r="M740" s="1"/>
      <c r="N740" s="2"/>
      <c r="O740" s="1"/>
      <c r="P740" s="1"/>
      <c r="Q740" s="1"/>
      <c r="R740" s="1"/>
      <c r="S740" s="2"/>
      <c r="T740" s="2"/>
      <c r="U740" s="1"/>
      <c r="V740" s="1"/>
      <c r="W740" s="1"/>
      <c r="X740" s="1"/>
      <c r="Y740" s="1"/>
      <c r="Z740" s="1"/>
      <c r="AA740" s="1"/>
      <c r="AB740" s="1"/>
      <c r="AC740" s="2"/>
      <c r="AD740" s="2"/>
      <c r="AE740" s="2"/>
      <c r="AF740" s="1"/>
      <c r="AG740" s="1"/>
      <c r="AH740" s="49">
        <f>D740*10</f>
        <v>0</v>
      </c>
      <c r="AI740" s="61"/>
      <c r="AJ740" s="61"/>
      <c r="AK740" s="54" t="e">
        <f t="shared" si="903"/>
        <v>#DIV/0!</v>
      </c>
      <c r="AL740" s="122"/>
      <c r="AM740" s="123"/>
      <c r="AN740" s="124"/>
      <c r="AO740" s="127"/>
      <c r="AP740" s="130"/>
      <c r="AQ740" s="121"/>
      <c r="AR740" s="121"/>
      <c r="AS740" s="67"/>
      <c r="AT740" s="70" t="e">
        <f>AS740/AR738*10^AQ738*AP738</f>
        <v>#DIV/0!</v>
      </c>
      <c r="AU740" s="121"/>
      <c r="AV740" s="121"/>
      <c r="AW740" s="67"/>
      <c r="AX740" s="70" t="str">
        <f>IF(ISBLANK(AW740),"",AW740/AV738*10^AU738*AP738)</f>
        <v/>
      </c>
      <c r="AY740" s="121"/>
      <c r="AZ740" s="121"/>
      <c r="BA740" s="67"/>
      <c r="BB740" s="70" t="str">
        <f>IF(ISBLANK(BA740),"",BA740/AZ738*10^AY738*AP738)</f>
        <v/>
      </c>
    </row>
    <row r="741" spans="1:54" x14ac:dyDescent="0.25">
      <c r="A741" s="1"/>
      <c r="B741" s="1"/>
      <c r="C741" s="2"/>
      <c r="D741" s="1"/>
      <c r="E741" s="1"/>
      <c r="F741" s="1"/>
      <c r="G741" s="1"/>
      <c r="H741" s="1"/>
      <c r="I741" s="1"/>
      <c r="J741" s="1"/>
      <c r="K741" s="1"/>
      <c r="L741" s="1"/>
      <c r="M741" s="1"/>
      <c r="N741" s="2"/>
      <c r="O741" s="1"/>
      <c r="P741" s="1"/>
      <c r="Q741" s="1"/>
      <c r="R741" s="1"/>
      <c r="S741" s="2"/>
      <c r="T741" s="2"/>
      <c r="U741" s="1"/>
      <c r="V741" s="1"/>
      <c r="W741" s="1"/>
      <c r="X741" s="1"/>
      <c r="Y741" s="1"/>
      <c r="Z741" s="1"/>
      <c r="AA741" s="1"/>
      <c r="AB741" s="1"/>
      <c r="AC741" s="2"/>
      <c r="AD741" s="2"/>
      <c r="AE741" s="2"/>
      <c r="AF741" s="1"/>
      <c r="AG741" s="1"/>
      <c r="AH741" s="50">
        <f t="shared" ref="AH741" si="904">AO738*AP738</f>
        <v>5</v>
      </c>
      <c r="AI741" s="62"/>
      <c r="AJ741" s="62"/>
      <c r="AK741" s="55"/>
    </row>
    <row r="742" spans="1:54" x14ac:dyDescent="0.25">
      <c r="A742" s="1"/>
      <c r="B742" s="1"/>
      <c r="C742" s="2"/>
      <c r="D742" s="1"/>
      <c r="E742" s="1"/>
      <c r="F742" s="1"/>
      <c r="G742" s="1"/>
      <c r="H742" s="1"/>
      <c r="I742" s="1"/>
      <c r="J742" s="1"/>
      <c r="K742" s="1"/>
      <c r="L742" s="1"/>
      <c r="M742" s="1"/>
      <c r="N742" s="2"/>
      <c r="O742" s="1"/>
      <c r="P742" s="1"/>
      <c r="Q742" s="1"/>
      <c r="R742" s="1"/>
      <c r="S742" s="2"/>
      <c r="T742" s="2"/>
      <c r="U742" s="1"/>
      <c r="V742" s="1"/>
      <c r="W742" s="1"/>
      <c r="X742" s="1"/>
      <c r="Y742" s="1"/>
      <c r="Z742" s="1"/>
      <c r="AA742" s="1"/>
      <c r="AB742" s="1"/>
      <c r="AC742" s="2"/>
      <c r="AD742" s="2"/>
      <c r="AE742" s="2"/>
      <c r="AF742" s="1"/>
      <c r="AG742" s="1"/>
      <c r="AH742" s="49">
        <f>D742*10</f>
        <v>0</v>
      </c>
      <c r="AI742" s="60"/>
      <c r="AJ742" s="60"/>
      <c r="AK742" s="54" t="e">
        <f>AI742/AJ742</f>
        <v>#DIV/0!</v>
      </c>
      <c r="AL742" s="122" t="str">
        <f t="shared" ref="AL742" si="905">IF(COUNTBLANK(AI742:AI744)=3,"",IF(COUNTBLANK(AI742:AI744)=2,IF(AI742=0,0.5/AJ742,AI742/AJ742),(AI742/AJ742+AI743/AJ743+IF(AJ744&gt;0,AI744/AJ744,0))/COUNTIF(AI742:AJ744,"&gt;0")))</f>
        <v/>
      </c>
      <c r="AM742" s="123" t="e">
        <f t="shared" ref="AM742" si="906">IF(ISNUMBER(AN742),AN742,1/AN742)</f>
        <v>#DIV/0!</v>
      </c>
      <c r="AN742" s="124" t="e">
        <f>AVERAGE(AT742:AT744,AX742:AX744,BB742:BB744)</f>
        <v>#DIV/0!</v>
      </c>
      <c r="AO742" s="125">
        <f>IF(COUNTIF(AL742:AL742,"&gt;0"),AL742,IF(ISERROR(AM742),IF(D745&gt;0,D745,0.5),AM742))</f>
        <v>0.5</v>
      </c>
      <c r="AP742" s="128">
        <v>10</v>
      </c>
      <c r="AQ742" s="121"/>
      <c r="AR742" s="121"/>
      <c r="AS742" s="66"/>
      <c r="AT742" s="70" t="e">
        <f>AS742/AR742*10^AQ742*AP742</f>
        <v>#DIV/0!</v>
      </c>
      <c r="AU742" s="121"/>
      <c r="AV742" s="121"/>
      <c r="AW742" s="66"/>
      <c r="AX742" s="70" t="str">
        <f>IF(ISBLANK(AW742),"",AW742/AV742*10^AU742*AP742)</f>
        <v/>
      </c>
      <c r="AY742" s="121"/>
      <c r="AZ742" s="121"/>
      <c r="BA742" s="66"/>
      <c r="BB742" s="70" t="str">
        <f t="shared" ref="BB742" si="907">IF(ISBLANK(BA742),"",BA742/AZ742*10^AY742*AT742)</f>
        <v/>
      </c>
    </row>
    <row r="743" spans="1:54" x14ac:dyDescent="0.25">
      <c r="A743" s="1"/>
      <c r="B743" s="1"/>
      <c r="C743" s="2"/>
      <c r="D743" s="1"/>
      <c r="E743" s="1"/>
      <c r="F743" s="1"/>
      <c r="G743" s="1"/>
      <c r="H743" s="1"/>
      <c r="I743" s="1"/>
      <c r="J743" s="1"/>
      <c r="K743" s="1"/>
      <c r="L743" s="1"/>
      <c r="M743" s="1"/>
      <c r="N743" s="2"/>
      <c r="O743" s="1"/>
      <c r="P743" s="1"/>
      <c r="Q743" s="1"/>
      <c r="R743" s="1"/>
      <c r="S743" s="2"/>
      <c r="T743" s="2"/>
      <c r="U743" s="1"/>
      <c r="V743" s="1"/>
      <c r="W743" s="1"/>
      <c r="X743" s="1"/>
      <c r="Y743" s="1"/>
      <c r="Z743" s="1"/>
      <c r="AA743" s="1"/>
      <c r="AB743" s="1"/>
      <c r="AC743" s="2"/>
      <c r="AD743" s="2"/>
      <c r="AE743" s="2"/>
      <c r="AF743" s="1"/>
      <c r="AG743" s="1"/>
      <c r="AH743" s="49">
        <f>D743*10</f>
        <v>0</v>
      </c>
      <c r="AI743" s="61"/>
      <c r="AJ743" s="61"/>
      <c r="AK743" s="54" t="e">
        <f t="shared" ref="AK743:AK744" si="908">AI743/AJ743</f>
        <v>#DIV/0!</v>
      </c>
      <c r="AL743" s="122"/>
      <c r="AM743" s="123"/>
      <c r="AN743" s="124"/>
      <c r="AO743" s="126"/>
      <c r="AP743" s="129"/>
      <c r="AQ743" s="121"/>
      <c r="AR743" s="121"/>
      <c r="AS743" s="67"/>
      <c r="AT743" s="70" t="e">
        <f>AS743/AR742*10^AQ742*AP742</f>
        <v>#DIV/0!</v>
      </c>
      <c r="AU743" s="121"/>
      <c r="AV743" s="121"/>
      <c r="AW743" s="67"/>
      <c r="AX743" s="70" t="str">
        <f>IF(ISBLANK(AW742:AW744),"",AW743/AV742*10^AU742*AP742)</f>
        <v/>
      </c>
      <c r="AY743" s="121"/>
      <c r="AZ743" s="121"/>
      <c r="BA743" s="67"/>
      <c r="BB743" s="70" t="str">
        <f>IF(ISBLANK(BA743),"",BA743/AZ742*10^AY742*AP742)</f>
        <v/>
      </c>
    </row>
    <row r="744" spans="1:54" x14ac:dyDescent="0.25">
      <c r="A744" s="1"/>
      <c r="B744" s="1"/>
      <c r="C744" s="2"/>
      <c r="D744" s="1"/>
      <c r="E744" s="1"/>
      <c r="F744" s="1"/>
      <c r="G744" s="1"/>
      <c r="H744" s="1"/>
      <c r="I744" s="1"/>
      <c r="J744" s="1"/>
      <c r="K744" s="1"/>
      <c r="L744" s="1"/>
      <c r="M744" s="1"/>
      <c r="N744" s="2"/>
      <c r="O744" s="1"/>
      <c r="P744" s="1"/>
      <c r="Q744" s="1"/>
      <c r="R744" s="1"/>
      <c r="S744" s="2"/>
      <c r="T744" s="2"/>
      <c r="U744" s="1"/>
      <c r="V744" s="1"/>
      <c r="W744" s="1"/>
      <c r="X744" s="1"/>
      <c r="Y744" s="1"/>
      <c r="Z744" s="1"/>
      <c r="AA744" s="1"/>
      <c r="AB744" s="1"/>
      <c r="AC744" s="2"/>
      <c r="AD744" s="2"/>
      <c r="AE744" s="2"/>
      <c r="AF744" s="1"/>
      <c r="AG744" s="1"/>
      <c r="AH744" s="49">
        <f>D744*10</f>
        <v>0</v>
      </c>
      <c r="AI744" s="61"/>
      <c r="AJ744" s="61"/>
      <c r="AK744" s="54" t="e">
        <f t="shared" si="908"/>
        <v>#DIV/0!</v>
      </c>
      <c r="AL744" s="122"/>
      <c r="AM744" s="123"/>
      <c r="AN744" s="124"/>
      <c r="AO744" s="127"/>
      <c r="AP744" s="130"/>
      <c r="AQ744" s="121"/>
      <c r="AR744" s="121"/>
      <c r="AS744" s="67"/>
      <c r="AT744" s="70" t="e">
        <f>AS744/AR742*10^AQ742*AP742</f>
        <v>#DIV/0!</v>
      </c>
      <c r="AU744" s="121"/>
      <c r="AV744" s="121"/>
      <c r="AW744" s="67"/>
      <c r="AX744" s="70" t="str">
        <f>IF(ISBLANK(AW744),"",AW744/AV742*10^AU742*AP742)</f>
        <v/>
      </c>
      <c r="AY744" s="121"/>
      <c r="AZ744" s="121"/>
      <c r="BA744" s="67"/>
      <c r="BB744" s="70" t="str">
        <f>IF(ISBLANK(BA744),"",BA744/AZ742*10^AY742*AP742)</f>
        <v/>
      </c>
    </row>
    <row r="745" spans="1:54" x14ac:dyDescent="0.25">
      <c r="A745" s="1"/>
      <c r="B745" s="1"/>
      <c r="C745" s="2"/>
      <c r="D745" s="1"/>
      <c r="E745" s="1"/>
      <c r="F745" s="1"/>
      <c r="G745" s="1"/>
      <c r="H745" s="1"/>
      <c r="I745" s="1"/>
      <c r="J745" s="1"/>
      <c r="K745" s="1"/>
      <c r="L745" s="1"/>
      <c r="M745" s="1"/>
      <c r="N745" s="2"/>
      <c r="O745" s="1"/>
      <c r="P745" s="1"/>
      <c r="Q745" s="1"/>
      <c r="R745" s="1"/>
      <c r="S745" s="2"/>
      <c r="T745" s="2"/>
      <c r="U745" s="1"/>
      <c r="V745" s="1"/>
      <c r="W745" s="1"/>
      <c r="X745" s="1"/>
      <c r="Y745" s="1"/>
      <c r="Z745" s="1"/>
      <c r="AA745" s="1"/>
      <c r="AB745" s="1"/>
      <c r="AC745" s="2"/>
      <c r="AD745" s="2"/>
      <c r="AE745" s="2"/>
      <c r="AF745" s="1"/>
      <c r="AG745" s="1"/>
      <c r="AH745" s="50">
        <f t="shared" ref="AH745" si="909">AO742*AP742</f>
        <v>5</v>
      </c>
      <c r="AI745" s="62"/>
      <c r="AJ745" s="62"/>
      <c r="AK745" s="55"/>
    </row>
    <row r="746" spans="1:54" x14ac:dyDescent="0.25">
      <c r="A746" s="1"/>
      <c r="B746" s="1"/>
      <c r="C746" s="2"/>
      <c r="D746" s="1"/>
      <c r="E746" s="1"/>
      <c r="F746" s="1"/>
      <c r="G746" s="1"/>
      <c r="H746" s="1"/>
      <c r="I746" s="1"/>
      <c r="J746" s="1"/>
      <c r="K746" s="1"/>
      <c r="L746" s="1"/>
      <c r="M746" s="1"/>
      <c r="N746" s="2"/>
      <c r="O746" s="1"/>
      <c r="P746" s="1"/>
      <c r="Q746" s="1"/>
      <c r="R746" s="1"/>
      <c r="S746" s="2"/>
      <c r="T746" s="2"/>
      <c r="U746" s="1"/>
      <c r="V746" s="1"/>
      <c r="W746" s="1"/>
      <c r="X746" s="1"/>
      <c r="Y746" s="1"/>
      <c r="Z746" s="1"/>
      <c r="AA746" s="1"/>
      <c r="AB746" s="1"/>
      <c r="AC746" s="2"/>
      <c r="AD746" s="2"/>
      <c r="AE746" s="2"/>
      <c r="AF746" s="1"/>
      <c r="AG746" s="1"/>
      <c r="AH746" s="49">
        <f>D746*10</f>
        <v>0</v>
      </c>
      <c r="AI746" s="60"/>
      <c r="AJ746" s="60"/>
      <c r="AK746" s="54" t="e">
        <f>AI746/AJ746</f>
        <v>#DIV/0!</v>
      </c>
      <c r="AL746" s="122" t="str">
        <f t="shared" ref="AL746" si="910">IF(COUNTBLANK(AI746:AI748)=3,"",IF(COUNTBLANK(AI746:AI748)=2,IF(AI746=0,0.5/AJ746,AI746/AJ746),(AI746/AJ746+AI747/AJ747+IF(AJ748&gt;0,AI748/AJ748,0))/COUNTIF(AI746:AJ748,"&gt;0")))</f>
        <v/>
      </c>
      <c r="AM746" s="123" t="e">
        <f t="shared" ref="AM746" si="911">IF(ISNUMBER(AN746),AN746,1/AN746)</f>
        <v>#DIV/0!</v>
      </c>
      <c r="AN746" s="124" t="e">
        <f>AVERAGE(AT746:AT748,AX746:AX748,BB746:BB748)</f>
        <v>#DIV/0!</v>
      </c>
      <c r="AO746" s="125">
        <f>IF(COUNTIF(AL746:AL746,"&gt;0"),AL746,IF(ISERROR(AM746),IF(D749&gt;0,D749,0.5),AM746))</f>
        <v>0.5</v>
      </c>
      <c r="AP746" s="128">
        <v>10</v>
      </c>
      <c r="AQ746" s="121"/>
      <c r="AR746" s="121"/>
      <c r="AS746" s="66"/>
      <c r="AT746" s="70" t="e">
        <f>AS746/AR746*10^AQ746*AP746</f>
        <v>#DIV/0!</v>
      </c>
      <c r="AU746" s="121"/>
      <c r="AV746" s="121"/>
      <c r="AW746" s="66"/>
      <c r="AX746" s="70" t="str">
        <f>IF(ISBLANK(AW746),"",AW746/AV746*10^AU746*AP746)</f>
        <v/>
      </c>
      <c r="AY746" s="121"/>
      <c r="AZ746" s="121"/>
      <c r="BA746" s="66"/>
      <c r="BB746" s="70" t="str">
        <f t="shared" ref="BB746" si="912">IF(ISBLANK(BA746),"",BA746/AZ746*10^AY746*AT746)</f>
        <v/>
      </c>
    </row>
    <row r="747" spans="1:54" x14ac:dyDescent="0.25">
      <c r="A747" s="1"/>
      <c r="B747" s="1"/>
      <c r="C747" s="2"/>
      <c r="D747" s="1"/>
      <c r="E747" s="1"/>
      <c r="F747" s="1"/>
      <c r="G747" s="1"/>
      <c r="H747" s="1"/>
      <c r="I747" s="1"/>
      <c r="J747" s="1"/>
      <c r="K747" s="1"/>
      <c r="L747" s="1"/>
      <c r="M747" s="1"/>
      <c r="N747" s="2"/>
      <c r="O747" s="1"/>
      <c r="P747" s="1"/>
      <c r="Q747" s="1"/>
      <c r="R747" s="1"/>
      <c r="S747" s="2"/>
      <c r="T747" s="2"/>
      <c r="U747" s="1"/>
      <c r="V747" s="1"/>
      <c r="W747" s="1"/>
      <c r="X747" s="1"/>
      <c r="Y747" s="1"/>
      <c r="Z747" s="1"/>
      <c r="AA747" s="1"/>
      <c r="AB747" s="1"/>
      <c r="AC747" s="2"/>
      <c r="AD747" s="2"/>
      <c r="AE747" s="2"/>
      <c r="AF747" s="1"/>
      <c r="AG747" s="1"/>
      <c r="AH747" s="49">
        <f>D747*10</f>
        <v>0</v>
      </c>
      <c r="AI747" s="61"/>
      <c r="AJ747" s="61"/>
      <c r="AK747" s="54" t="e">
        <f t="shared" ref="AK747:AK748" si="913">AI747/AJ747</f>
        <v>#DIV/0!</v>
      </c>
      <c r="AL747" s="122"/>
      <c r="AM747" s="123"/>
      <c r="AN747" s="124"/>
      <c r="AO747" s="126"/>
      <c r="AP747" s="129"/>
      <c r="AQ747" s="121"/>
      <c r="AR747" s="121"/>
      <c r="AS747" s="67"/>
      <c r="AT747" s="70" t="e">
        <f>AS747/AR746*10^AQ746*AP746</f>
        <v>#DIV/0!</v>
      </c>
      <c r="AU747" s="121"/>
      <c r="AV747" s="121"/>
      <c r="AW747" s="67"/>
      <c r="AX747" s="70" t="str">
        <f>IF(ISBLANK(AW746:AW748),"",AW747/AV746*10^AU746*AP746)</f>
        <v/>
      </c>
      <c r="AY747" s="121"/>
      <c r="AZ747" s="121"/>
      <c r="BA747" s="67"/>
      <c r="BB747" s="70" t="str">
        <f>IF(ISBLANK(BA747),"",BA747/AZ746*10^AY746*AP746)</f>
        <v/>
      </c>
    </row>
    <row r="748" spans="1:54" x14ac:dyDescent="0.25">
      <c r="A748" s="1"/>
      <c r="B748" s="1"/>
      <c r="C748" s="2"/>
      <c r="D748" s="1"/>
      <c r="E748" s="1"/>
      <c r="F748" s="1"/>
      <c r="G748" s="1"/>
      <c r="H748" s="1"/>
      <c r="I748" s="1"/>
      <c r="J748" s="1"/>
      <c r="K748" s="1"/>
      <c r="L748" s="1"/>
      <c r="M748" s="1"/>
      <c r="N748" s="2"/>
      <c r="O748" s="1"/>
      <c r="P748" s="1"/>
      <c r="Q748" s="1"/>
      <c r="R748" s="1"/>
      <c r="S748" s="2"/>
      <c r="T748" s="2"/>
      <c r="U748" s="1"/>
      <c r="V748" s="1"/>
      <c r="W748" s="1"/>
      <c r="X748" s="1"/>
      <c r="Y748" s="1"/>
      <c r="Z748" s="1"/>
      <c r="AA748" s="1"/>
      <c r="AB748" s="1"/>
      <c r="AC748" s="2"/>
      <c r="AD748" s="2"/>
      <c r="AE748" s="2"/>
      <c r="AF748" s="1"/>
      <c r="AG748" s="1"/>
      <c r="AH748" s="49">
        <f>D748*10</f>
        <v>0</v>
      </c>
      <c r="AI748" s="61"/>
      <c r="AJ748" s="61"/>
      <c r="AK748" s="54" t="e">
        <f t="shared" si="913"/>
        <v>#DIV/0!</v>
      </c>
      <c r="AL748" s="122"/>
      <c r="AM748" s="123"/>
      <c r="AN748" s="124"/>
      <c r="AO748" s="127"/>
      <c r="AP748" s="130"/>
      <c r="AQ748" s="121"/>
      <c r="AR748" s="121"/>
      <c r="AS748" s="67"/>
      <c r="AT748" s="70" t="e">
        <f>AS748/AR746*10^AQ746*AP746</f>
        <v>#DIV/0!</v>
      </c>
      <c r="AU748" s="121"/>
      <c r="AV748" s="121"/>
      <c r="AW748" s="67"/>
      <c r="AX748" s="70" t="str">
        <f>IF(ISBLANK(AW748),"",AW748/AV746*10^AU746*AP746)</f>
        <v/>
      </c>
      <c r="AY748" s="121"/>
      <c r="AZ748" s="121"/>
      <c r="BA748" s="67"/>
      <c r="BB748" s="70" t="str">
        <f>IF(ISBLANK(BA748),"",BA748/AZ746*10^AY746*AP746)</f>
        <v/>
      </c>
    </row>
    <row r="749" spans="1:54" x14ac:dyDescent="0.25">
      <c r="A749" s="1"/>
      <c r="B749" s="1"/>
      <c r="C749" s="2"/>
      <c r="D749" s="1"/>
      <c r="E749" s="1"/>
      <c r="F749" s="1"/>
      <c r="G749" s="1"/>
      <c r="H749" s="1"/>
      <c r="I749" s="1"/>
      <c r="J749" s="1"/>
      <c r="K749" s="1"/>
      <c r="L749" s="1"/>
      <c r="M749" s="1"/>
      <c r="N749" s="2"/>
      <c r="O749" s="1"/>
      <c r="P749" s="1"/>
      <c r="Q749" s="1"/>
      <c r="R749" s="1"/>
      <c r="S749" s="2"/>
      <c r="T749" s="2"/>
      <c r="U749" s="1"/>
      <c r="V749" s="1"/>
      <c r="W749" s="1"/>
      <c r="X749" s="1"/>
      <c r="Y749" s="1"/>
      <c r="Z749" s="1"/>
      <c r="AA749" s="1"/>
      <c r="AB749" s="1"/>
      <c r="AC749" s="2"/>
      <c r="AD749" s="2"/>
      <c r="AE749" s="2"/>
      <c r="AF749" s="1"/>
      <c r="AG749" s="1"/>
      <c r="AH749" s="50">
        <f t="shared" ref="AH749" si="914">AO746*AP746</f>
        <v>5</v>
      </c>
      <c r="AI749" s="62"/>
      <c r="AJ749" s="62"/>
      <c r="AK749" s="55"/>
    </row>
    <row r="750" spans="1:54" x14ac:dyDescent="0.25">
      <c r="A750" s="1"/>
      <c r="B750" s="1"/>
      <c r="C750" s="2"/>
      <c r="D750" s="1"/>
      <c r="E750" s="1"/>
      <c r="F750" s="1"/>
      <c r="G750" s="1"/>
      <c r="H750" s="1"/>
      <c r="I750" s="1"/>
      <c r="J750" s="1"/>
      <c r="K750" s="1"/>
      <c r="L750" s="1"/>
      <c r="M750" s="1"/>
      <c r="N750" s="2"/>
      <c r="O750" s="1"/>
      <c r="P750" s="1"/>
      <c r="Q750" s="1"/>
      <c r="R750" s="1"/>
      <c r="S750" s="2"/>
      <c r="T750" s="2"/>
      <c r="U750" s="1"/>
      <c r="V750" s="1"/>
      <c r="W750" s="1"/>
      <c r="X750" s="1"/>
      <c r="Y750" s="1"/>
      <c r="Z750" s="1"/>
      <c r="AA750" s="1"/>
      <c r="AB750" s="1"/>
      <c r="AC750" s="2"/>
      <c r="AD750" s="2"/>
      <c r="AE750" s="2"/>
      <c r="AF750" s="1"/>
      <c r="AG750" s="1"/>
      <c r="AH750" s="49">
        <f>D750*10</f>
        <v>0</v>
      </c>
      <c r="AI750" s="60"/>
      <c r="AJ750" s="60"/>
      <c r="AK750" s="54" t="e">
        <f>AI750/AJ750</f>
        <v>#DIV/0!</v>
      </c>
      <c r="AL750" s="122" t="str">
        <f t="shared" ref="AL750" si="915">IF(COUNTBLANK(AI750:AI752)=3,"",IF(COUNTBLANK(AI750:AI752)=2,IF(AI750=0,0.5/AJ750,AI750/AJ750),(AI750/AJ750+AI751/AJ751+IF(AJ752&gt;0,AI752/AJ752,0))/COUNTIF(AI750:AJ752,"&gt;0")))</f>
        <v/>
      </c>
      <c r="AM750" s="123" t="e">
        <f t="shared" ref="AM750" si="916">IF(ISNUMBER(AN750),AN750,1/AN750)</f>
        <v>#DIV/0!</v>
      </c>
      <c r="AN750" s="124" t="e">
        <f>AVERAGE(AT750:AT752,AX750:AX752,BB750:BB752)</f>
        <v>#DIV/0!</v>
      </c>
      <c r="AO750" s="125">
        <f>IF(COUNTIF(AL750:AL750,"&gt;0"),AL750,IF(ISERROR(AM750),IF(D753&gt;0,D753,0.5),AM750))</f>
        <v>0.5</v>
      </c>
      <c r="AP750" s="128">
        <v>10</v>
      </c>
      <c r="AQ750" s="121"/>
      <c r="AR750" s="121"/>
      <c r="AS750" s="66"/>
      <c r="AT750" s="70" t="e">
        <f>AS750/AR750*10^AQ750*AP750</f>
        <v>#DIV/0!</v>
      </c>
      <c r="AU750" s="121"/>
      <c r="AV750" s="121"/>
      <c r="AW750" s="66"/>
      <c r="AX750" s="70" t="str">
        <f>IF(ISBLANK(AW750),"",AW750/AV750*10^AU750*AP750)</f>
        <v/>
      </c>
      <c r="AY750" s="121"/>
      <c r="AZ750" s="121"/>
      <c r="BA750" s="66"/>
      <c r="BB750" s="70" t="str">
        <f t="shared" ref="BB750" si="917">IF(ISBLANK(BA750),"",BA750/AZ750*10^AY750*AT750)</f>
        <v/>
      </c>
    </row>
    <row r="751" spans="1:54" x14ac:dyDescent="0.25">
      <c r="A751" s="1"/>
      <c r="B751" s="1"/>
      <c r="C751" s="2"/>
      <c r="D751" s="1"/>
      <c r="E751" s="1"/>
      <c r="F751" s="1"/>
      <c r="G751" s="1"/>
      <c r="H751" s="1"/>
      <c r="I751" s="1"/>
      <c r="J751" s="1"/>
      <c r="K751" s="1"/>
      <c r="L751" s="1"/>
      <c r="M751" s="1"/>
      <c r="N751" s="2"/>
      <c r="O751" s="1"/>
      <c r="P751" s="1"/>
      <c r="Q751" s="1"/>
      <c r="R751" s="1"/>
      <c r="S751" s="2"/>
      <c r="T751" s="2"/>
      <c r="U751" s="1"/>
      <c r="V751" s="1"/>
      <c r="W751" s="1"/>
      <c r="X751" s="1"/>
      <c r="Y751" s="1"/>
      <c r="Z751" s="1"/>
      <c r="AA751" s="1"/>
      <c r="AB751" s="1"/>
      <c r="AC751" s="2"/>
      <c r="AD751" s="2"/>
      <c r="AE751" s="2"/>
      <c r="AF751" s="1"/>
      <c r="AG751" s="1"/>
      <c r="AH751" s="49">
        <f>D751*10</f>
        <v>0</v>
      </c>
      <c r="AI751" s="61"/>
      <c r="AJ751" s="61"/>
      <c r="AK751" s="54" t="e">
        <f t="shared" ref="AK751:AK752" si="918">AI751/AJ751</f>
        <v>#DIV/0!</v>
      </c>
      <c r="AL751" s="122"/>
      <c r="AM751" s="123"/>
      <c r="AN751" s="124"/>
      <c r="AO751" s="126"/>
      <c r="AP751" s="129"/>
      <c r="AQ751" s="121"/>
      <c r="AR751" s="121"/>
      <c r="AS751" s="67"/>
      <c r="AT751" s="70" t="e">
        <f>AS751/AR750*10^AQ750*AP750</f>
        <v>#DIV/0!</v>
      </c>
      <c r="AU751" s="121"/>
      <c r="AV751" s="121"/>
      <c r="AW751" s="67"/>
      <c r="AX751" s="70" t="str">
        <f>IF(ISBLANK(AW750:AW752),"",AW751/AV750*10^AU750*AP750)</f>
        <v/>
      </c>
      <c r="AY751" s="121"/>
      <c r="AZ751" s="121"/>
      <c r="BA751" s="67"/>
      <c r="BB751" s="70" t="str">
        <f>IF(ISBLANK(BA751),"",BA751/AZ750*10^AY750*AP750)</f>
        <v/>
      </c>
    </row>
    <row r="752" spans="1:54" x14ac:dyDescent="0.25">
      <c r="A752" s="1"/>
      <c r="B752" s="1"/>
      <c r="C752" s="2"/>
      <c r="D752" s="1"/>
      <c r="E752" s="1"/>
      <c r="F752" s="1"/>
      <c r="G752" s="1"/>
      <c r="H752" s="1"/>
      <c r="I752" s="1"/>
      <c r="J752" s="1"/>
      <c r="K752" s="1"/>
      <c r="L752" s="1"/>
      <c r="M752" s="1"/>
      <c r="N752" s="2"/>
      <c r="O752" s="1"/>
      <c r="P752" s="1"/>
      <c r="Q752" s="1"/>
      <c r="R752" s="1"/>
      <c r="S752" s="2"/>
      <c r="T752" s="2"/>
      <c r="U752" s="1"/>
      <c r="V752" s="1"/>
      <c r="W752" s="1"/>
      <c r="X752" s="1"/>
      <c r="Y752" s="1"/>
      <c r="Z752" s="1"/>
      <c r="AA752" s="1"/>
      <c r="AB752" s="1"/>
      <c r="AC752" s="2"/>
      <c r="AD752" s="2"/>
      <c r="AE752" s="2"/>
      <c r="AF752" s="1"/>
      <c r="AG752" s="1"/>
      <c r="AH752" s="49">
        <f>D752*10</f>
        <v>0</v>
      </c>
      <c r="AI752" s="61"/>
      <c r="AJ752" s="61"/>
      <c r="AK752" s="54" t="e">
        <f t="shared" si="918"/>
        <v>#DIV/0!</v>
      </c>
      <c r="AL752" s="122"/>
      <c r="AM752" s="123"/>
      <c r="AN752" s="124"/>
      <c r="AO752" s="127"/>
      <c r="AP752" s="130"/>
      <c r="AQ752" s="121"/>
      <c r="AR752" s="121"/>
      <c r="AS752" s="67"/>
      <c r="AT752" s="70" t="e">
        <f>AS752/AR750*10^AQ750*AP750</f>
        <v>#DIV/0!</v>
      </c>
      <c r="AU752" s="121"/>
      <c r="AV752" s="121"/>
      <c r="AW752" s="67"/>
      <c r="AX752" s="70" t="str">
        <f>IF(ISBLANK(AW752),"",AW752/AV750*10^AU750*AP750)</f>
        <v/>
      </c>
      <c r="AY752" s="121"/>
      <c r="AZ752" s="121"/>
      <c r="BA752" s="67"/>
      <c r="BB752" s="70" t="str">
        <f>IF(ISBLANK(BA752),"",BA752/AZ750*10^AY750*AP750)</f>
        <v/>
      </c>
    </row>
    <row r="753" spans="1:54" x14ac:dyDescent="0.25">
      <c r="A753" s="1"/>
      <c r="B753" s="1"/>
      <c r="C753" s="2"/>
      <c r="D753" s="1"/>
      <c r="E753" s="1"/>
      <c r="F753" s="1"/>
      <c r="G753" s="1"/>
      <c r="H753" s="1"/>
      <c r="I753" s="1"/>
      <c r="J753" s="1"/>
      <c r="K753" s="1"/>
      <c r="L753" s="1"/>
      <c r="M753" s="1"/>
      <c r="N753" s="2"/>
      <c r="O753" s="1"/>
      <c r="P753" s="1"/>
      <c r="Q753" s="1"/>
      <c r="R753" s="1"/>
      <c r="S753" s="2"/>
      <c r="T753" s="2"/>
      <c r="U753" s="1"/>
      <c r="V753" s="1"/>
      <c r="W753" s="1"/>
      <c r="X753" s="1"/>
      <c r="Y753" s="1"/>
      <c r="Z753" s="1"/>
      <c r="AA753" s="1"/>
      <c r="AB753" s="1"/>
      <c r="AC753" s="2"/>
      <c r="AD753" s="2"/>
      <c r="AE753" s="2"/>
      <c r="AF753" s="1"/>
      <c r="AG753" s="1"/>
      <c r="AH753" s="50">
        <f t="shared" ref="AH753" si="919">AO750*AP750</f>
        <v>5</v>
      </c>
      <c r="AI753" s="62"/>
      <c r="AJ753" s="62"/>
      <c r="AK753" s="55"/>
    </row>
    <row r="754" spans="1:54" x14ac:dyDescent="0.25">
      <c r="A754" s="1"/>
      <c r="B754" s="1"/>
      <c r="C754" s="2"/>
      <c r="D754" s="1"/>
      <c r="E754" s="1"/>
      <c r="F754" s="1"/>
      <c r="G754" s="1"/>
      <c r="H754" s="1"/>
      <c r="I754" s="1"/>
      <c r="J754" s="1"/>
      <c r="K754" s="1"/>
      <c r="L754" s="1"/>
      <c r="M754" s="1"/>
      <c r="N754" s="2"/>
      <c r="O754" s="1"/>
      <c r="P754" s="1"/>
      <c r="Q754" s="1"/>
      <c r="R754" s="1"/>
      <c r="S754" s="2"/>
      <c r="T754" s="2"/>
      <c r="U754" s="1"/>
      <c r="V754" s="1"/>
      <c r="W754" s="1"/>
      <c r="X754" s="1"/>
      <c r="Y754" s="1"/>
      <c r="Z754" s="1"/>
      <c r="AA754" s="1"/>
      <c r="AB754" s="1"/>
      <c r="AC754" s="2"/>
      <c r="AD754" s="2"/>
      <c r="AE754" s="2"/>
      <c r="AF754" s="1"/>
      <c r="AG754" s="1"/>
      <c r="AH754" s="49">
        <f>D754*10</f>
        <v>0</v>
      </c>
      <c r="AI754" s="60"/>
      <c r="AJ754" s="60"/>
      <c r="AK754" s="54" t="e">
        <f>AI754/AJ754</f>
        <v>#DIV/0!</v>
      </c>
      <c r="AL754" s="122" t="str">
        <f t="shared" ref="AL754" si="920">IF(COUNTBLANK(AI754:AI756)=3,"",IF(COUNTBLANK(AI754:AI756)=2,IF(AI754=0,0.5/AJ754,AI754/AJ754),(AI754/AJ754+AI755/AJ755+IF(AJ756&gt;0,AI756/AJ756,0))/COUNTIF(AI754:AJ756,"&gt;0")))</f>
        <v/>
      </c>
      <c r="AM754" s="123" t="e">
        <f t="shared" ref="AM754" si="921">IF(ISNUMBER(AN754),AN754,1/AN754)</f>
        <v>#DIV/0!</v>
      </c>
      <c r="AN754" s="124" t="e">
        <f>AVERAGE(AT754:AT756,AX754:AX756,BB754:BB756)</f>
        <v>#DIV/0!</v>
      </c>
      <c r="AO754" s="125">
        <f>IF(COUNTIF(AL754:AL754,"&gt;0"),AL754,IF(ISERROR(AM754),IF(D757&gt;0,D757,0.5),AM754))</f>
        <v>0.5</v>
      </c>
      <c r="AP754" s="128">
        <v>10</v>
      </c>
      <c r="AQ754" s="121"/>
      <c r="AR754" s="121"/>
      <c r="AS754" s="66"/>
      <c r="AT754" s="70" t="e">
        <f>AS754/AR754*10^AQ754*AP754</f>
        <v>#DIV/0!</v>
      </c>
      <c r="AU754" s="121"/>
      <c r="AV754" s="121"/>
      <c r="AW754" s="66"/>
      <c r="AX754" s="70" t="str">
        <f>IF(ISBLANK(AW754),"",AW754/AV754*10^AU754*AP754)</f>
        <v/>
      </c>
      <c r="AY754" s="121"/>
      <c r="AZ754" s="121"/>
      <c r="BA754" s="66"/>
      <c r="BB754" s="70" t="str">
        <f t="shared" ref="BB754" si="922">IF(ISBLANK(BA754),"",BA754/AZ754*10^AY754*AT754)</f>
        <v/>
      </c>
    </row>
    <row r="755" spans="1:54" x14ac:dyDescent="0.25">
      <c r="A755" s="1"/>
      <c r="B755" s="1"/>
      <c r="C755" s="2"/>
      <c r="D755" s="1"/>
      <c r="E755" s="1"/>
      <c r="F755" s="1"/>
      <c r="G755" s="1"/>
      <c r="H755" s="1"/>
      <c r="I755" s="1"/>
      <c r="J755" s="1"/>
      <c r="K755" s="1"/>
      <c r="L755" s="1"/>
      <c r="M755" s="1"/>
      <c r="N755" s="2"/>
      <c r="O755" s="1"/>
      <c r="P755" s="1"/>
      <c r="Q755" s="1"/>
      <c r="R755" s="1"/>
      <c r="S755" s="2"/>
      <c r="T755" s="2"/>
      <c r="U755" s="1"/>
      <c r="V755" s="1"/>
      <c r="W755" s="1"/>
      <c r="X755" s="1"/>
      <c r="Y755" s="1"/>
      <c r="Z755" s="1"/>
      <c r="AA755" s="1"/>
      <c r="AB755" s="1"/>
      <c r="AC755" s="2"/>
      <c r="AD755" s="2"/>
      <c r="AE755" s="2"/>
      <c r="AF755" s="1"/>
      <c r="AG755" s="1"/>
      <c r="AH755" s="49">
        <f>D755*10</f>
        <v>0</v>
      </c>
      <c r="AI755" s="61"/>
      <c r="AJ755" s="61"/>
      <c r="AK755" s="54" t="e">
        <f t="shared" ref="AK755:AK756" si="923">AI755/AJ755</f>
        <v>#DIV/0!</v>
      </c>
      <c r="AL755" s="122"/>
      <c r="AM755" s="123"/>
      <c r="AN755" s="124"/>
      <c r="AO755" s="126"/>
      <c r="AP755" s="129"/>
      <c r="AQ755" s="121"/>
      <c r="AR755" s="121"/>
      <c r="AS755" s="67"/>
      <c r="AT755" s="70" t="e">
        <f>AS755/AR754*10^AQ754*AP754</f>
        <v>#DIV/0!</v>
      </c>
      <c r="AU755" s="121"/>
      <c r="AV755" s="121"/>
      <c r="AW755" s="67"/>
      <c r="AX755" s="70" t="str">
        <f>IF(ISBLANK(AW754:AW756),"",AW755/AV754*10^AU754*AP754)</f>
        <v/>
      </c>
      <c r="AY755" s="121"/>
      <c r="AZ755" s="121"/>
      <c r="BA755" s="67"/>
      <c r="BB755" s="70" t="str">
        <f>IF(ISBLANK(BA755),"",BA755/AZ754*10^AY754*AP754)</f>
        <v/>
      </c>
    </row>
    <row r="756" spans="1:54" x14ac:dyDescent="0.25">
      <c r="A756" s="1"/>
      <c r="B756" s="1"/>
      <c r="C756" s="2"/>
      <c r="D756" s="1"/>
      <c r="E756" s="1"/>
      <c r="F756" s="1"/>
      <c r="G756" s="1"/>
      <c r="H756" s="1"/>
      <c r="I756" s="1"/>
      <c r="J756" s="1"/>
      <c r="K756" s="1"/>
      <c r="L756" s="1"/>
      <c r="M756" s="1"/>
      <c r="N756" s="2"/>
      <c r="O756" s="1"/>
      <c r="P756" s="1"/>
      <c r="Q756" s="1"/>
      <c r="R756" s="1"/>
      <c r="S756" s="2"/>
      <c r="T756" s="2"/>
      <c r="U756" s="1"/>
      <c r="V756" s="1"/>
      <c r="W756" s="1"/>
      <c r="X756" s="1"/>
      <c r="Y756" s="1"/>
      <c r="Z756" s="1"/>
      <c r="AA756" s="1"/>
      <c r="AB756" s="1"/>
      <c r="AC756" s="2"/>
      <c r="AD756" s="2"/>
      <c r="AE756" s="2"/>
      <c r="AF756" s="1"/>
      <c r="AG756" s="1"/>
      <c r="AH756" s="49">
        <f>D756*10</f>
        <v>0</v>
      </c>
      <c r="AI756" s="61"/>
      <c r="AJ756" s="61"/>
      <c r="AK756" s="54" t="e">
        <f t="shared" si="923"/>
        <v>#DIV/0!</v>
      </c>
      <c r="AL756" s="122"/>
      <c r="AM756" s="123"/>
      <c r="AN756" s="124"/>
      <c r="AO756" s="127"/>
      <c r="AP756" s="130"/>
      <c r="AQ756" s="121"/>
      <c r="AR756" s="121"/>
      <c r="AS756" s="67"/>
      <c r="AT756" s="70" t="e">
        <f>AS756/AR754*10^AQ754*AP754</f>
        <v>#DIV/0!</v>
      </c>
      <c r="AU756" s="121"/>
      <c r="AV756" s="121"/>
      <c r="AW756" s="67"/>
      <c r="AX756" s="70" t="str">
        <f>IF(ISBLANK(AW756),"",AW756/AV754*10^AU754*AP754)</f>
        <v/>
      </c>
      <c r="AY756" s="121"/>
      <c r="AZ756" s="121"/>
      <c r="BA756" s="67"/>
      <c r="BB756" s="70" t="str">
        <f>IF(ISBLANK(BA756),"",BA756/AZ754*10^AY754*AP754)</f>
        <v/>
      </c>
    </row>
    <row r="757" spans="1:54" x14ac:dyDescent="0.25">
      <c r="A757" s="1"/>
      <c r="B757" s="1"/>
      <c r="C757" s="2"/>
      <c r="D757" s="1"/>
      <c r="E757" s="1"/>
      <c r="F757" s="1"/>
      <c r="G757" s="1"/>
      <c r="H757" s="1"/>
      <c r="I757" s="1"/>
      <c r="J757" s="1"/>
      <c r="K757" s="1"/>
      <c r="L757" s="1"/>
      <c r="M757" s="1"/>
      <c r="N757" s="2"/>
      <c r="O757" s="1"/>
      <c r="P757" s="1"/>
      <c r="Q757" s="1"/>
      <c r="R757" s="1"/>
      <c r="S757" s="2"/>
      <c r="T757" s="2"/>
      <c r="U757" s="1"/>
      <c r="V757" s="1"/>
      <c r="W757" s="1"/>
      <c r="X757" s="1"/>
      <c r="Y757" s="1"/>
      <c r="Z757" s="1"/>
      <c r="AA757" s="1"/>
      <c r="AB757" s="1"/>
      <c r="AC757" s="2"/>
      <c r="AD757" s="2"/>
      <c r="AE757" s="2"/>
      <c r="AF757" s="1"/>
      <c r="AG757" s="1"/>
      <c r="AH757" s="50">
        <f t="shared" ref="AH757" si="924">AO754*AP754</f>
        <v>5</v>
      </c>
      <c r="AI757" s="62"/>
      <c r="AJ757" s="62"/>
      <c r="AK757" s="55"/>
    </row>
    <row r="758" spans="1:54" x14ac:dyDescent="0.25">
      <c r="A758" s="1"/>
      <c r="B758" s="1"/>
      <c r="C758" s="2"/>
      <c r="D758" s="1"/>
      <c r="E758" s="1"/>
      <c r="F758" s="1"/>
      <c r="G758" s="1"/>
      <c r="H758" s="1"/>
      <c r="I758" s="1"/>
      <c r="J758" s="1"/>
      <c r="K758" s="1"/>
      <c r="L758" s="1"/>
      <c r="M758" s="1"/>
      <c r="N758" s="2"/>
      <c r="O758" s="1"/>
      <c r="P758" s="1"/>
      <c r="Q758" s="1"/>
      <c r="R758" s="1"/>
      <c r="S758" s="2"/>
      <c r="T758" s="2"/>
      <c r="U758" s="1"/>
      <c r="V758" s="1"/>
      <c r="W758" s="1"/>
      <c r="X758" s="1"/>
      <c r="Y758" s="1"/>
      <c r="Z758" s="1"/>
      <c r="AA758" s="1"/>
      <c r="AB758" s="1"/>
      <c r="AC758" s="2"/>
      <c r="AD758" s="2"/>
      <c r="AE758" s="2"/>
      <c r="AF758" s="1"/>
      <c r="AG758" s="1"/>
      <c r="AH758" s="49">
        <f>D758*10</f>
        <v>0</v>
      </c>
      <c r="AI758" s="60"/>
      <c r="AJ758" s="60"/>
      <c r="AK758" s="54" t="e">
        <f>AI758/AJ758</f>
        <v>#DIV/0!</v>
      </c>
      <c r="AL758" s="122" t="str">
        <f t="shared" ref="AL758" si="925">IF(COUNTBLANK(AI758:AI760)=3,"",IF(COUNTBLANK(AI758:AI760)=2,IF(AI758=0,0.5/AJ758,AI758/AJ758),(AI758/AJ758+AI759/AJ759+IF(AJ760&gt;0,AI760/AJ760,0))/COUNTIF(AI758:AJ760,"&gt;0")))</f>
        <v/>
      </c>
      <c r="AM758" s="123" t="e">
        <f t="shared" ref="AM758" si="926">IF(ISNUMBER(AN758),AN758,1/AN758)</f>
        <v>#DIV/0!</v>
      </c>
      <c r="AN758" s="124" t="e">
        <f>AVERAGE(AT758:AT760,AX758:AX760,BB758:BB760)</f>
        <v>#DIV/0!</v>
      </c>
      <c r="AO758" s="125">
        <f>IF(COUNTIF(AL758:AL758,"&gt;0"),AL758,IF(ISERROR(AM758),IF(D761&gt;0,D761,0.5),AM758))</f>
        <v>0.5</v>
      </c>
      <c r="AP758" s="128">
        <v>10</v>
      </c>
      <c r="AQ758" s="121"/>
      <c r="AR758" s="121"/>
      <c r="AS758" s="66"/>
      <c r="AT758" s="70" t="e">
        <f>AS758/AR758*10^AQ758*AP758</f>
        <v>#DIV/0!</v>
      </c>
      <c r="AU758" s="121"/>
      <c r="AV758" s="121"/>
      <c r="AW758" s="66"/>
      <c r="AX758" s="70" t="str">
        <f>IF(ISBLANK(AW758),"",AW758/AV758*10^AU758*AP758)</f>
        <v/>
      </c>
      <c r="AY758" s="121"/>
      <c r="AZ758" s="121"/>
      <c r="BA758" s="66"/>
      <c r="BB758" s="70" t="str">
        <f t="shared" ref="BB758" si="927">IF(ISBLANK(BA758),"",BA758/AZ758*10^AY758*AT758)</f>
        <v/>
      </c>
    </row>
    <row r="759" spans="1:54" x14ac:dyDescent="0.25">
      <c r="A759" s="1"/>
      <c r="B759" s="1"/>
      <c r="C759" s="2"/>
      <c r="D759" s="1"/>
      <c r="E759" s="1"/>
      <c r="F759" s="1"/>
      <c r="G759" s="1"/>
      <c r="H759" s="1"/>
      <c r="I759" s="1"/>
      <c r="J759" s="1"/>
      <c r="K759" s="1"/>
      <c r="L759" s="1"/>
      <c r="M759" s="1"/>
      <c r="N759" s="2"/>
      <c r="O759" s="1"/>
      <c r="P759" s="1"/>
      <c r="Q759" s="1"/>
      <c r="R759" s="1"/>
      <c r="S759" s="2"/>
      <c r="T759" s="2"/>
      <c r="U759" s="1"/>
      <c r="V759" s="1"/>
      <c r="W759" s="1"/>
      <c r="X759" s="1"/>
      <c r="Y759" s="1"/>
      <c r="Z759" s="1"/>
      <c r="AA759" s="1"/>
      <c r="AB759" s="1"/>
      <c r="AC759" s="2"/>
      <c r="AD759" s="2"/>
      <c r="AE759" s="2"/>
      <c r="AF759" s="1"/>
      <c r="AG759" s="1"/>
      <c r="AH759" s="49">
        <f>D759*10</f>
        <v>0</v>
      </c>
      <c r="AI759" s="61"/>
      <c r="AJ759" s="61"/>
      <c r="AK759" s="54" t="e">
        <f t="shared" ref="AK759:AK760" si="928">AI759/AJ759</f>
        <v>#DIV/0!</v>
      </c>
      <c r="AL759" s="122"/>
      <c r="AM759" s="123"/>
      <c r="AN759" s="124"/>
      <c r="AO759" s="126"/>
      <c r="AP759" s="129"/>
      <c r="AQ759" s="121"/>
      <c r="AR759" s="121"/>
      <c r="AS759" s="67"/>
      <c r="AT759" s="70" t="e">
        <f>AS759/AR758*10^AQ758*AP758</f>
        <v>#DIV/0!</v>
      </c>
      <c r="AU759" s="121"/>
      <c r="AV759" s="121"/>
      <c r="AW759" s="67"/>
      <c r="AX759" s="70" t="str">
        <f>IF(ISBLANK(AW758:AW760),"",AW759/AV758*10^AU758*AP758)</f>
        <v/>
      </c>
      <c r="AY759" s="121"/>
      <c r="AZ759" s="121"/>
      <c r="BA759" s="67"/>
      <c r="BB759" s="70" t="str">
        <f>IF(ISBLANK(BA759),"",BA759/AZ758*10^AY758*AP758)</f>
        <v/>
      </c>
    </row>
    <row r="760" spans="1:54" x14ac:dyDescent="0.25">
      <c r="A760" s="1"/>
      <c r="B760" s="1"/>
      <c r="C760" s="2"/>
      <c r="D760" s="1"/>
      <c r="E760" s="1"/>
      <c r="F760" s="1"/>
      <c r="G760" s="1"/>
      <c r="H760" s="1"/>
      <c r="I760" s="1"/>
      <c r="J760" s="1"/>
      <c r="K760" s="1"/>
      <c r="L760" s="1"/>
      <c r="M760" s="1"/>
      <c r="N760" s="2"/>
      <c r="O760" s="1"/>
      <c r="P760" s="1"/>
      <c r="Q760" s="1"/>
      <c r="R760" s="1"/>
      <c r="S760" s="2"/>
      <c r="T760" s="2"/>
      <c r="U760" s="1"/>
      <c r="V760" s="1"/>
      <c r="W760" s="1"/>
      <c r="X760" s="1"/>
      <c r="Y760" s="1"/>
      <c r="Z760" s="1"/>
      <c r="AA760" s="1"/>
      <c r="AB760" s="1"/>
      <c r="AC760" s="2"/>
      <c r="AD760" s="2"/>
      <c r="AE760" s="2"/>
      <c r="AF760" s="1"/>
      <c r="AG760" s="1"/>
      <c r="AH760" s="49">
        <f>D760*10</f>
        <v>0</v>
      </c>
      <c r="AI760" s="61"/>
      <c r="AJ760" s="61"/>
      <c r="AK760" s="54" t="e">
        <f t="shared" si="928"/>
        <v>#DIV/0!</v>
      </c>
      <c r="AL760" s="122"/>
      <c r="AM760" s="123"/>
      <c r="AN760" s="124"/>
      <c r="AO760" s="127"/>
      <c r="AP760" s="130"/>
      <c r="AQ760" s="121"/>
      <c r="AR760" s="121"/>
      <c r="AS760" s="67"/>
      <c r="AT760" s="70" t="e">
        <f>AS760/AR758*10^AQ758*AP758</f>
        <v>#DIV/0!</v>
      </c>
      <c r="AU760" s="121"/>
      <c r="AV760" s="121"/>
      <c r="AW760" s="67"/>
      <c r="AX760" s="70" t="str">
        <f>IF(ISBLANK(AW760),"",AW760/AV758*10^AU758*AP758)</f>
        <v/>
      </c>
      <c r="AY760" s="121"/>
      <c r="AZ760" s="121"/>
      <c r="BA760" s="67"/>
      <c r="BB760" s="70" t="str">
        <f>IF(ISBLANK(BA760),"",BA760/AZ758*10^AY758*AP758)</f>
        <v/>
      </c>
    </row>
    <row r="761" spans="1:54" x14ac:dyDescent="0.25">
      <c r="A761" s="1"/>
      <c r="B761" s="1"/>
      <c r="C761" s="2"/>
      <c r="D761" s="1"/>
      <c r="E761" s="1"/>
      <c r="F761" s="1"/>
      <c r="G761" s="1"/>
      <c r="H761" s="1"/>
      <c r="I761" s="1"/>
      <c r="J761" s="1"/>
      <c r="K761" s="1"/>
      <c r="L761" s="1"/>
      <c r="M761" s="1"/>
      <c r="N761" s="2"/>
      <c r="O761" s="1"/>
      <c r="P761" s="1"/>
      <c r="Q761" s="1"/>
      <c r="R761" s="1"/>
      <c r="S761" s="2"/>
      <c r="T761" s="2"/>
      <c r="U761" s="1"/>
      <c r="V761" s="1"/>
      <c r="W761" s="1"/>
      <c r="X761" s="1"/>
      <c r="Y761" s="1"/>
      <c r="Z761" s="1"/>
      <c r="AA761" s="1"/>
      <c r="AB761" s="1"/>
      <c r="AC761" s="2"/>
      <c r="AD761" s="2"/>
      <c r="AE761" s="2"/>
      <c r="AF761" s="1"/>
      <c r="AG761" s="1"/>
      <c r="AH761" s="50">
        <f t="shared" ref="AH761" si="929">AO758*AP758</f>
        <v>5</v>
      </c>
      <c r="AI761" s="62"/>
      <c r="AJ761" s="62"/>
      <c r="AK761" s="55"/>
    </row>
    <row r="762" spans="1:54" x14ac:dyDescent="0.25">
      <c r="A762" s="1"/>
      <c r="B762" s="1"/>
      <c r="C762" s="2"/>
      <c r="D762" s="1"/>
      <c r="E762" s="1"/>
      <c r="F762" s="1"/>
      <c r="G762" s="1"/>
      <c r="H762" s="1"/>
      <c r="I762" s="1"/>
      <c r="J762" s="1"/>
      <c r="K762" s="1"/>
      <c r="L762" s="1"/>
      <c r="M762" s="1"/>
      <c r="N762" s="2"/>
      <c r="O762" s="1"/>
      <c r="P762" s="1"/>
      <c r="Q762" s="1"/>
      <c r="R762" s="1"/>
      <c r="S762" s="2"/>
      <c r="T762" s="2"/>
      <c r="U762" s="1"/>
      <c r="V762" s="1"/>
      <c r="W762" s="1"/>
      <c r="X762" s="1"/>
      <c r="Y762" s="1"/>
      <c r="Z762" s="1"/>
      <c r="AA762" s="1"/>
      <c r="AB762" s="1"/>
      <c r="AC762" s="2"/>
      <c r="AD762" s="2"/>
      <c r="AE762" s="2"/>
      <c r="AF762" s="1"/>
      <c r="AG762" s="1"/>
      <c r="AH762" s="49">
        <f>D762*10</f>
        <v>0</v>
      </c>
      <c r="AI762" s="60"/>
      <c r="AJ762" s="60"/>
      <c r="AK762" s="54" t="e">
        <f>AI762/AJ762</f>
        <v>#DIV/0!</v>
      </c>
      <c r="AL762" s="122" t="str">
        <f t="shared" ref="AL762" si="930">IF(COUNTBLANK(AI762:AI764)=3,"",IF(COUNTBLANK(AI762:AI764)=2,IF(AI762=0,0.5/AJ762,AI762/AJ762),(AI762/AJ762+AI763/AJ763+IF(AJ764&gt;0,AI764/AJ764,0))/COUNTIF(AI762:AJ764,"&gt;0")))</f>
        <v/>
      </c>
      <c r="AM762" s="123" t="e">
        <f t="shared" ref="AM762" si="931">IF(ISNUMBER(AN762),AN762,1/AN762)</f>
        <v>#DIV/0!</v>
      </c>
      <c r="AN762" s="124" t="e">
        <f>AVERAGE(AT762:AT764,AX762:AX764,BB762:BB764)</f>
        <v>#DIV/0!</v>
      </c>
      <c r="AO762" s="125">
        <f>IF(COUNTIF(AL762:AL762,"&gt;0"),AL762,IF(ISERROR(AM762),IF(D765&gt;0,D765,0.5),AM762))</f>
        <v>0.5</v>
      </c>
      <c r="AP762" s="128">
        <v>10</v>
      </c>
      <c r="AQ762" s="121"/>
      <c r="AR762" s="121"/>
      <c r="AS762" s="66"/>
      <c r="AT762" s="70" t="e">
        <f>AS762/AR762*10^AQ762*AP762</f>
        <v>#DIV/0!</v>
      </c>
      <c r="AU762" s="121"/>
      <c r="AV762" s="121"/>
      <c r="AW762" s="66"/>
      <c r="AX762" s="70" t="str">
        <f>IF(ISBLANK(AW762),"",AW762/AV762*10^AU762*AP762)</f>
        <v/>
      </c>
      <c r="AY762" s="121"/>
      <c r="AZ762" s="121"/>
      <c r="BA762" s="66"/>
      <c r="BB762" s="70" t="str">
        <f t="shared" ref="BB762" si="932">IF(ISBLANK(BA762),"",BA762/AZ762*10^AY762*AT762)</f>
        <v/>
      </c>
    </row>
    <row r="763" spans="1:54" x14ac:dyDescent="0.25">
      <c r="A763" s="1"/>
      <c r="B763" s="1"/>
      <c r="C763" s="2"/>
      <c r="D763" s="1"/>
      <c r="E763" s="1"/>
      <c r="F763" s="1"/>
      <c r="G763" s="1"/>
      <c r="H763" s="1"/>
      <c r="I763" s="1"/>
      <c r="J763" s="1"/>
      <c r="K763" s="1"/>
      <c r="L763" s="1"/>
      <c r="M763" s="1"/>
      <c r="N763" s="2"/>
      <c r="O763" s="1"/>
      <c r="P763" s="1"/>
      <c r="Q763" s="1"/>
      <c r="R763" s="1"/>
      <c r="S763" s="2"/>
      <c r="T763" s="2"/>
      <c r="U763" s="1"/>
      <c r="V763" s="1"/>
      <c r="W763" s="1"/>
      <c r="X763" s="1"/>
      <c r="Y763" s="1"/>
      <c r="Z763" s="1"/>
      <c r="AA763" s="1"/>
      <c r="AB763" s="1"/>
      <c r="AC763" s="2"/>
      <c r="AD763" s="2"/>
      <c r="AE763" s="2"/>
      <c r="AF763" s="1"/>
      <c r="AG763" s="1"/>
      <c r="AH763" s="49">
        <f>D763*10</f>
        <v>0</v>
      </c>
      <c r="AI763" s="61"/>
      <c r="AJ763" s="61"/>
      <c r="AK763" s="54" t="e">
        <f t="shared" ref="AK763:AK764" si="933">AI763/AJ763</f>
        <v>#DIV/0!</v>
      </c>
      <c r="AL763" s="122"/>
      <c r="AM763" s="123"/>
      <c r="AN763" s="124"/>
      <c r="AO763" s="126"/>
      <c r="AP763" s="129"/>
      <c r="AQ763" s="121"/>
      <c r="AR763" s="121"/>
      <c r="AS763" s="67"/>
      <c r="AT763" s="70" t="e">
        <f>AS763/AR762*10^AQ762*AP762</f>
        <v>#DIV/0!</v>
      </c>
      <c r="AU763" s="121"/>
      <c r="AV763" s="121"/>
      <c r="AW763" s="67"/>
      <c r="AX763" s="70" t="str">
        <f>IF(ISBLANK(AW762:AW764),"",AW763/AV762*10^AU762*AP762)</f>
        <v/>
      </c>
      <c r="AY763" s="121"/>
      <c r="AZ763" s="121"/>
      <c r="BA763" s="67"/>
      <c r="BB763" s="70" t="str">
        <f>IF(ISBLANK(BA763),"",BA763/AZ762*10^AY762*AP762)</f>
        <v/>
      </c>
    </row>
    <row r="764" spans="1:54" x14ac:dyDescent="0.25">
      <c r="A764" s="1"/>
      <c r="B764" s="1"/>
      <c r="C764" s="2"/>
      <c r="D764" s="1"/>
      <c r="E764" s="1"/>
      <c r="F764" s="1"/>
      <c r="G764" s="1"/>
      <c r="H764" s="1"/>
      <c r="I764" s="1"/>
      <c r="J764" s="1"/>
      <c r="K764" s="1"/>
      <c r="L764" s="1"/>
      <c r="M764" s="1"/>
      <c r="N764" s="2"/>
      <c r="O764" s="1"/>
      <c r="P764" s="1"/>
      <c r="Q764" s="1"/>
      <c r="R764" s="1"/>
      <c r="S764" s="2"/>
      <c r="T764" s="2"/>
      <c r="U764" s="1"/>
      <c r="V764" s="1"/>
      <c r="W764" s="1"/>
      <c r="X764" s="1"/>
      <c r="Y764" s="1"/>
      <c r="Z764" s="1"/>
      <c r="AA764" s="1"/>
      <c r="AB764" s="1"/>
      <c r="AC764" s="2"/>
      <c r="AD764" s="2"/>
      <c r="AE764" s="2"/>
      <c r="AF764" s="1"/>
      <c r="AG764" s="1"/>
      <c r="AH764" s="49">
        <f>D764*10</f>
        <v>0</v>
      </c>
      <c r="AI764" s="61"/>
      <c r="AJ764" s="61"/>
      <c r="AK764" s="54" t="e">
        <f t="shared" si="933"/>
        <v>#DIV/0!</v>
      </c>
      <c r="AL764" s="122"/>
      <c r="AM764" s="123"/>
      <c r="AN764" s="124"/>
      <c r="AO764" s="127"/>
      <c r="AP764" s="130"/>
      <c r="AQ764" s="121"/>
      <c r="AR764" s="121"/>
      <c r="AS764" s="67"/>
      <c r="AT764" s="70" t="e">
        <f>AS764/AR762*10^AQ762*AP762</f>
        <v>#DIV/0!</v>
      </c>
      <c r="AU764" s="121"/>
      <c r="AV764" s="121"/>
      <c r="AW764" s="67"/>
      <c r="AX764" s="70" t="str">
        <f>IF(ISBLANK(AW764),"",AW764/AV762*10^AU762*AP762)</f>
        <v/>
      </c>
      <c r="AY764" s="121"/>
      <c r="AZ764" s="121"/>
      <c r="BA764" s="67"/>
      <c r="BB764" s="70" t="str">
        <f>IF(ISBLANK(BA764),"",BA764/AZ762*10^AY762*AP762)</f>
        <v/>
      </c>
    </row>
    <row r="765" spans="1:54" x14ac:dyDescent="0.25">
      <c r="A765" s="1"/>
      <c r="B765" s="1"/>
      <c r="C765" s="2"/>
      <c r="D765" s="1"/>
      <c r="E765" s="1"/>
      <c r="F765" s="1"/>
      <c r="G765" s="1"/>
      <c r="H765" s="1"/>
      <c r="I765" s="1"/>
      <c r="J765" s="1"/>
      <c r="K765" s="1"/>
      <c r="L765" s="1"/>
      <c r="M765" s="1"/>
      <c r="N765" s="2"/>
      <c r="O765" s="1"/>
      <c r="P765" s="1"/>
      <c r="Q765" s="1"/>
      <c r="R765" s="1"/>
      <c r="S765" s="2"/>
      <c r="T765" s="2"/>
      <c r="U765" s="1"/>
      <c r="V765" s="1"/>
      <c r="W765" s="1"/>
      <c r="X765" s="1"/>
      <c r="Y765" s="1"/>
      <c r="Z765" s="1"/>
      <c r="AA765" s="1"/>
      <c r="AB765" s="1"/>
      <c r="AC765" s="2"/>
      <c r="AD765" s="2"/>
      <c r="AE765" s="2"/>
      <c r="AF765" s="1"/>
      <c r="AG765" s="1"/>
      <c r="AH765" s="50">
        <f t="shared" ref="AH765" si="934">AO762*AP762</f>
        <v>5</v>
      </c>
      <c r="AI765" s="62"/>
      <c r="AJ765" s="62"/>
      <c r="AK765" s="55"/>
    </row>
    <row r="766" spans="1:54" x14ac:dyDescent="0.25">
      <c r="AH766" s="49">
        <f>D766*10</f>
        <v>0</v>
      </c>
      <c r="AI766" s="60"/>
      <c r="AJ766" s="60"/>
      <c r="AK766" s="54" t="e">
        <f>AI766/AJ766</f>
        <v>#DIV/0!</v>
      </c>
      <c r="AL766" s="122" t="str">
        <f t="shared" ref="AL766" si="935">IF(COUNTBLANK(AI766:AI768)=3,"",IF(COUNTBLANK(AI766:AI768)=2,IF(AI766=0,0.5/AJ766,AI766/AJ766),(AI766/AJ766+AI767/AJ767+IF(AJ768&gt;0,AI768/AJ768,0))/COUNTIF(AI766:AJ768,"&gt;0")))</f>
        <v/>
      </c>
      <c r="AM766" s="123" t="e">
        <f t="shared" ref="AM766" si="936">IF(ISNUMBER(AN766),AN766,1/AN766)</f>
        <v>#DIV/0!</v>
      </c>
      <c r="AN766" s="124" t="e">
        <f>AVERAGE(AT766:AT768,AX766:AX768,BB766:BB768)</f>
        <v>#DIV/0!</v>
      </c>
      <c r="AO766" s="125">
        <f>IF(COUNTIF(AL766:AL766,"&gt;0"),AL766,IF(ISERROR(AM766),IF(D769&gt;0,D769,0.5),AM766))</f>
        <v>0.5</v>
      </c>
      <c r="AP766" s="128">
        <v>10</v>
      </c>
      <c r="AQ766" s="121"/>
      <c r="AR766" s="121"/>
      <c r="AS766" s="66"/>
      <c r="AT766" s="70" t="e">
        <f>AS766/AR766*10^AQ766*AP766</f>
        <v>#DIV/0!</v>
      </c>
      <c r="AU766" s="121"/>
      <c r="AV766" s="121"/>
      <c r="AW766" s="66"/>
      <c r="AX766" s="70" t="str">
        <f>IF(ISBLANK(AW766),"",AW766/AV766*10^AU766*AP766)</f>
        <v/>
      </c>
      <c r="AY766" s="121"/>
      <c r="AZ766" s="121"/>
      <c r="BA766" s="66"/>
      <c r="BB766" s="70" t="str">
        <f t="shared" ref="BB766" si="937">IF(ISBLANK(BA766),"",BA766/AZ766*10^AY766*AT766)</f>
        <v/>
      </c>
    </row>
    <row r="767" spans="1:54" x14ac:dyDescent="0.25">
      <c r="AH767" s="49">
        <f>D767*10</f>
        <v>0</v>
      </c>
      <c r="AI767" s="61"/>
      <c r="AJ767" s="61"/>
      <c r="AK767" s="54" t="e">
        <f t="shared" ref="AK767:AK768" si="938">AI767/AJ767</f>
        <v>#DIV/0!</v>
      </c>
      <c r="AL767" s="122"/>
      <c r="AM767" s="123"/>
      <c r="AN767" s="124"/>
      <c r="AO767" s="126"/>
      <c r="AP767" s="129"/>
      <c r="AQ767" s="121"/>
      <c r="AR767" s="121"/>
      <c r="AS767" s="67"/>
      <c r="AT767" s="70" t="e">
        <f>AS767/AR766*10^AQ766*AP766</f>
        <v>#DIV/0!</v>
      </c>
      <c r="AU767" s="121"/>
      <c r="AV767" s="121"/>
      <c r="AW767" s="67"/>
      <c r="AX767" s="70" t="str">
        <f>IF(ISBLANK(AW766:AW768),"",AW767/AV766*10^AU766*AP766)</f>
        <v/>
      </c>
      <c r="AY767" s="121"/>
      <c r="AZ767" s="121"/>
      <c r="BA767" s="67"/>
      <c r="BB767" s="70" t="str">
        <f>IF(ISBLANK(BA767),"",BA767/AZ766*10^AY766*AP766)</f>
        <v/>
      </c>
    </row>
    <row r="768" spans="1:54" x14ac:dyDescent="0.25">
      <c r="AH768" s="49">
        <f>D768*10</f>
        <v>0</v>
      </c>
      <c r="AI768" s="61"/>
      <c r="AJ768" s="61"/>
      <c r="AK768" s="54" t="e">
        <f t="shared" si="938"/>
        <v>#DIV/0!</v>
      </c>
      <c r="AL768" s="122"/>
      <c r="AM768" s="123"/>
      <c r="AN768" s="124"/>
      <c r="AO768" s="127"/>
      <c r="AP768" s="130"/>
      <c r="AQ768" s="121"/>
      <c r="AR768" s="121"/>
      <c r="AS768" s="67"/>
      <c r="AT768" s="70" t="e">
        <f>AS768/AR766*10^AQ766*AP766</f>
        <v>#DIV/0!</v>
      </c>
      <c r="AU768" s="121"/>
      <c r="AV768" s="121"/>
      <c r="AW768" s="67"/>
      <c r="AX768" s="70" t="str">
        <f>IF(ISBLANK(AW768),"",AW768/AV766*10^AU766*AP766)</f>
        <v/>
      </c>
      <c r="AY768" s="121"/>
      <c r="AZ768" s="121"/>
      <c r="BA768" s="67"/>
      <c r="BB768" s="70" t="str">
        <f>IF(ISBLANK(BA768),"",BA768/AZ766*10^AY766*AP766)</f>
        <v/>
      </c>
    </row>
    <row r="769" spans="34:54" x14ac:dyDescent="0.25">
      <c r="AH769" s="50">
        <f t="shared" ref="AH769" si="939">AO766*AP766</f>
        <v>5</v>
      </c>
      <c r="AI769" s="62"/>
      <c r="AJ769" s="62"/>
      <c r="AK769" s="55"/>
    </row>
    <row r="770" spans="34:54" x14ac:dyDescent="0.25">
      <c r="AH770" s="49">
        <f>D770*10</f>
        <v>0</v>
      </c>
      <c r="AI770" s="60"/>
      <c r="AJ770" s="60"/>
      <c r="AK770" s="54" t="e">
        <f>AI770/AJ770</f>
        <v>#DIV/0!</v>
      </c>
      <c r="AL770" s="122" t="str">
        <f t="shared" ref="AL770" si="940">IF(COUNTBLANK(AI770:AI772)=3,"",IF(COUNTBLANK(AI770:AI772)=2,IF(AI770=0,0.5/AJ770,AI770/AJ770),(AI770/AJ770+AI771/AJ771+IF(AJ772&gt;0,AI772/AJ772,0))/COUNTIF(AI770:AJ772,"&gt;0")))</f>
        <v/>
      </c>
      <c r="AM770" s="123" t="e">
        <f t="shared" ref="AM770" si="941">IF(ISNUMBER(AN770),AN770,1/AN770)</f>
        <v>#DIV/0!</v>
      </c>
      <c r="AN770" s="124" t="e">
        <f>AVERAGE(AT770:AT772,AX770:AX772,BB770:BB772)</f>
        <v>#DIV/0!</v>
      </c>
      <c r="AO770" s="125">
        <f>IF(COUNTIF(AL770:AL770,"&gt;0"),AL770,IF(ISERROR(AM770),IF(D773&gt;0,D773,0.5),AM770))</f>
        <v>0.5</v>
      </c>
      <c r="AP770" s="128">
        <v>10</v>
      </c>
      <c r="AQ770" s="121"/>
      <c r="AR770" s="121"/>
      <c r="AS770" s="66"/>
      <c r="AT770" s="70" t="e">
        <f>AS770/AR770*10^AQ770*AP770</f>
        <v>#DIV/0!</v>
      </c>
      <c r="AU770" s="121"/>
      <c r="AV770" s="121"/>
      <c r="AW770" s="66"/>
      <c r="AX770" s="70" t="str">
        <f>IF(ISBLANK(AW770),"",AW770/AV770*10^AU770*AP770)</f>
        <v/>
      </c>
      <c r="AY770" s="121"/>
      <c r="AZ770" s="121"/>
      <c r="BA770" s="66"/>
      <c r="BB770" s="70" t="str">
        <f t="shared" ref="BB770" si="942">IF(ISBLANK(BA770),"",BA770/AZ770*10^AY770*AT770)</f>
        <v/>
      </c>
    </row>
    <row r="771" spans="34:54" x14ac:dyDescent="0.25">
      <c r="AH771" s="49">
        <f>D771*10</f>
        <v>0</v>
      </c>
      <c r="AI771" s="61"/>
      <c r="AJ771" s="61"/>
      <c r="AK771" s="54" t="e">
        <f t="shared" ref="AK771:AK772" si="943">AI771/AJ771</f>
        <v>#DIV/0!</v>
      </c>
      <c r="AL771" s="122"/>
      <c r="AM771" s="123"/>
      <c r="AN771" s="124"/>
      <c r="AO771" s="126"/>
      <c r="AP771" s="129"/>
      <c r="AQ771" s="121"/>
      <c r="AR771" s="121"/>
      <c r="AS771" s="67"/>
      <c r="AT771" s="70" t="e">
        <f>AS771/AR770*10^AQ770*AP770</f>
        <v>#DIV/0!</v>
      </c>
      <c r="AU771" s="121"/>
      <c r="AV771" s="121"/>
      <c r="AW771" s="67"/>
      <c r="AX771" s="70" t="str">
        <f>IF(ISBLANK(AW770:AW772),"",AW771/AV770*10^AU770*AP770)</f>
        <v/>
      </c>
      <c r="AY771" s="121"/>
      <c r="AZ771" s="121"/>
      <c r="BA771" s="67"/>
      <c r="BB771" s="70" t="str">
        <f>IF(ISBLANK(BA771),"",BA771/AZ770*10^AY770*AP770)</f>
        <v/>
      </c>
    </row>
    <row r="772" spans="34:54" x14ac:dyDescent="0.25">
      <c r="AH772" s="49">
        <f>D772*10</f>
        <v>0</v>
      </c>
      <c r="AI772" s="61"/>
      <c r="AJ772" s="61"/>
      <c r="AK772" s="54" t="e">
        <f t="shared" si="943"/>
        <v>#DIV/0!</v>
      </c>
      <c r="AL772" s="122"/>
      <c r="AM772" s="123"/>
      <c r="AN772" s="124"/>
      <c r="AO772" s="127"/>
      <c r="AP772" s="130"/>
      <c r="AQ772" s="121"/>
      <c r="AR772" s="121"/>
      <c r="AS772" s="67"/>
      <c r="AT772" s="70" t="e">
        <f>AS772/AR770*10^AQ770*AP770</f>
        <v>#DIV/0!</v>
      </c>
      <c r="AU772" s="121"/>
      <c r="AV772" s="121"/>
      <c r="AW772" s="67"/>
      <c r="AX772" s="70" t="str">
        <f>IF(ISBLANK(AW772),"",AW772/AV770*10^AU770*AP770)</f>
        <v/>
      </c>
      <c r="AY772" s="121"/>
      <c r="AZ772" s="121"/>
      <c r="BA772" s="67"/>
      <c r="BB772" s="70" t="str">
        <f>IF(ISBLANK(BA772),"",BA772/AZ770*10^AY770*AP770)</f>
        <v/>
      </c>
    </row>
    <row r="773" spans="34:54" x14ac:dyDescent="0.25">
      <c r="AH773" s="50">
        <f t="shared" ref="AH773" si="944">AO770*AP770</f>
        <v>5</v>
      </c>
      <c r="AI773" s="62"/>
      <c r="AJ773" s="62"/>
      <c r="AK773" s="55"/>
    </row>
    <row r="774" spans="34:54" x14ac:dyDescent="0.25">
      <c r="AH774" s="49">
        <f>D774*10</f>
        <v>0</v>
      </c>
      <c r="AI774" s="60"/>
      <c r="AJ774" s="60"/>
      <c r="AK774" s="54" t="e">
        <f>AI774/AJ774</f>
        <v>#DIV/0!</v>
      </c>
      <c r="AL774" s="122" t="str">
        <f t="shared" ref="AL774" si="945">IF(COUNTBLANK(AI774:AI776)=3,"",IF(COUNTBLANK(AI774:AI776)=2,IF(AI774=0,0.5/AJ774,AI774/AJ774),(AI774/AJ774+AI775/AJ775+IF(AJ776&gt;0,AI776/AJ776,0))/COUNTIF(AI774:AJ776,"&gt;0")))</f>
        <v/>
      </c>
      <c r="AM774" s="123" t="e">
        <f t="shared" ref="AM774" si="946">IF(ISNUMBER(AN774),AN774,1/AN774)</f>
        <v>#DIV/0!</v>
      </c>
      <c r="AN774" s="124" t="e">
        <f>AVERAGE(AT774:AT776,AX774:AX776,BB774:BB776)</f>
        <v>#DIV/0!</v>
      </c>
      <c r="AO774" s="125">
        <f>IF(COUNTIF(AL774:AL774,"&gt;0"),AL774,IF(ISERROR(AM774),IF(D777&gt;0,D777,0.5),AM774))</f>
        <v>0.5</v>
      </c>
      <c r="AP774" s="128">
        <v>10</v>
      </c>
      <c r="AQ774" s="121"/>
      <c r="AR774" s="121"/>
      <c r="AS774" s="66"/>
      <c r="AT774" s="70" t="e">
        <f>AS774/AR774*10^AQ774*AP774</f>
        <v>#DIV/0!</v>
      </c>
      <c r="AU774" s="121"/>
      <c r="AV774" s="121"/>
      <c r="AW774" s="66"/>
      <c r="AX774" s="70" t="str">
        <f>IF(ISBLANK(AW774),"",AW774/AV774*10^AU774*AP774)</f>
        <v/>
      </c>
      <c r="AY774" s="121"/>
      <c r="AZ774" s="121"/>
      <c r="BA774" s="66"/>
      <c r="BB774" s="70" t="str">
        <f t="shared" ref="BB774" si="947">IF(ISBLANK(BA774),"",BA774/AZ774*10^AY774*AT774)</f>
        <v/>
      </c>
    </row>
    <row r="775" spans="34:54" x14ac:dyDescent="0.25">
      <c r="AH775" s="49">
        <f>D775*10</f>
        <v>0</v>
      </c>
      <c r="AI775" s="61"/>
      <c r="AJ775" s="61"/>
      <c r="AK775" s="54" t="e">
        <f t="shared" ref="AK775:AK776" si="948">AI775/AJ775</f>
        <v>#DIV/0!</v>
      </c>
      <c r="AL775" s="122"/>
      <c r="AM775" s="123"/>
      <c r="AN775" s="124"/>
      <c r="AO775" s="126"/>
      <c r="AP775" s="129"/>
      <c r="AQ775" s="121"/>
      <c r="AR775" s="121"/>
      <c r="AS775" s="67"/>
      <c r="AT775" s="70" t="e">
        <f>AS775/AR774*10^AQ774*AP774</f>
        <v>#DIV/0!</v>
      </c>
      <c r="AU775" s="121"/>
      <c r="AV775" s="121"/>
      <c r="AW775" s="67"/>
      <c r="AX775" s="70" t="str">
        <f>IF(ISBLANK(AW774:AW776),"",AW775/AV774*10^AU774*AP774)</f>
        <v/>
      </c>
      <c r="AY775" s="121"/>
      <c r="AZ775" s="121"/>
      <c r="BA775" s="67"/>
      <c r="BB775" s="70" t="str">
        <f>IF(ISBLANK(BA775),"",BA775/AZ774*10^AY774*AP774)</f>
        <v/>
      </c>
    </row>
    <row r="776" spans="34:54" x14ac:dyDescent="0.25">
      <c r="AH776" s="49">
        <f>D776*10</f>
        <v>0</v>
      </c>
      <c r="AI776" s="61"/>
      <c r="AJ776" s="61"/>
      <c r="AK776" s="54" t="e">
        <f t="shared" si="948"/>
        <v>#DIV/0!</v>
      </c>
      <c r="AL776" s="122"/>
      <c r="AM776" s="123"/>
      <c r="AN776" s="124"/>
      <c r="AO776" s="127"/>
      <c r="AP776" s="130"/>
      <c r="AQ776" s="121"/>
      <c r="AR776" s="121"/>
      <c r="AS776" s="67"/>
      <c r="AT776" s="70" t="e">
        <f>AS776/AR774*10^AQ774*AP774</f>
        <v>#DIV/0!</v>
      </c>
      <c r="AU776" s="121"/>
      <c r="AV776" s="121"/>
      <c r="AW776" s="67"/>
      <c r="AX776" s="70" t="str">
        <f>IF(ISBLANK(AW776),"",AW776/AV774*10^AU774*AP774)</f>
        <v/>
      </c>
      <c r="AY776" s="121"/>
      <c r="AZ776" s="121"/>
      <c r="BA776" s="67"/>
      <c r="BB776" s="70" t="str">
        <f>IF(ISBLANK(BA776),"",BA776/AZ774*10^AY774*AP774)</f>
        <v/>
      </c>
    </row>
    <row r="777" spans="34:54" x14ac:dyDescent="0.25">
      <c r="AH777" s="50">
        <f t="shared" ref="AH777" si="949">AO774*AP774</f>
        <v>5</v>
      </c>
      <c r="AI777" s="62"/>
      <c r="AJ777" s="62"/>
      <c r="AK777" s="55"/>
    </row>
    <row r="778" spans="34:54" x14ac:dyDescent="0.25">
      <c r="AH778" s="49">
        <f>D778*10</f>
        <v>0</v>
      </c>
      <c r="AI778" s="60"/>
      <c r="AJ778" s="60"/>
      <c r="AK778" s="54" t="e">
        <f>AI778/AJ778</f>
        <v>#DIV/0!</v>
      </c>
      <c r="AL778" s="122" t="str">
        <f t="shared" ref="AL778" si="950">IF(COUNTBLANK(AI778:AI780)=3,"",IF(COUNTBLANK(AI778:AI780)=2,IF(AI778=0,0.5/AJ778,AI778/AJ778),(AI778/AJ778+AI779/AJ779+IF(AJ780&gt;0,AI780/AJ780,0))/COUNTIF(AI778:AJ780,"&gt;0")))</f>
        <v/>
      </c>
      <c r="AM778" s="123" t="e">
        <f t="shared" ref="AM778" si="951">IF(ISNUMBER(AN778),AN778,1/AN778)</f>
        <v>#DIV/0!</v>
      </c>
      <c r="AN778" s="124" t="e">
        <f>AVERAGE(AT778:AT780,AX778:AX780,BB778:BB780)</f>
        <v>#DIV/0!</v>
      </c>
      <c r="AO778" s="125">
        <f>IF(COUNTIF(AL778:AL778,"&gt;0"),AL778,IF(ISERROR(AM778),IF(D781&gt;0,D781,0.5),AM778))</f>
        <v>0.5</v>
      </c>
      <c r="AP778" s="128">
        <v>10</v>
      </c>
      <c r="AQ778" s="121"/>
      <c r="AR778" s="121"/>
      <c r="AS778" s="66"/>
      <c r="AT778" s="70" t="e">
        <f>AS778/AR778*10^AQ778*AP778</f>
        <v>#DIV/0!</v>
      </c>
      <c r="AU778" s="121"/>
      <c r="AV778" s="121"/>
      <c r="AW778" s="66"/>
      <c r="AX778" s="70" t="str">
        <f>IF(ISBLANK(AW778),"",AW778/AV778*10^AU778*AP778)</f>
        <v/>
      </c>
      <c r="AY778" s="121"/>
      <c r="AZ778" s="121"/>
      <c r="BA778" s="66"/>
      <c r="BB778" s="70" t="str">
        <f t="shared" ref="BB778" si="952">IF(ISBLANK(BA778),"",BA778/AZ778*10^AY778*AT778)</f>
        <v/>
      </c>
    </row>
    <row r="779" spans="34:54" x14ac:dyDescent="0.25">
      <c r="AH779" s="49">
        <f>D779*10</f>
        <v>0</v>
      </c>
      <c r="AI779" s="61"/>
      <c r="AJ779" s="61"/>
      <c r="AK779" s="54" t="e">
        <f t="shared" ref="AK779:AK780" si="953">AI779/AJ779</f>
        <v>#DIV/0!</v>
      </c>
      <c r="AL779" s="122"/>
      <c r="AM779" s="123"/>
      <c r="AN779" s="124"/>
      <c r="AO779" s="126"/>
      <c r="AP779" s="129"/>
      <c r="AQ779" s="121"/>
      <c r="AR779" s="121"/>
      <c r="AS779" s="67"/>
      <c r="AT779" s="70" t="e">
        <f>AS779/AR778*10^AQ778*AP778</f>
        <v>#DIV/0!</v>
      </c>
      <c r="AU779" s="121"/>
      <c r="AV779" s="121"/>
      <c r="AW779" s="67"/>
      <c r="AX779" s="70" t="str">
        <f>IF(ISBLANK(AW778:AW780),"",AW779/AV778*10^AU778*AP778)</f>
        <v/>
      </c>
      <c r="AY779" s="121"/>
      <c r="AZ779" s="121"/>
      <c r="BA779" s="67"/>
      <c r="BB779" s="70" t="str">
        <f>IF(ISBLANK(BA779),"",BA779/AZ778*10^AY778*AP778)</f>
        <v/>
      </c>
    </row>
    <row r="780" spans="34:54" x14ac:dyDescent="0.25">
      <c r="AH780" s="49">
        <f>D780*10</f>
        <v>0</v>
      </c>
      <c r="AI780" s="61"/>
      <c r="AJ780" s="61"/>
      <c r="AK780" s="54" t="e">
        <f t="shared" si="953"/>
        <v>#DIV/0!</v>
      </c>
      <c r="AL780" s="122"/>
      <c r="AM780" s="123"/>
      <c r="AN780" s="124"/>
      <c r="AO780" s="127"/>
      <c r="AP780" s="130"/>
      <c r="AQ780" s="121"/>
      <c r="AR780" s="121"/>
      <c r="AS780" s="67"/>
      <c r="AT780" s="70" t="e">
        <f>AS780/AR778*10^AQ778*AP778</f>
        <v>#DIV/0!</v>
      </c>
      <c r="AU780" s="121"/>
      <c r="AV780" s="121"/>
      <c r="AW780" s="67"/>
      <c r="AX780" s="70" t="str">
        <f>IF(ISBLANK(AW780),"",AW780/AV778*10^AU778*AP778)</f>
        <v/>
      </c>
      <c r="AY780" s="121"/>
      <c r="AZ780" s="121"/>
      <c r="BA780" s="67"/>
      <c r="BB780" s="70" t="str">
        <f>IF(ISBLANK(BA780),"",BA780/AZ778*10^AY778*AP778)</f>
        <v/>
      </c>
    </row>
    <row r="781" spans="34:54" x14ac:dyDescent="0.25">
      <c r="AH781" s="50">
        <f t="shared" ref="AH781" si="954">AO778*AP778</f>
        <v>5</v>
      </c>
      <c r="AI781" s="62"/>
      <c r="AJ781" s="62"/>
      <c r="AK781" s="55"/>
    </row>
    <row r="782" spans="34:54" x14ac:dyDescent="0.25">
      <c r="AH782" s="49">
        <f>D782*10</f>
        <v>0</v>
      </c>
      <c r="AI782" s="60"/>
      <c r="AJ782" s="60"/>
      <c r="AK782" s="54" t="e">
        <f>AI782/AJ782</f>
        <v>#DIV/0!</v>
      </c>
      <c r="AL782" s="122" t="str">
        <f t="shared" ref="AL782" si="955">IF(COUNTBLANK(AI782:AI784)=3,"",IF(COUNTBLANK(AI782:AI784)=2,IF(AI782=0,0.5/AJ782,AI782/AJ782),(AI782/AJ782+AI783/AJ783+IF(AJ784&gt;0,AI784/AJ784,0))/COUNTIF(AI782:AJ784,"&gt;0")))</f>
        <v/>
      </c>
      <c r="AM782" s="123" t="e">
        <f t="shared" ref="AM782" si="956">IF(ISNUMBER(AN782),AN782,1/AN782)</f>
        <v>#DIV/0!</v>
      </c>
      <c r="AN782" s="124" t="e">
        <f>AVERAGE(AT782:AT784,AX782:AX784,BB782:BB784)</f>
        <v>#DIV/0!</v>
      </c>
      <c r="AO782" s="125">
        <f>IF(COUNTIF(AL782:AL782,"&gt;0"),AL782,IF(ISERROR(AM782),IF(D785&gt;0,D785,0.5),AM782))</f>
        <v>0.5</v>
      </c>
      <c r="AP782" s="128">
        <v>10</v>
      </c>
      <c r="AQ782" s="121"/>
      <c r="AR782" s="121"/>
      <c r="AS782" s="66"/>
      <c r="AT782" s="70" t="e">
        <f>AS782/AR782*10^AQ782*AP782</f>
        <v>#DIV/0!</v>
      </c>
      <c r="AU782" s="121"/>
      <c r="AV782" s="121"/>
      <c r="AW782" s="66"/>
      <c r="AX782" s="70" t="str">
        <f>IF(ISBLANK(AW782),"",AW782/AV782*10^AU782*AP782)</f>
        <v/>
      </c>
      <c r="AY782" s="121"/>
      <c r="AZ782" s="121"/>
      <c r="BA782" s="66"/>
      <c r="BB782" s="70" t="str">
        <f t="shared" ref="BB782" si="957">IF(ISBLANK(BA782),"",BA782/AZ782*10^AY782*AT782)</f>
        <v/>
      </c>
    </row>
    <row r="783" spans="34:54" x14ac:dyDescent="0.25">
      <c r="AH783" s="49">
        <f>D783*10</f>
        <v>0</v>
      </c>
      <c r="AI783" s="61"/>
      <c r="AJ783" s="61"/>
      <c r="AK783" s="54" t="e">
        <f t="shared" ref="AK783:AK784" si="958">AI783/AJ783</f>
        <v>#DIV/0!</v>
      </c>
      <c r="AL783" s="122"/>
      <c r="AM783" s="123"/>
      <c r="AN783" s="124"/>
      <c r="AO783" s="126"/>
      <c r="AP783" s="129"/>
      <c r="AQ783" s="121"/>
      <c r="AR783" s="121"/>
      <c r="AS783" s="67"/>
      <c r="AT783" s="70" t="e">
        <f>AS783/AR782*10^AQ782*AP782</f>
        <v>#DIV/0!</v>
      </c>
      <c r="AU783" s="121"/>
      <c r="AV783" s="121"/>
      <c r="AW783" s="67"/>
      <c r="AX783" s="70" t="str">
        <f>IF(ISBLANK(AW782:AW784),"",AW783/AV782*10^AU782*AP782)</f>
        <v/>
      </c>
      <c r="AY783" s="121"/>
      <c r="AZ783" s="121"/>
      <c r="BA783" s="67"/>
      <c r="BB783" s="70" t="str">
        <f>IF(ISBLANK(BA783),"",BA783/AZ782*10^AY782*AP782)</f>
        <v/>
      </c>
    </row>
    <row r="784" spans="34:54" x14ac:dyDescent="0.25">
      <c r="AH784" s="49">
        <f>D784*10</f>
        <v>0</v>
      </c>
      <c r="AI784" s="61"/>
      <c r="AJ784" s="61"/>
      <c r="AK784" s="54" t="e">
        <f t="shared" si="958"/>
        <v>#DIV/0!</v>
      </c>
      <c r="AL784" s="122"/>
      <c r="AM784" s="123"/>
      <c r="AN784" s="124"/>
      <c r="AO784" s="127"/>
      <c r="AP784" s="130"/>
      <c r="AQ784" s="121"/>
      <c r="AR784" s="121"/>
      <c r="AS784" s="67"/>
      <c r="AT784" s="70" t="e">
        <f>AS784/AR782*10^AQ782*AP782</f>
        <v>#DIV/0!</v>
      </c>
      <c r="AU784" s="121"/>
      <c r="AV784" s="121"/>
      <c r="AW784" s="67"/>
      <c r="AX784" s="70" t="str">
        <f>IF(ISBLANK(AW784),"",AW784/AV782*10^AU782*AP782)</f>
        <v/>
      </c>
      <c r="AY784" s="121"/>
      <c r="AZ784" s="121"/>
      <c r="BA784" s="67"/>
      <c r="BB784" s="70" t="str">
        <f>IF(ISBLANK(BA784),"",BA784/AZ782*10^AY782*AP782)</f>
        <v/>
      </c>
    </row>
    <row r="785" spans="34:54" x14ac:dyDescent="0.25">
      <c r="AH785" s="50">
        <f t="shared" ref="AH785" si="959">AO782*AP782</f>
        <v>5</v>
      </c>
      <c r="AI785" s="62"/>
      <c r="AJ785" s="62"/>
      <c r="AK785" s="55"/>
    </row>
    <row r="786" spans="34:54" x14ac:dyDescent="0.25">
      <c r="AH786" s="49">
        <f>D786*10</f>
        <v>0</v>
      </c>
      <c r="AI786" s="60"/>
      <c r="AJ786" s="60"/>
      <c r="AK786" s="54" t="e">
        <f>AI786/AJ786</f>
        <v>#DIV/0!</v>
      </c>
      <c r="AL786" s="122" t="str">
        <f t="shared" ref="AL786" si="960">IF(COUNTBLANK(AI786:AI788)=3,"",IF(COUNTBLANK(AI786:AI788)=2,IF(AI786=0,0.5/AJ786,AI786/AJ786),(AI786/AJ786+AI787/AJ787+IF(AJ788&gt;0,AI788/AJ788,0))/COUNTIF(AI786:AJ788,"&gt;0")))</f>
        <v/>
      </c>
      <c r="AM786" s="123" t="e">
        <f t="shared" ref="AM786" si="961">IF(ISNUMBER(AN786),AN786,1/AN786)</f>
        <v>#DIV/0!</v>
      </c>
      <c r="AN786" s="124" t="e">
        <f>AVERAGE(AT786:AT788,AX786:AX788,BB786:BB788)</f>
        <v>#DIV/0!</v>
      </c>
      <c r="AO786" s="125">
        <f>IF(COUNTIF(AL786:AL786,"&gt;0"),AL786,IF(ISERROR(AM786),IF(D789&gt;0,D789,0.5),AM786))</f>
        <v>0.5</v>
      </c>
      <c r="AP786" s="128">
        <v>10</v>
      </c>
      <c r="AQ786" s="121"/>
      <c r="AR786" s="121"/>
      <c r="AS786" s="66"/>
      <c r="AT786" s="70" t="e">
        <f>AS786/AR786*10^AQ786*AP786</f>
        <v>#DIV/0!</v>
      </c>
      <c r="AU786" s="121"/>
      <c r="AV786" s="121"/>
      <c r="AW786" s="66"/>
      <c r="AX786" s="70" t="str">
        <f>IF(ISBLANK(AW786),"",AW786/AV786*10^AU786*AP786)</f>
        <v/>
      </c>
      <c r="AY786" s="121"/>
      <c r="AZ786" s="121"/>
      <c r="BA786" s="66"/>
      <c r="BB786" s="70" t="str">
        <f t="shared" ref="BB786" si="962">IF(ISBLANK(BA786),"",BA786/AZ786*10^AY786*AT786)</f>
        <v/>
      </c>
    </row>
    <row r="787" spans="34:54" x14ac:dyDescent="0.25">
      <c r="AH787" s="49">
        <f>D787*10</f>
        <v>0</v>
      </c>
      <c r="AI787" s="61"/>
      <c r="AJ787" s="61"/>
      <c r="AK787" s="54" t="e">
        <f t="shared" ref="AK787:AK788" si="963">AI787/AJ787</f>
        <v>#DIV/0!</v>
      </c>
      <c r="AL787" s="122"/>
      <c r="AM787" s="123"/>
      <c r="AN787" s="124"/>
      <c r="AO787" s="126"/>
      <c r="AP787" s="129"/>
      <c r="AQ787" s="121"/>
      <c r="AR787" s="121"/>
      <c r="AS787" s="67"/>
      <c r="AT787" s="70" t="e">
        <f>AS787/AR786*10^AQ786*AP786</f>
        <v>#DIV/0!</v>
      </c>
      <c r="AU787" s="121"/>
      <c r="AV787" s="121"/>
      <c r="AW787" s="67"/>
      <c r="AX787" s="70" t="str">
        <f>IF(ISBLANK(AW786:AW788),"",AW787/AV786*10^AU786*AP786)</f>
        <v/>
      </c>
      <c r="AY787" s="121"/>
      <c r="AZ787" s="121"/>
      <c r="BA787" s="67"/>
      <c r="BB787" s="70" t="str">
        <f>IF(ISBLANK(BA787),"",BA787/AZ786*10^AY786*AP786)</f>
        <v/>
      </c>
    </row>
    <row r="788" spans="34:54" x14ac:dyDescent="0.25">
      <c r="AH788" s="49">
        <f>D788*10</f>
        <v>0</v>
      </c>
      <c r="AI788" s="61"/>
      <c r="AJ788" s="61"/>
      <c r="AK788" s="54" t="e">
        <f t="shared" si="963"/>
        <v>#DIV/0!</v>
      </c>
      <c r="AL788" s="122"/>
      <c r="AM788" s="123"/>
      <c r="AN788" s="124"/>
      <c r="AO788" s="127"/>
      <c r="AP788" s="130"/>
      <c r="AQ788" s="121"/>
      <c r="AR788" s="121"/>
      <c r="AS788" s="67"/>
      <c r="AT788" s="70" t="e">
        <f>AS788/AR786*10^AQ786*AP786</f>
        <v>#DIV/0!</v>
      </c>
      <c r="AU788" s="121"/>
      <c r="AV788" s="121"/>
      <c r="AW788" s="67"/>
      <c r="AX788" s="70" t="str">
        <f>IF(ISBLANK(AW788),"",AW788/AV786*10^AU786*AP786)</f>
        <v/>
      </c>
      <c r="AY788" s="121"/>
      <c r="AZ788" s="121"/>
      <c r="BA788" s="67"/>
      <c r="BB788" s="70" t="str">
        <f>IF(ISBLANK(BA788),"",BA788/AZ786*10^AY786*AP786)</f>
        <v/>
      </c>
    </row>
    <row r="789" spans="34:54" x14ac:dyDescent="0.25">
      <c r="AH789" s="50">
        <f t="shared" ref="AH789" si="964">AO786*AP786</f>
        <v>5</v>
      </c>
      <c r="AI789" s="62"/>
      <c r="AJ789" s="62"/>
      <c r="AK789" s="55"/>
    </row>
    <row r="790" spans="34:54" x14ac:dyDescent="0.25">
      <c r="AH790" s="49">
        <f>D790*10</f>
        <v>0</v>
      </c>
      <c r="AI790" s="60"/>
      <c r="AJ790" s="60"/>
      <c r="AK790" s="54" t="e">
        <f>AI790/AJ790</f>
        <v>#DIV/0!</v>
      </c>
      <c r="AL790" s="122" t="str">
        <f t="shared" ref="AL790" si="965">IF(COUNTBLANK(AI790:AI792)=3,"",IF(COUNTBLANK(AI790:AI792)=2,IF(AI790=0,0.5/AJ790,AI790/AJ790),(AI790/AJ790+AI791/AJ791+IF(AJ792&gt;0,AI792/AJ792,0))/COUNTIF(AI790:AJ792,"&gt;0")))</f>
        <v/>
      </c>
      <c r="AM790" s="123" t="e">
        <f t="shared" ref="AM790" si="966">IF(ISNUMBER(AN790),AN790,1/AN790)</f>
        <v>#DIV/0!</v>
      </c>
      <c r="AN790" s="124" t="e">
        <f>AVERAGE(AT790:AT792,AX790:AX792,BB790:BB792)</f>
        <v>#DIV/0!</v>
      </c>
      <c r="AO790" s="125">
        <f>IF(COUNTIF(AL790:AL790,"&gt;0"),AL790,IF(ISERROR(AM790),IF(D793&gt;0,D793,0.5),AM790))</f>
        <v>0.5</v>
      </c>
      <c r="AP790" s="128">
        <v>10</v>
      </c>
      <c r="AQ790" s="121"/>
      <c r="AR790" s="121"/>
      <c r="AS790" s="66"/>
      <c r="AT790" s="70" t="e">
        <f>AS790/AR790*10^AQ790*AP790</f>
        <v>#DIV/0!</v>
      </c>
      <c r="AU790" s="121"/>
      <c r="AV790" s="121"/>
      <c r="AW790" s="66"/>
      <c r="AX790" s="70" t="str">
        <f>IF(ISBLANK(AW790),"",AW790/AV790*10^AU790*AP790)</f>
        <v/>
      </c>
      <c r="AY790" s="121"/>
      <c r="AZ790" s="121"/>
      <c r="BA790" s="66"/>
      <c r="BB790" s="70" t="str">
        <f t="shared" ref="BB790" si="967">IF(ISBLANK(BA790),"",BA790/AZ790*10^AY790*AT790)</f>
        <v/>
      </c>
    </row>
    <row r="791" spans="34:54" x14ac:dyDescent="0.25">
      <c r="AH791" s="49">
        <f>D791*10</f>
        <v>0</v>
      </c>
      <c r="AI791" s="61"/>
      <c r="AJ791" s="61"/>
      <c r="AK791" s="54" t="e">
        <f t="shared" ref="AK791:AK792" si="968">AI791/AJ791</f>
        <v>#DIV/0!</v>
      </c>
      <c r="AL791" s="122"/>
      <c r="AM791" s="123"/>
      <c r="AN791" s="124"/>
      <c r="AO791" s="126"/>
      <c r="AP791" s="129"/>
      <c r="AQ791" s="121"/>
      <c r="AR791" s="121"/>
      <c r="AS791" s="67"/>
      <c r="AT791" s="70" t="e">
        <f>AS791/AR790*10^AQ790*AP790</f>
        <v>#DIV/0!</v>
      </c>
      <c r="AU791" s="121"/>
      <c r="AV791" s="121"/>
      <c r="AW791" s="67"/>
      <c r="AX791" s="70" t="str">
        <f>IF(ISBLANK(AW790:AW792),"",AW791/AV790*10^AU790*AP790)</f>
        <v/>
      </c>
      <c r="AY791" s="121"/>
      <c r="AZ791" s="121"/>
      <c r="BA791" s="67"/>
      <c r="BB791" s="70" t="str">
        <f>IF(ISBLANK(BA791),"",BA791/AZ790*10^AY790*AP790)</f>
        <v/>
      </c>
    </row>
    <row r="792" spans="34:54" x14ac:dyDescent="0.25">
      <c r="AH792" s="49">
        <f>D792*10</f>
        <v>0</v>
      </c>
      <c r="AI792" s="61"/>
      <c r="AJ792" s="61"/>
      <c r="AK792" s="54" t="e">
        <f t="shared" si="968"/>
        <v>#DIV/0!</v>
      </c>
      <c r="AL792" s="122"/>
      <c r="AM792" s="123"/>
      <c r="AN792" s="124"/>
      <c r="AO792" s="127"/>
      <c r="AP792" s="130"/>
      <c r="AQ792" s="121"/>
      <c r="AR792" s="121"/>
      <c r="AS792" s="67"/>
      <c r="AT792" s="70" t="e">
        <f>AS792/AR790*10^AQ790*AP790</f>
        <v>#DIV/0!</v>
      </c>
      <c r="AU792" s="121"/>
      <c r="AV792" s="121"/>
      <c r="AW792" s="67"/>
      <c r="AX792" s="70" t="str">
        <f>IF(ISBLANK(AW792),"",AW792/AV790*10^AU790*AP790)</f>
        <v/>
      </c>
      <c r="AY792" s="121"/>
      <c r="AZ792" s="121"/>
      <c r="BA792" s="67"/>
      <c r="BB792" s="70" t="str">
        <f>IF(ISBLANK(BA792),"",BA792/AZ790*10^AY790*AP790)</f>
        <v/>
      </c>
    </row>
    <row r="793" spans="34:54" x14ac:dyDescent="0.25">
      <c r="AH793" s="50">
        <f t="shared" ref="AH793" si="969">AO790*AP790</f>
        <v>5</v>
      </c>
      <c r="AI793" s="62"/>
      <c r="AJ793" s="62"/>
      <c r="AK793" s="55"/>
    </row>
    <row r="794" spans="34:54" x14ac:dyDescent="0.25">
      <c r="AH794" s="49">
        <f>D794*10</f>
        <v>0</v>
      </c>
      <c r="AI794" s="60"/>
      <c r="AJ794" s="60"/>
      <c r="AK794" s="54" t="e">
        <f>AI794/AJ794</f>
        <v>#DIV/0!</v>
      </c>
      <c r="AL794" s="122" t="str">
        <f t="shared" ref="AL794" si="970">IF(COUNTBLANK(AI794:AI796)=3,"",IF(COUNTBLANK(AI794:AI796)=2,IF(AI794=0,0.5/AJ794,AI794/AJ794),(AI794/AJ794+AI795/AJ795+IF(AJ796&gt;0,AI796/AJ796,0))/COUNTIF(AI794:AJ796,"&gt;0")))</f>
        <v/>
      </c>
      <c r="AM794" s="123" t="e">
        <f t="shared" ref="AM794" si="971">IF(ISNUMBER(AN794),AN794,1/AN794)</f>
        <v>#DIV/0!</v>
      </c>
      <c r="AN794" s="124" t="e">
        <f>AVERAGE(AT794:AT796,AX794:AX796,BB794:BB796)</f>
        <v>#DIV/0!</v>
      </c>
      <c r="AO794" s="125">
        <f>IF(COUNTIF(AL794:AL794,"&gt;0"),AL794,IF(ISERROR(AM794),IF(D797&gt;0,D797,0.5),AM794))</f>
        <v>0.5</v>
      </c>
      <c r="AP794" s="128">
        <v>10</v>
      </c>
      <c r="AQ794" s="121"/>
      <c r="AR794" s="121"/>
      <c r="AS794" s="66"/>
      <c r="AT794" s="70" t="e">
        <f>AS794/AR794*10^AQ794*AP794</f>
        <v>#DIV/0!</v>
      </c>
      <c r="AU794" s="121"/>
      <c r="AV794" s="121"/>
      <c r="AW794" s="66"/>
      <c r="AX794" s="70" t="str">
        <f>IF(ISBLANK(AW794),"",AW794/AV794*10^AU794*AP794)</f>
        <v/>
      </c>
      <c r="AY794" s="121"/>
      <c r="AZ794" s="121"/>
      <c r="BA794" s="66"/>
      <c r="BB794" s="70" t="str">
        <f t="shared" ref="BB794" si="972">IF(ISBLANK(BA794),"",BA794/AZ794*10^AY794*AT794)</f>
        <v/>
      </c>
    </row>
    <row r="795" spans="34:54" x14ac:dyDescent="0.25">
      <c r="AH795" s="49">
        <f>D795*10</f>
        <v>0</v>
      </c>
      <c r="AI795" s="61"/>
      <c r="AJ795" s="61"/>
      <c r="AK795" s="54" t="e">
        <f t="shared" ref="AK795:AK796" si="973">AI795/AJ795</f>
        <v>#DIV/0!</v>
      </c>
      <c r="AL795" s="122"/>
      <c r="AM795" s="123"/>
      <c r="AN795" s="124"/>
      <c r="AO795" s="126"/>
      <c r="AP795" s="129"/>
      <c r="AQ795" s="121"/>
      <c r="AR795" s="121"/>
      <c r="AS795" s="67"/>
      <c r="AT795" s="70" t="e">
        <f>AS795/AR794*10^AQ794*AP794</f>
        <v>#DIV/0!</v>
      </c>
      <c r="AU795" s="121"/>
      <c r="AV795" s="121"/>
      <c r="AW795" s="67"/>
      <c r="AX795" s="70" t="str">
        <f>IF(ISBLANK(AW794:AW796),"",AW795/AV794*10^AU794*AP794)</f>
        <v/>
      </c>
      <c r="AY795" s="121"/>
      <c r="AZ795" s="121"/>
      <c r="BA795" s="67"/>
      <c r="BB795" s="70" t="str">
        <f>IF(ISBLANK(BA795),"",BA795/AZ794*10^AY794*AP794)</f>
        <v/>
      </c>
    </row>
    <row r="796" spans="34:54" x14ac:dyDescent="0.25">
      <c r="AH796" s="49">
        <f>D796*10</f>
        <v>0</v>
      </c>
      <c r="AI796" s="61"/>
      <c r="AJ796" s="61"/>
      <c r="AK796" s="54" t="e">
        <f t="shared" si="973"/>
        <v>#DIV/0!</v>
      </c>
      <c r="AL796" s="122"/>
      <c r="AM796" s="123"/>
      <c r="AN796" s="124"/>
      <c r="AO796" s="127"/>
      <c r="AP796" s="130"/>
      <c r="AQ796" s="121"/>
      <c r="AR796" s="121"/>
      <c r="AS796" s="67"/>
      <c r="AT796" s="70" t="e">
        <f>AS796/AR794*10^AQ794*AP794</f>
        <v>#DIV/0!</v>
      </c>
      <c r="AU796" s="121"/>
      <c r="AV796" s="121"/>
      <c r="AW796" s="67"/>
      <c r="AX796" s="70" t="str">
        <f>IF(ISBLANK(AW796),"",AW796/AV794*10^AU794*AP794)</f>
        <v/>
      </c>
      <c r="AY796" s="121"/>
      <c r="AZ796" s="121"/>
      <c r="BA796" s="67"/>
      <c r="BB796" s="70" t="str">
        <f>IF(ISBLANK(BA796),"",BA796/AZ794*10^AY794*AP794)</f>
        <v/>
      </c>
    </row>
    <row r="797" spans="34:54" x14ac:dyDescent="0.25">
      <c r="AH797" s="50">
        <f t="shared" ref="AH797" si="974">AO794*AP794</f>
        <v>5</v>
      </c>
      <c r="AI797" s="62"/>
      <c r="AJ797" s="62"/>
      <c r="AK797" s="55"/>
    </row>
    <row r="798" spans="34:54" x14ac:dyDescent="0.25">
      <c r="AH798" s="49">
        <f>D798*10</f>
        <v>0</v>
      </c>
      <c r="AI798" s="60"/>
      <c r="AJ798" s="60"/>
      <c r="AK798" s="54" t="e">
        <f>AI798/AJ798</f>
        <v>#DIV/0!</v>
      </c>
      <c r="AL798" s="122" t="str">
        <f t="shared" ref="AL798" si="975">IF(COUNTBLANK(AI798:AI800)=3,"",IF(COUNTBLANK(AI798:AI800)=2,IF(AI798=0,0.5/AJ798,AI798/AJ798),(AI798/AJ798+AI799/AJ799+IF(AJ800&gt;0,AI800/AJ800,0))/COUNTIF(AI798:AJ800,"&gt;0")))</f>
        <v/>
      </c>
      <c r="AM798" s="123" t="e">
        <f t="shared" ref="AM798" si="976">IF(ISNUMBER(AN798),AN798,1/AN798)</f>
        <v>#DIV/0!</v>
      </c>
      <c r="AN798" s="124" t="e">
        <f>AVERAGE(AT798:AT800,AX798:AX800,BB798:BB800)</f>
        <v>#DIV/0!</v>
      </c>
      <c r="AO798" s="125">
        <f>IF(COUNTIF(AL798:AL798,"&gt;0"),AL798,IF(ISERROR(AM798),IF(D801&gt;0,D801,0.5),AM798))</f>
        <v>0.5</v>
      </c>
      <c r="AP798" s="128">
        <v>10</v>
      </c>
      <c r="AQ798" s="121"/>
      <c r="AR798" s="121"/>
      <c r="AS798" s="66"/>
      <c r="AT798" s="70" t="e">
        <f>AS798/AR798*10^AQ798*AP798</f>
        <v>#DIV/0!</v>
      </c>
      <c r="AU798" s="121"/>
      <c r="AV798" s="121"/>
      <c r="AW798" s="66"/>
      <c r="AX798" s="70" t="str">
        <f>IF(ISBLANK(AW798),"",AW798/AV798*10^AU798*AP798)</f>
        <v/>
      </c>
      <c r="AY798" s="121"/>
      <c r="AZ798" s="121"/>
      <c r="BA798" s="66"/>
      <c r="BB798" s="70" t="str">
        <f t="shared" ref="BB798" si="977">IF(ISBLANK(BA798),"",BA798/AZ798*10^AY798*AT798)</f>
        <v/>
      </c>
    </row>
    <row r="799" spans="34:54" x14ac:dyDescent="0.25">
      <c r="AH799" s="49">
        <f>D799*10</f>
        <v>0</v>
      </c>
      <c r="AI799" s="61"/>
      <c r="AJ799" s="61"/>
      <c r="AK799" s="54" t="e">
        <f t="shared" ref="AK799:AK800" si="978">AI799/AJ799</f>
        <v>#DIV/0!</v>
      </c>
      <c r="AL799" s="122"/>
      <c r="AM799" s="123"/>
      <c r="AN799" s="124"/>
      <c r="AO799" s="126"/>
      <c r="AP799" s="129"/>
      <c r="AQ799" s="121"/>
      <c r="AR799" s="121"/>
      <c r="AS799" s="67"/>
      <c r="AT799" s="70" t="e">
        <f>AS799/AR798*10^AQ798*AP798</f>
        <v>#DIV/0!</v>
      </c>
      <c r="AU799" s="121"/>
      <c r="AV799" s="121"/>
      <c r="AW799" s="67"/>
      <c r="AX799" s="70" t="str">
        <f>IF(ISBLANK(AW798:AW800),"",AW799/AV798*10^AU798*AP798)</f>
        <v/>
      </c>
      <c r="AY799" s="121"/>
      <c r="AZ799" s="121"/>
      <c r="BA799" s="67"/>
      <c r="BB799" s="70" t="str">
        <f>IF(ISBLANK(BA799),"",BA799/AZ798*10^AY798*AP798)</f>
        <v/>
      </c>
    </row>
    <row r="800" spans="34:54" x14ac:dyDescent="0.25">
      <c r="AH800" s="49">
        <f>D800*10</f>
        <v>0</v>
      </c>
      <c r="AI800" s="61"/>
      <c r="AJ800" s="61"/>
      <c r="AK800" s="54" t="e">
        <f t="shared" si="978"/>
        <v>#DIV/0!</v>
      </c>
      <c r="AL800" s="122"/>
      <c r="AM800" s="123"/>
      <c r="AN800" s="124"/>
      <c r="AO800" s="127"/>
      <c r="AP800" s="130"/>
      <c r="AQ800" s="121"/>
      <c r="AR800" s="121"/>
      <c r="AS800" s="67"/>
      <c r="AT800" s="70" t="e">
        <f>AS800/AR798*10^AQ798*AP798</f>
        <v>#DIV/0!</v>
      </c>
      <c r="AU800" s="121"/>
      <c r="AV800" s="121"/>
      <c r="AW800" s="67"/>
      <c r="AX800" s="70" t="str">
        <f>IF(ISBLANK(AW800),"",AW800/AV798*10^AU798*AP798)</f>
        <v/>
      </c>
      <c r="AY800" s="121"/>
      <c r="AZ800" s="121"/>
      <c r="BA800" s="67"/>
      <c r="BB800" s="70" t="str">
        <f>IF(ISBLANK(BA800),"",BA800/AZ798*10^AY798*AP798)</f>
        <v/>
      </c>
    </row>
    <row r="801" spans="34:54" x14ac:dyDescent="0.25">
      <c r="AH801" s="50">
        <f t="shared" ref="AH801" si="979">AO798*AP798</f>
        <v>5</v>
      </c>
      <c r="AI801" s="62"/>
      <c r="AJ801" s="62"/>
      <c r="AK801" s="55"/>
    </row>
    <row r="802" spans="34:54" x14ac:dyDescent="0.25">
      <c r="AH802" s="49">
        <f>D802*10</f>
        <v>0</v>
      </c>
      <c r="AI802" s="60"/>
      <c r="AJ802" s="60"/>
      <c r="AK802" s="54" t="e">
        <f>AI802/AJ802</f>
        <v>#DIV/0!</v>
      </c>
      <c r="AL802" s="122" t="str">
        <f t="shared" ref="AL802" si="980">IF(COUNTBLANK(AI802:AI804)=3,"",IF(COUNTBLANK(AI802:AI804)=2,IF(AI802=0,0.5/AJ802,AI802/AJ802),(AI802/AJ802+AI803/AJ803+IF(AJ804&gt;0,AI804/AJ804,0))/COUNTIF(AI802:AJ804,"&gt;0")))</f>
        <v/>
      </c>
      <c r="AM802" s="123" t="e">
        <f t="shared" ref="AM802" si="981">IF(ISNUMBER(AN802),AN802,1/AN802)</f>
        <v>#DIV/0!</v>
      </c>
      <c r="AN802" s="124" t="e">
        <f>AVERAGE(AT802:AT804,AX802:AX804,BB802:BB804)</f>
        <v>#DIV/0!</v>
      </c>
      <c r="AO802" s="125">
        <f>IF(COUNTIF(AL802:AL802,"&gt;0"),AL802,IF(ISERROR(AM802),IF(D805&gt;0,D805,0.5),AM802))</f>
        <v>0.5</v>
      </c>
      <c r="AP802" s="128">
        <v>10</v>
      </c>
      <c r="AQ802" s="121"/>
      <c r="AR802" s="121"/>
      <c r="AS802" s="66"/>
      <c r="AT802" s="70" t="e">
        <f>AS802/AR802*10^AQ802*AP802</f>
        <v>#DIV/0!</v>
      </c>
      <c r="AU802" s="121"/>
      <c r="AV802" s="121"/>
      <c r="AW802" s="66"/>
      <c r="AX802" s="70" t="str">
        <f>IF(ISBLANK(AW802),"",AW802/AV802*10^AU802*AP802)</f>
        <v/>
      </c>
      <c r="AY802" s="121"/>
      <c r="AZ802" s="121"/>
      <c r="BA802" s="66"/>
      <c r="BB802" s="70" t="str">
        <f t="shared" ref="BB802" si="982">IF(ISBLANK(BA802),"",BA802/AZ802*10^AY802*AT802)</f>
        <v/>
      </c>
    </row>
    <row r="803" spans="34:54" x14ac:dyDescent="0.25">
      <c r="AH803" s="49">
        <f>D803*10</f>
        <v>0</v>
      </c>
      <c r="AI803" s="61"/>
      <c r="AJ803" s="61"/>
      <c r="AK803" s="54" t="e">
        <f t="shared" ref="AK803:AK804" si="983">AI803/AJ803</f>
        <v>#DIV/0!</v>
      </c>
      <c r="AL803" s="122"/>
      <c r="AM803" s="123"/>
      <c r="AN803" s="124"/>
      <c r="AO803" s="126"/>
      <c r="AP803" s="129"/>
      <c r="AQ803" s="121"/>
      <c r="AR803" s="121"/>
      <c r="AS803" s="67"/>
      <c r="AT803" s="70" t="e">
        <f>AS803/AR802*10^AQ802*AP802</f>
        <v>#DIV/0!</v>
      </c>
      <c r="AU803" s="121"/>
      <c r="AV803" s="121"/>
      <c r="AW803" s="67"/>
      <c r="AX803" s="70" t="str">
        <f>IF(ISBLANK(AW802:AW804),"",AW803/AV802*10^AU802*AP802)</f>
        <v/>
      </c>
      <c r="AY803" s="121"/>
      <c r="AZ803" s="121"/>
      <c r="BA803" s="67"/>
      <c r="BB803" s="70" t="str">
        <f>IF(ISBLANK(BA803),"",BA803/AZ802*10^AY802*AP802)</f>
        <v/>
      </c>
    </row>
    <row r="804" spans="34:54" x14ac:dyDescent="0.25">
      <c r="AH804" s="49">
        <f>D804*10</f>
        <v>0</v>
      </c>
      <c r="AI804" s="61"/>
      <c r="AJ804" s="61"/>
      <c r="AK804" s="54" t="e">
        <f t="shared" si="983"/>
        <v>#DIV/0!</v>
      </c>
      <c r="AL804" s="122"/>
      <c r="AM804" s="123"/>
      <c r="AN804" s="124"/>
      <c r="AO804" s="127"/>
      <c r="AP804" s="130"/>
      <c r="AQ804" s="121"/>
      <c r="AR804" s="121"/>
      <c r="AS804" s="67"/>
      <c r="AT804" s="70" t="e">
        <f>AS804/AR802*10^AQ802*AP802</f>
        <v>#DIV/0!</v>
      </c>
      <c r="AU804" s="121"/>
      <c r="AV804" s="121"/>
      <c r="AW804" s="67"/>
      <c r="AX804" s="70" t="str">
        <f>IF(ISBLANK(AW804),"",AW804/AV802*10^AU802*AP802)</f>
        <v/>
      </c>
      <c r="AY804" s="121"/>
      <c r="AZ804" s="121"/>
      <c r="BA804" s="67"/>
      <c r="BB804" s="70" t="str">
        <f>IF(ISBLANK(BA804),"",BA804/AZ802*10^AY802*AP802)</f>
        <v/>
      </c>
    </row>
    <row r="805" spans="34:54" x14ac:dyDescent="0.25">
      <c r="AH805" s="50">
        <f t="shared" ref="AH805" si="984">AO802*AP802</f>
        <v>5</v>
      </c>
      <c r="AI805" s="62"/>
      <c r="AJ805" s="62"/>
      <c r="AK805" s="55"/>
    </row>
    <row r="806" spans="34:54" x14ac:dyDescent="0.25">
      <c r="AH806" s="49">
        <f>D806*10</f>
        <v>0</v>
      </c>
      <c r="AI806" s="60"/>
      <c r="AJ806" s="60"/>
      <c r="AK806" s="54" t="e">
        <f>AI806/AJ806</f>
        <v>#DIV/0!</v>
      </c>
      <c r="AL806" s="122" t="str">
        <f t="shared" ref="AL806" si="985">IF(COUNTBLANK(AI806:AI808)=3,"",IF(COUNTBLANK(AI806:AI808)=2,IF(AI806=0,0.5/AJ806,AI806/AJ806),(AI806/AJ806+AI807/AJ807+IF(AJ808&gt;0,AI808/AJ808,0))/COUNTIF(AI806:AJ808,"&gt;0")))</f>
        <v/>
      </c>
      <c r="AM806" s="123" t="e">
        <f t="shared" ref="AM806" si="986">IF(ISNUMBER(AN806),AN806,1/AN806)</f>
        <v>#DIV/0!</v>
      </c>
      <c r="AN806" s="124" t="e">
        <f>AVERAGE(AT806:AT808,AX806:AX808,BB806:BB808)</f>
        <v>#DIV/0!</v>
      </c>
      <c r="AO806" s="125">
        <f>IF(COUNTIF(AL806:AL806,"&gt;0"),AL806,IF(ISERROR(AM806),IF(D809&gt;0,D809,0.5),AM806))</f>
        <v>0.5</v>
      </c>
      <c r="AP806" s="128">
        <v>10</v>
      </c>
      <c r="AQ806" s="121"/>
      <c r="AR806" s="121"/>
      <c r="AS806" s="66"/>
      <c r="AT806" s="70" t="e">
        <f>AS806/AR806*10^AQ806*AP806</f>
        <v>#DIV/0!</v>
      </c>
      <c r="AU806" s="121"/>
      <c r="AV806" s="121"/>
      <c r="AW806" s="66"/>
      <c r="AX806" s="70" t="str">
        <f>IF(ISBLANK(AW806),"",AW806/AV806*10^AU806*AP806)</f>
        <v/>
      </c>
      <c r="AY806" s="121"/>
      <c r="AZ806" s="121"/>
      <c r="BA806" s="66"/>
      <c r="BB806" s="70" t="str">
        <f t="shared" ref="BB806" si="987">IF(ISBLANK(BA806),"",BA806/AZ806*10^AY806*AT806)</f>
        <v/>
      </c>
    </row>
    <row r="807" spans="34:54" x14ac:dyDescent="0.25">
      <c r="AH807" s="49">
        <f>D807*10</f>
        <v>0</v>
      </c>
      <c r="AI807" s="61"/>
      <c r="AJ807" s="61"/>
      <c r="AK807" s="54" t="e">
        <f t="shared" ref="AK807:AK808" si="988">AI807/AJ807</f>
        <v>#DIV/0!</v>
      </c>
      <c r="AL807" s="122"/>
      <c r="AM807" s="123"/>
      <c r="AN807" s="124"/>
      <c r="AO807" s="126"/>
      <c r="AP807" s="129"/>
      <c r="AQ807" s="121"/>
      <c r="AR807" s="121"/>
      <c r="AS807" s="67"/>
      <c r="AT807" s="70" t="e">
        <f>AS807/AR806*10^AQ806*AP806</f>
        <v>#DIV/0!</v>
      </c>
      <c r="AU807" s="121"/>
      <c r="AV807" s="121"/>
      <c r="AW807" s="67"/>
      <c r="AX807" s="70" t="str">
        <f>IF(ISBLANK(AW806:AW808),"",AW807/AV806*10^AU806*AP806)</f>
        <v/>
      </c>
      <c r="AY807" s="121"/>
      <c r="AZ807" s="121"/>
      <c r="BA807" s="67"/>
      <c r="BB807" s="70" t="str">
        <f>IF(ISBLANK(BA807),"",BA807/AZ806*10^AY806*AP806)</f>
        <v/>
      </c>
    </row>
    <row r="808" spans="34:54" x14ac:dyDescent="0.25">
      <c r="AH808" s="49">
        <f>D808*10</f>
        <v>0</v>
      </c>
      <c r="AI808" s="61"/>
      <c r="AJ808" s="61"/>
      <c r="AK808" s="54" t="e">
        <f t="shared" si="988"/>
        <v>#DIV/0!</v>
      </c>
      <c r="AL808" s="122"/>
      <c r="AM808" s="123"/>
      <c r="AN808" s="124"/>
      <c r="AO808" s="127"/>
      <c r="AP808" s="130"/>
      <c r="AQ808" s="121"/>
      <c r="AR808" s="121"/>
      <c r="AS808" s="67"/>
      <c r="AT808" s="70" t="e">
        <f>AS808/AR806*10^AQ806*AP806</f>
        <v>#DIV/0!</v>
      </c>
      <c r="AU808" s="121"/>
      <c r="AV808" s="121"/>
      <c r="AW808" s="67"/>
      <c r="AX808" s="70" t="str">
        <f>IF(ISBLANK(AW808),"",AW808/AV806*10^AU806*AP806)</f>
        <v/>
      </c>
      <c r="AY808" s="121"/>
      <c r="AZ808" s="121"/>
      <c r="BA808" s="67"/>
      <c r="BB808" s="70" t="str">
        <f>IF(ISBLANK(BA808),"",BA808/AZ806*10^AY806*AP806)</f>
        <v/>
      </c>
    </row>
    <row r="809" spans="34:54" x14ac:dyDescent="0.25">
      <c r="AH809" s="50">
        <f t="shared" ref="AH809" si="989">AO806*AP806</f>
        <v>5</v>
      </c>
      <c r="AI809" s="62"/>
      <c r="AJ809" s="62"/>
      <c r="AK809" s="55"/>
    </row>
    <row r="810" spans="34:54" x14ac:dyDescent="0.25">
      <c r="AH810" s="49">
        <f>D810*10</f>
        <v>0</v>
      </c>
      <c r="AI810" s="60"/>
      <c r="AJ810" s="60"/>
      <c r="AK810" s="54" t="e">
        <f>AI810/AJ810</f>
        <v>#DIV/0!</v>
      </c>
      <c r="AL810" s="122" t="str">
        <f t="shared" ref="AL810" si="990">IF(COUNTBLANK(AI810:AI812)=3,"",IF(COUNTBLANK(AI810:AI812)=2,IF(AI810=0,0.5/AJ810,AI810/AJ810),(AI810/AJ810+AI811/AJ811+IF(AJ812&gt;0,AI812/AJ812,0))/COUNTIF(AI810:AJ812,"&gt;0")))</f>
        <v/>
      </c>
      <c r="AM810" s="123" t="e">
        <f t="shared" ref="AM810" si="991">IF(ISNUMBER(AN810),AN810,1/AN810)</f>
        <v>#DIV/0!</v>
      </c>
      <c r="AN810" s="124" t="e">
        <f>AVERAGE(AT810:AT812,AX810:AX812,BB810:BB812)</f>
        <v>#DIV/0!</v>
      </c>
      <c r="AO810" s="125">
        <f>IF(COUNTIF(AL810:AL810,"&gt;0"),AL810,IF(ISERROR(AM810),IF(D813&gt;0,D813,0.5),AM810))</f>
        <v>0.5</v>
      </c>
      <c r="AP810" s="128">
        <v>10</v>
      </c>
      <c r="AQ810" s="121"/>
      <c r="AR810" s="121"/>
      <c r="AS810" s="66"/>
      <c r="AT810" s="70" t="e">
        <f>AS810/AR810*10^AQ810*AP810</f>
        <v>#DIV/0!</v>
      </c>
      <c r="AU810" s="121"/>
      <c r="AV810" s="121"/>
      <c r="AW810" s="66"/>
      <c r="AX810" s="70" t="str">
        <f>IF(ISBLANK(AW810),"",AW810/AV810*10^AU810*AP810)</f>
        <v/>
      </c>
      <c r="AY810" s="121"/>
      <c r="AZ810" s="121"/>
      <c r="BA810" s="66"/>
      <c r="BB810" s="70" t="str">
        <f t="shared" ref="BB810" si="992">IF(ISBLANK(BA810),"",BA810/AZ810*10^AY810*AT810)</f>
        <v/>
      </c>
    </row>
    <row r="811" spans="34:54" x14ac:dyDescent="0.25">
      <c r="AH811" s="49">
        <f>D811*10</f>
        <v>0</v>
      </c>
      <c r="AI811" s="61"/>
      <c r="AJ811" s="61"/>
      <c r="AK811" s="54" t="e">
        <f t="shared" ref="AK811:AK812" si="993">AI811/AJ811</f>
        <v>#DIV/0!</v>
      </c>
      <c r="AL811" s="122"/>
      <c r="AM811" s="123"/>
      <c r="AN811" s="124"/>
      <c r="AO811" s="126"/>
      <c r="AP811" s="129"/>
      <c r="AQ811" s="121"/>
      <c r="AR811" s="121"/>
      <c r="AS811" s="67"/>
      <c r="AT811" s="70" t="e">
        <f>AS811/AR810*10^AQ810*AP810</f>
        <v>#DIV/0!</v>
      </c>
      <c r="AU811" s="121"/>
      <c r="AV811" s="121"/>
      <c r="AW811" s="67"/>
      <c r="AX811" s="70" t="str">
        <f>IF(ISBLANK(AW810:AW812),"",AW811/AV810*10^AU810*AP810)</f>
        <v/>
      </c>
      <c r="AY811" s="121"/>
      <c r="AZ811" s="121"/>
      <c r="BA811" s="67"/>
      <c r="BB811" s="70" t="str">
        <f>IF(ISBLANK(BA811),"",BA811/AZ810*10^AY810*AP810)</f>
        <v/>
      </c>
    </row>
    <row r="812" spans="34:54" x14ac:dyDescent="0.25">
      <c r="AH812" s="49">
        <f>D812*10</f>
        <v>0</v>
      </c>
      <c r="AI812" s="61"/>
      <c r="AJ812" s="61"/>
      <c r="AK812" s="54" t="e">
        <f t="shared" si="993"/>
        <v>#DIV/0!</v>
      </c>
      <c r="AL812" s="122"/>
      <c r="AM812" s="123"/>
      <c r="AN812" s="124"/>
      <c r="AO812" s="127"/>
      <c r="AP812" s="130"/>
      <c r="AQ812" s="121"/>
      <c r="AR812" s="121"/>
      <c r="AS812" s="67"/>
      <c r="AT812" s="70" t="e">
        <f>AS812/AR810*10^AQ810*AP810</f>
        <v>#DIV/0!</v>
      </c>
      <c r="AU812" s="121"/>
      <c r="AV812" s="121"/>
      <c r="AW812" s="67"/>
      <c r="AX812" s="70" t="str">
        <f>IF(ISBLANK(AW812),"",AW812/AV810*10^AU810*AP810)</f>
        <v/>
      </c>
      <c r="AY812" s="121"/>
      <c r="AZ812" s="121"/>
      <c r="BA812" s="67"/>
      <c r="BB812" s="70" t="str">
        <f>IF(ISBLANK(BA812),"",BA812/AZ810*10^AY810*AP810)</f>
        <v/>
      </c>
    </row>
    <row r="813" spans="34:54" x14ac:dyDescent="0.25">
      <c r="AH813" s="50">
        <f t="shared" ref="AH813" si="994">AO810*AP810</f>
        <v>5</v>
      </c>
      <c r="AI813" s="62"/>
      <c r="AJ813" s="62"/>
      <c r="AK813" s="55"/>
    </row>
    <row r="814" spans="34:54" x14ac:dyDescent="0.25">
      <c r="AH814" s="49">
        <f>D814*10</f>
        <v>0</v>
      </c>
      <c r="AI814" s="60"/>
      <c r="AJ814" s="60"/>
      <c r="AK814" s="54" t="e">
        <f>AI814/AJ814</f>
        <v>#DIV/0!</v>
      </c>
      <c r="AL814" s="122" t="str">
        <f t="shared" ref="AL814" si="995">IF(COUNTBLANK(AI814:AI816)=3,"",IF(COUNTBLANK(AI814:AI816)=2,IF(AI814=0,0.5/AJ814,AI814/AJ814),(AI814/AJ814+AI815/AJ815+IF(AJ816&gt;0,AI816/AJ816,0))/COUNTIF(AI814:AJ816,"&gt;0")))</f>
        <v/>
      </c>
      <c r="AM814" s="123" t="e">
        <f t="shared" ref="AM814" si="996">IF(ISNUMBER(AN814),AN814,1/AN814)</f>
        <v>#DIV/0!</v>
      </c>
      <c r="AN814" s="124" t="e">
        <f>AVERAGE(AT814:AT816,AX814:AX816,BB814:BB816)</f>
        <v>#DIV/0!</v>
      </c>
      <c r="AO814" s="125">
        <f>IF(COUNTIF(AL814:AL814,"&gt;0"),AL814,IF(ISERROR(AM814),IF(D817&gt;0,D817,0.5),AM814))</f>
        <v>0.5</v>
      </c>
      <c r="AP814" s="128">
        <v>10</v>
      </c>
      <c r="AQ814" s="121"/>
      <c r="AR814" s="121"/>
      <c r="AS814" s="66"/>
      <c r="AT814" s="70" t="e">
        <f>AS814/AR814*10^AQ814*AP814</f>
        <v>#DIV/0!</v>
      </c>
      <c r="AU814" s="121"/>
      <c r="AV814" s="121"/>
      <c r="AW814" s="66"/>
      <c r="AX814" s="70" t="str">
        <f>IF(ISBLANK(AW814),"",AW814/AV814*10^AU814*AP814)</f>
        <v/>
      </c>
      <c r="AY814" s="121"/>
      <c r="AZ814" s="121"/>
      <c r="BA814" s="66"/>
      <c r="BB814" s="70" t="str">
        <f t="shared" ref="BB814" si="997">IF(ISBLANK(BA814),"",BA814/AZ814*10^AY814*AT814)</f>
        <v/>
      </c>
    </row>
    <row r="815" spans="34:54" x14ac:dyDescent="0.25">
      <c r="AH815" s="49">
        <f>D815*10</f>
        <v>0</v>
      </c>
      <c r="AI815" s="61"/>
      <c r="AJ815" s="61"/>
      <c r="AK815" s="54" t="e">
        <f t="shared" ref="AK815:AK816" si="998">AI815/AJ815</f>
        <v>#DIV/0!</v>
      </c>
      <c r="AL815" s="122"/>
      <c r="AM815" s="123"/>
      <c r="AN815" s="124"/>
      <c r="AO815" s="126"/>
      <c r="AP815" s="129"/>
      <c r="AQ815" s="121"/>
      <c r="AR815" s="121"/>
      <c r="AS815" s="67"/>
      <c r="AT815" s="70" t="e">
        <f>AS815/AR814*10^AQ814*AP814</f>
        <v>#DIV/0!</v>
      </c>
      <c r="AU815" s="121"/>
      <c r="AV815" s="121"/>
      <c r="AW815" s="67"/>
      <c r="AX815" s="70" t="str">
        <f>IF(ISBLANK(AW814:AW816),"",AW815/AV814*10^AU814*AP814)</f>
        <v/>
      </c>
      <c r="AY815" s="121"/>
      <c r="AZ815" s="121"/>
      <c r="BA815" s="67"/>
      <c r="BB815" s="70" t="str">
        <f>IF(ISBLANK(BA815),"",BA815/AZ814*10^AY814*AP814)</f>
        <v/>
      </c>
    </row>
    <row r="816" spans="34:54" x14ac:dyDescent="0.25">
      <c r="AH816" s="49">
        <f>D816*10</f>
        <v>0</v>
      </c>
      <c r="AI816" s="61"/>
      <c r="AJ816" s="61"/>
      <c r="AK816" s="54" t="e">
        <f t="shared" si="998"/>
        <v>#DIV/0!</v>
      </c>
      <c r="AL816" s="122"/>
      <c r="AM816" s="123"/>
      <c r="AN816" s="124"/>
      <c r="AO816" s="127"/>
      <c r="AP816" s="130"/>
      <c r="AQ816" s="121"/>
      <c r="AR816" s="121"/>
      <c r="AS816" s="67"/>
      <c r="AT816" s="70" t="e">
        <f>AS816/AR814*10^AQ814*AP814</f>
        <v>#DIV/0!</v>
      </c>
      <c r="AU816" s="121"/>
      <c r="AV816" s="121"/>
      <c r="AW816" s="67"/>
      <c r="AX816" s="70" t="str">
        <f>IF(ISBLANK(AW816),"",AW816/AV814*10^AU814*AP814)</f>
        <v/>
      </c>
      <c r="AY816" s="121"/>
      <c r="AZ816" s="121"/>
      <c r="BA816" s="67"/>
      <c r="BB816" s="70" t="str">
        <f>IF(ISBLANK(BA816),"",BA816/AZ814*10^AY814*AP814)</f>
        <v/>
      </c>
    </row>
    <row r="817" spans="34:54" x14ac:dyDescent="0.25">
      <c r="AH817" s="50">
        <f t="shared" ref="AH817" si="999">AO814*AP814</f>
        <v>5</v>
      </c>
      <c r="AI817" s="62"/>
      <c r="AJ817" s="62"/>
      <c r="AK817" s="55"/>
    </row>
    <row r="818" spans="34:54" x14ac:dyDescent="0.25">
      <c r="AH818" s="49">
        <f>D818*10</f>
        <v>0</v>
      </c>
      <c r="AI818" s="60"/>
      <c r="AJ818" s="60"/>
      <c r="AK818" s="54" t="e">
        <f>AI818/AJ818</f>
        <v>#DIV/0!</v>
      </c>
      <c r="AL818" s="122" t="str">
        <f t="shared" ref="AL818" si="1000">IF(COUNTBLANK(AI818:AI820)=3,"",IF(COUNTBLANK(AI818:AI820)=2,IF(AI818=0,0.5/AJ818,AI818/AJ818),(AI818/AJ818+AI819/AJ819+IF(AJ820&gt;0,AI820/AJ820,0))/COUNTIF(AI818:AJ820,"&gt;0")))</f>
        <v/>
      </c>
      <c r="AM818" s="123" t="e">
        <f t="shared" ref="AM818" si="1001">IF(ISNUMBER(AN818),AN818,1/AN818)</f>
        <v>#DIV/0!</v>
      </c>
      <c r="AN818" s="124" t="e">
        <f>AVERAGE(AT818:AT820,AX818:AX820,BB818:BB820)</f>
        <v>#DIV/0!</v>
      </c>
      <c r="AO818" s="125">
        <f>IF(COUNTIF(AL818:AL818,"&gt;0"),AL818,IF(ISERROR(AM818),IF(D821&gt;0,D821,0.5),AM818))</f>
        <v>0.5</v>
      </c>
      <c r="AP818" s="128">
        <v>10</v>
      </c>
      <c r="AQ818" s="121"/>
      <c r="AR818" s="121"/>
      <c r="AS818" s="66"/>
      <c r="AT818" s="70" t="e">
        <f>AS818/AR818*10^AQ818*AP818</f>
        <v>#DIV/0!</v>
      </c>
      <c r="AU818" s="121"/>
      <c r="AV818" s="121"/>
      <c r="AW818" s="66"/>
      <c r="AX818" s="70" t="str">
        <f>IF(ISBLANK(AW818),"",AW818/AV818*10^AU818*AP818)</f>
        <v/>
      </c>
      <c r="AY818" s="121"/>
      <c r="AZ818" s="121"/>
      <c r="BA818" s="66"/>
      <c r="BB818" s="70" t="str">
        <f t="shared" ref="BB818" si="1002">IF(ISBLANK(BA818),"",BA818/AZ818*10^AY818*AT818)</f>
        <v/>
      </c>
    </row>
    <row r="819" spans="34:54" x14ac:dyDescent="0.25">
      <c r="AH819" s="49">
        <f>D819*10</f>
        <v>0</v>
      </c>
      <c r="AI819" s="61"/>
      <c r="AJ819" s="61"/>
      <c r="AK819" s="54" t="e">
        <f t="shared" ref="AK819:AK820" si="1003">AI819/AJ819</f>
        <v>#DIV/0!</v>
      </c>
      <c r="AL819" s="122"/>
      <c r="AM819" s="123"/>
      <c r="AN819" s="124"/>
      <c r="AO819" s="126"/>
      <c r="AP819" s="129"/>
      <c r="AQ819" s="121"/>
      <c r="AR819" s="121"/>
      <c r="AS819" s="67"/>
      <c r="AT819" s="70" t="e">
        <f>AS819/AR818*10^AQ818*AP818</f>
        <v>#DIV/0!</v>
      </c>
      <c r="AU819" s="121"/>
      <c r="AV819" s="121"/>
      <c r="AW819" s="67"/>
      <c r="AX819" s="70" t="str">
        <f>IF(ISBLANK(AW818:AW820),"",AW819/AV818*10^AU818*AP818)</f>
        <v/>
      </c>
      <c r="AY819" s="121"/>
      <c r="AZ819" s="121"/>
      <c r="BA819" s="67"/>
      <c r="BB819" s="70" t="str">
        <f>IF(ISBLANK(BA819),"",BA819/AZ818*10^AY818*AP818)</f>
        <v/>
      </c>
    </row>
    <row r="820" spans="34:54" x14ac:dyDescent="0.25">
      <c r="AH820" s="49">
        <f>D820*10</f>
        <v>0</v>
      </c>
      <c r="AI820" s="61"/>
      <c r="AJ820" s="61"/>
      <c r="AK820" s="54" t="e">
        <f t="shared" si="1003"/>
        <v>#DIV/0!</v>
      </c>
      <c r="AL820" s="122"/>
      <c r="AM820" s="123"/>
      <c r="AN820" s="124"/>
      <c r="AO820" s="127"/>
      <c r="AP820" s="130"/>
      <c r="AQ820" s="121"/>
      <c r="AR820" s="121"/>
      <c r="AS820" s="67"/>
      <c r="AT820" s="70" t="e">
        <f>AS820/AR818*10^AQ818*AP818</f>
        <v>#DIV/0!</v>
      </c>
      <c r="AU820" s="121"/>
      <c r="AV820" s="121"/>
      <c r="AW820" s="67"/>
      <c r="AX820" s="70" t="str">
        <f>IF(ISBLANK(AW820),"",AW820/AV818*10^AU818*AP818)</f>
        <v/>
      </c>
      <c r="AY820" s="121"/>
      <c r="AZ820" s="121"/>
      <c r="BA820" s="67"/>
      <c r="BB820" s="70" t="str">
        <f>IF(ISBLANK(BA820),"",BA820/AZ818*10^AY818*AP818)</f>
        <v/>
      </c>
    </row>
    <row r="821" spans="34:54" x14ac:dyDescent="0.25">
      <c r="AH821" s="50">
        <f t="shared" ref="AH821" si="1004">AO818*AP818</f>
        <v>5</v>
      </c>
      <c r="AI821" s="62"/>
      <c r="AJ821" s="62"/>
      <c r="AK821" s="55"/>
    </row>
    <row r="822" spans="34:54" x14ac:dyDescent="0.25">
      <c r="AH822" s="49">
        <f>D822*10</f>
        <v>0</v>
      </c>
      <c r="AI822" s="60"/>
      <c r="AJ822" s="60"/>
      <c r="AK822" s="54" t="e">
        <f>AI822/AJ822</f>
        <v>#DIV/0!</v>
      </c>
      <c r="AL822" s="122" t="str">
        <f t="shared" ref="AL822" si="1005">IF(COUNTBLANK(AI822:AI824)=3,"",IF(COUNTBLANK(AI822:AI824)=2,IF(AI822=0,0.5/AJ822,AI822/AJ822),(AI822/AJ822+AI823/AJ823+IF(AJ824&gt;0,AI824/AJ824,0))/COUNTIF(AI822:AJ824,"&gt;0")))</f>
        <v/>
      </c>
      <c r="AM822" s="123" t="e">
        <f t="shared" ref="AM822" si="1006">IF(ISNUMBER(AN822),AN822,1/AN822)</f>
        <v>#DIV/0!</v>
      </c>
      <c r="AN822" s="124" t="e">
        <f>AVERAGE(AT822:AT824,AX822:AX824,BB822:BB824)</f>
        <v>#DIV/0!</v>
      </c>
      <c r="AO822" s="125">
        <f>IF(COUNTIF(AL822:AL822,"&gt;0"),AL822,IF(ISERROR(AM822),IF(D825&gt;0,D825,0.5),AM822))</f>
        <v>0.5</v>
      </c>
      <c r="AP822" s="128">
        <v>10</v>
      </c>
      <c r="AQ822" s="121"/>
      <c r="AR822" s="121"/>
      <c r="AS822" s="66"/>
      <c r="AT822" s="70" t="e">
        <f>AS822/AR822*10^AQ822*AP822</f>
        <v>#DIV/0!</v>
      </c>
      <c r="AU822" s="121"/>
      <c r="AV822" s="121"/>
      <c r="AW822" s="66"/>
      <c r="AX822" s="70" t="str">
        <f>IF(ISBLANK(AW822),"",AW822/AV822*10^AU822*AP822)</f>
        <v/>
      </c>
      <c r="AY822" s="121"/>
      <c r="AZ822" s="121"/>
      <c r="BA822" s="66"/>
      <c r="BB822" s="70" t="str">
        <f t="shared" ref="BB822" si="1007">IF(ISBLANK(BA822),"",BA822/AZ822*10^AY822*AT822)</f>
        <v/>
      </c>
    </row>
    <row r="823" spans="34:54" x14ac:dyDescent="0.25">
      <c r="AH823" s="49">
        <f>D823*10</f>
        <v>0</v>
      </c>
      <c r="AI823" s="61"/>
      <c r="AJ823" s="61"/>
      <c r="AK823" s="54" t="e">
        <f t="shared" ref="AK823:AK824" si="1008">AI823/AJ823</f>
        <v>#DIV/0!</v>
      </c>
      <c r="AL823" s="122"/>
      <c r="AM823" s="123"/>
      <c r="AN823" s="124"/>
      <c r="AO823" s="126"/>
      <c r="AP823" s="129"/>
      <c r="AQ823" s="121"/>
      <c r="AR823" s="121"/>
      <c r="AS823" s="67"/>
      <c r="AT823" s="70" t="e">
        <f>AS823/AR822*10^AQ822*AP822</f>
        <v>#DIV/0!</v>
      </c>
      <c r="AU823" s="121"/>
      <c r="AV823" s="121"/>
      <c r="AW823" s="67"/>
      <c r="AX823" s="70" t="str">
        <f>IF(ISBLANK(AW822:AW824),"",AW823/AV822*10^AU822*AP822)</f>
        <v/>
      </c>
      <c r="AY823" s="121"/>
      <c r="AZ823" s="121"/>
      <c r="BA823" s="67"/>
      <c r="BB823" s="70" t="str">
        <f>IF(ISBLANK(BA823),"",BA823/AZ822*10^AY822*AP822)</f>
        <v/>
      </c>
    </row>
    <row r="824" spans="34:54" x14ac:dyDescent="0.25">
      <c r="AH824" s="49">
        <f>D824*10</f>
        <v>0</v>
      </c>
      <c r="AI824" s="61"/>
      <c r="AJ824" s="61"/>
      <c r="AK824" s="54" t="e">
        <f t="shared" si="1008"/>
        <v>#DIV/0!</v>
      </c>
      <c r="AL824" s="122"/>
      <c r="AM824" s="123"/>
      <c r="AN824" s="124"/>
      <c r="AO824" s="127"/>
      <c r="AP824" s="130"/>
      <c r="AQ824" s="121"/>
      <c r="AR824" s="121"/>
      <c r="AS824" s="67"/>
      <c r="AT824" s="70" t="e">
        <f>AS824/AR822*10^AQ822*AP822</f>
        <v>#DIV/0!</v>
      </c>
      <c r="AU824" s="121"/>
      <c r="AV824" s="121"/>
      <c r="AW824" s="67"/>
      <c r="AX824" s="70" t="str">
        <f>IF(ISBLANK(AW824),"",AW824/AV822*10^AU822*AP822)</f>
        <v/>
      </c>
      <c r="AY824" s="121"/>
      <c r="AZ824" s="121"/>
      <c r="BA824" s="67"/>
      <c r="BB824" s="70" t="str">
        <f>IF(ISBLANK(BA824),"",BA824/AZ822*10^AY822*AP822)</f>
        <v/>
      </c>
    </row>
    <row r="825" spans="34:54" x14ac:dyDescent="0.25">
      <c r="AH825" s="50">
        <f t="shared" ref="AH825" si="1009">AO822*AP822</f>
        <v>5</v>
      </c>
      <c r="AI825" s="62"/>
      <c r="AJ825" s="62"/>
      <c r="AK825" s="55"/>
    </row>
    <row r="826" spans="34:54" x14ac:dyDescent="0.25">
      <c r="AH826" s="49">
        <f>D826*10</f>
        <v>0</v>
      </c>
      <c r="AI826" s="60"/>
      <c r="AJ826" s="60"/>
      <c r="AK826" s="54" t="e">
        <f>AI826/AJ826</f>
        <v>#DIV/0!</v>
      </c>
      <c r="AL826" s="122" t="str">
        <f t="shared" ref="AL826" si="1010">IF(COUNTBLANK(AI826:AI828)=3,"",IF(COUNTBLANK(AI826:AI828)=2,IF(AI826=0,0.5/AJ826,AI826/AJ826),(AI826/AJ826+AI827/AJ827+IF(AJ828&gt;0,AI828/AJ828,0))/COUNTIF(AI826:AJ828,"&gt;0")))</f>
        <v/>
      </c>
      <c r="AM826" s="123" t="e">
        <f t="shared" ref="AM826" si="1011">IF(ISNUMBER(AN826),AN826,1/AN826)</f>
        <v>#DIV/0!</v>
      </c>
      <c r="AN826" s="124" t="e">
        <f>AVERAGE(AT826:AT828,AX826:AX828,BB826:BB828)</f>
        <v>#DIV/0!</v>
      </c>
      <c r="AO826" s="125">
        <f>IF(COUNTIF(AL826:AL826,"&gt;0"),AL826,IF(ISERROR(AM826),IF(D829&gt;0,D829,0.5),AM826))</f>
        <v>0.5</v>
      </c>
      <c r="AP826" s="128">
        <v>10</v>
      </c>
      <c r="AQ826" s="121"/>
      <c r="AR826" s="121"/>
      <c r="AS826" s="66"/>
      <c r="AT826" s="70" t="e">
        <f>AS826/AR826*10^AQ826*AP826</f>
        <v>#DIV/0!</v>
      </c>
      <c r="AU826" s="121"/>
      <c r="AV826" s="121"/>
      <c r="AW826" s="66"/>
      <c r="AX826" s="70" t="str">
        <f>IF(ISBLANK(AW826),"",AW826/AV826*10^AU826*AP826)</f>
        <v/>
      </c>
      <c r="AY826" s="121"/>
      <c r="AZ826" s="121"/>
      <c r="BA826" s="66"/>
      <c r="BB826" s="70" t="str">
        <f t="shared" ref="BB826" si="1012">IF(ISBLANK(BA826),"",BA826/AZ826*10^AY826*AT826)</f>
        <v/>
      </c>
    </row>
    <row r="827" spans="34:54" x14ac:dyDescent="0.25">
      <c r="AH827" s="49">
        <f>D827*10</f>
        <v>0</v>
      </c>
      <c r="AI827" s="61"/>
      <c r="AJ827" s="61"/>
      <c r="AK827" s="54" t="e">
        <f t="shared" ref="AK827:AK828" si="1013">AI827/AJ827</f>
        <v>#DIV/0!</v>
      </c>
      <c r="AL827" s="122"/>
      <c r="AM827" s="123"/>
      <c r="AN827" s="124"/>
      <c r="AO827" s="126"/>
      <c r="AP827" s="129"/>
      <c r="AQ827" s="121"/>
      <c r="AR827" s="121"/>
      <c r="AS827" s="67"/>
      <c r="AT827" s="70" t="e">
        <f>AS827/AR826*10^AQ826*AP826</f>
        <v>#DIV/0!</v>
      </c>
      <c r="AU827" s="121"/>
      <c r="AV827" s="121"/>
      <c r="AW827" s="67"/>
      <c r="AX827" s="70" t="str">
        <f>IF(ISBLANK(AW826:AW828),"",AW827/AV826*10^AU826*AP826)</f>
        <v/>
      </c>
      <c r="AY827" s="121"/>
      <c r="AZ827" s="121"/>
      <c r="BA827" s="67"/>
      <c r="BB827" s="70" t="str">
        <f>IF(ISBLANK(BA827),"",BA827/AZ826*10^AY826*AP826)</f>
        <v/>
      </c>
    </row>
    <row r="828" spans="34:54" x14ac:dyDescent="0.25">
      <c r="AH828" s="49">
        <f>D828*10</f>
        <v>0</v>
      </c>
      <c r="AI828" s="61"/>
      <c r="AJ828" s="61"/>
      <c r="AK828" s="54" t="e">
        <f t="shared" si="1013"/>
        <v>#DIV/0!</v>
      </c>
      <c r="AL828" s="122"/>
      <c r="AM828" s="123"/>
      <c r="AN828" s="124"/>
      <c r="AO828" s="127"/>
      <c r="AP828" s="130"/>
      <c r="AQ828" s="121"/>
      <c r="AR828" s="121"/>
      <c r="AS828" s="67"/>
      <c r="AT828" s="70" t="e">
        <f>AS828/AR826*10^AQ826*AP826</f>
        <v>#DIV/0!</v>
      </c>
      <c r="AU828" s="121"/>
      <c r="AV828" s="121"/>
      <c r="AW828" s="67"/>
      <c r="AX828" s="70" t="str">
        <f>IF(ISBLANK(AW828),"",AW828/AV826*10^AU826*AP826)</f>
        <v/>
      </c>
      <c r="AY828" s="121"/>
      <c r="AZ828" s="121"/>
      <c r="BA828" s="67"/>
      <c r="BB828" s="70" t="str">
        <f>IF(ISBLANK(BA828),"",BA828/AZ826*10^AY826*AP826)</f>
        <v/>
      </c>
    </row>
    <row r="829" spans="34:54" x14ac:dyDescent="0.25">
      <c r="AH829" s="50">
        <f t="shared" ref="AH829" si="1014">AO826*AP826</f>
        <v>5</v>
      </c>
      <c r="AI829" s="62"/>
      <c r="AJ829" s="62"/>
      <c r="AK829" s="55"/>
    </row>
    <row r="830" spans="34:54" x14ac:dyDescent="0.25">
      <c r="AH830" s="49">
        <f>D830*10</f>
        <v>0</v>
      </c>
      <c r="AI830" s="60"/>
      <c r="AJ830" s="60"/>
      <c r="AK830" s="54" t="e">
        <f>AI830/AJ830</f>
        <v>#DIV/0!</v>
      </c>
      <c r="AL830" s="122" t="str">
        <f t="shared" ref="AL830" si="1015">IF(COUNTBLANK(AI830:AI832)=3,"",IF(COUNTBLANK(AI830:AI832)=2,IF(AI830=0,0.5/AJ830,AI830/AJ830),(AI830/AJ830+AI831/AJ831+IF(AJ832&gt;0,AI832/AJ832,0))/COUNTIF(AI830:AJ832,"&gt;0")))</f>
        <v/>
      </c>
      <c r="AM830" s="123" t="e">
        <f t="shared" ref="AM830" si="1016">IF(ISNUMBER(AN830),AN830,1/AN830)</f>
        <v>#DIV/0!</v>
      </c>
      <c r="AN830" s="124" t="e">
        <f>AVERAGE(AT830:AT832,AX830:AX832,BB830:BB832)</f>
        <v>#DIV/0!</v>
      </c>
      <c r="AO830" s="125">
        <f>IF(COUNTIF(AL830:AL830,"&gt;0"),AL830,IF(ISERROR(AM830),IF(D833&gt;0,D833,0.5),AM830))</f>
        <v>0.5</v>
      </c>
      <c r="AP830" s="128">
        <v>10</v>
      </c>
      <c r="AQ830" s="121"/>
      <c r="AR830" s="121"/>
      <c r="AS830" s="66"/>
      <c r="AT830" s="70" t="e">
        <f>AS830/AR830*10^AQ830*AP830</f>
        <v>#DIV/0!</v>
      </c>
      <c r="AU830" s="121"/>
      <c r="AV830" s="121"/>
      <c r="AW830" s="66"/>
      <c r="AX830" s="70" t="str">
        <f>IF(ISBLANK(AW830),"",AW830/AV830*10^AU830*AP830)</f>
        <v/>
      </c>
      <c r="AY830" s="121"/>
      <c r="AZ830" s="121"/>
      <c r="BA830" s="66"/>
      <c r="BB830" s="70" t="str">
        <f t="shared" ref="BB830" si="1017">IF(ISBLANK(BA830),"",BA830/AZ830*10^AY830*AT830)</f>
        <v/>
      </c>
    </row>
    <row r="831" spans="34:54" x14ac:dyDescent="0.25">
      <c r="AH831" s="49">
        <f>D831*10</f>
        <v>0</v>
      </c>
      <c r="AI831" s="61"/>
      <c r="AJ831" s="61"/>
      <c r="AK831" s="54" t="e">
        <f t="shared" ref="AK831:AK832" si="1018">AI831/AJ831</f>
        <v>#DIV/0!</v>
      </c>
      <c r="AL831" s="122"/>
      <c r="AM831" s="123"/>
      <c r="AN831" s="124"/>
      <c r="AO831" s="126"/>
      <c r="AP831" s="129"/>
      <c r="AQ831" s="121"/>
      <c r="AR831" s="121"/>
      <c r="AS831" s="67"/>
      <c r="AT831" s="70" t="e">
        <f>AS831/AR830*10^AQ830*AP830</f>
        <v>#DIV/0!</v>
      </c>
      <c r="AU831" s="121"/>
      <c r="AV831" s="121"/>
      <c r="AW831" s="67"/>
      <c r="AX831" s="70" t="str">
        <f>IF(ISBLANK(AW830:AW832),"",AW831/AV830*10^AU830*AP830)</f>
        <v/>
      </c>
      <c r="AY831" s="121"/>
      <c r="AZ831" s="121"/>
      <c r="BA831" s="67"/>
      <c r="BB831" s="70" t="str">
        <f>IF(ISBLANK(BA831),"",BA831/AZ830*10^AY830*AP830)</f>
        <v/>
      </c>
    </row>
    <row r="832" spans="34:54" x14ac:dyDescent="0.25">
      <c r="AH832" s="49">
        <f>D832*10</f>
        <v>0</v>
      </c>
      <c r="AI832" s="61"/>
      <c r="AJ832" s="61"/>
      <c r="AK832" s="54" t="e">
        <f t="shared" si="1018"/>
        <v>#DIV/0!</v>
      </c>
      <c r="AL832" s="122"/>
      <c r="AM832" s="123"/>
      <c r="AN832" s="124"/>
      <c r="AO832" s="127"/>
      <c r="AP832" s="130"/>
      <c r="AQ832" s="121"/>
      <c r="AR832" s="121"/>
      <c r="AS832" s="67"/>
      <c r="AT832" s="70" t="e">
        <f>AS832/AR830*10^AQ830*AP830</f>
        <v>#DIV/0!</v>
      </c>
      <c r="AU832" s="121"/>
      <c r="AV832" s="121"/>
      <c r="AW832" s="67"/>
      <c r="AX832" s="70" t="str">
        <f>IF(ISBLANK(AW832),"",AW832/AV830*10^AU830*AP830)</f>
        <v/>
      </c>
      <c r="AY832" s="121"/>
      <c r="AZ832" s="121"/>
      <c r="BA832" s="67"/>
      <c r="BB832" s="70" t="str">
        <f>IF(ISBLANK(BA832),"",BA832/AZ830*10^AY830*AP830)</f>
        <v/>
      </c>
    </row>
    <row r="833" spans="34:54" x14ac:dyDescent="0.25">
      <c r="AH833" s="50">
        <f t="shared" ref="AH833" si="1019">AO830*AP830</f>
        <v>5</v>
      </c>
      <c r="AI833" s="62"/>
      <c r="AJ833" s="62"/>
      <c r="AK833" s="55"/>
    </row>
    <row r="834" spans="34:54" x14ac:dyDescent="0.25">
      <c r="AH834" s="49">
        <f>D834*10</f>
        <v>0</v>
      </c>
      <c r="AI834" s="60"/>
      <c r="AJ834" s="60"/>
      <c r="AK834" s="54" t="e">
        <f>AI834/AJ834</f>
        <v>#DIV/0!</v>
      </c>
      <c r="AL834" s="122" t="str">
        <f t="shared" ref="AL834" si="1020">IF(COUNTBLANK(AI834:AI836)=3,"",IF(COUNTBLANK(AI834:AI836)=2,IF(AI834=0,0.5/AJ834,AI834/AJ834),(AI834/AJ834+AI835/AJ835+IF(AJ836&gt;0,AI836/AJ836,0))/COUNTIF(AI834:AJ836,"&gt;0")))</f>
        <v/>
      </c>
      <c r="AM834" s="123" t="e">
        <f t="shared" ref="AM834" si="1021">IF(ISNUMBER(AN834),AN834,1/AN834)</f>
        <v>#DIV/0!</v>
      </c>
      <c r="AN834" s="124" t="e">
        <f>AVERAGE(AT834:AT836,AX834:AX836,BB834:BB836)</f>
        <v>#DIV/0!</v>
      </c>
      <c r="AO834" s="125">
        <f>IF(COUNTIF(AL834:AL834,"&gt;0"),AL834,IF(ISERROR(AM834),IF(D837&gt;0,D837,0.5),AM834))</f>
        <v>0.5</v>
      </c>
      <c r="AP834" s="128">
        <v>10</v>
      </c>
      <c r="AQ834" s="121"/>
      <c r="AR834" s="121"/>
      <c r="AS834" s="66"/>
      <c r="AT834" s="70" t="e">
        <f>AS834/AR834*10^AQ834*AP834</f>
        <v>#DIV/0!</v>
      </c>
      <c r="AU834" s="121"/>
      <c r="AV834" s="121"/>
      <c r="AW834" s="66"/>
      <c r="AX834" s="70" t="str">
        <f>IF(ISBLANK(AW834),"",AW834/AV834*10^AU834*AP834)</f>
        <v/>
      </c>
      <c r="AY834" s="121"/>
      <c r="AZ834" s="121"/>
      <c r="BA834" s="66"/>
      <c r="BB834" s="70" t="str">
        <f t="shared" ref="BB834" si="1022">IF(ISBLANK(BA834),"",BA834/AZ834*10^AY834*AT834)</f>
        <v/>
      </c>
    </row>
    <row r="835" spans="34:54" x14ac:dyDescent="0.25">
      <c r="AH835" s="49">
        <f>D835*10</f>
        <v>0</v>
      </c>
      <c r="AI835" s="61"/>
      <c r="AJ835" s="61"/>
      <c r="AK835" s="54" t="e">
        <f t="shared" ref="AK835:AK836" si="1023">AI835/AJ835</f>
        <v>#DIV/0!</v>
      </c>
      <c r="AL835" s="122"/>
      <c r="AM835" s="123"/>
      <c r="AN835" s="124"/>
      <c r="AO835" s="126"/>
      <c r="AP835" s="129"/>
      <c r="AQ835" s="121"/>
      <c r="AR835" s="121"/>
      <c r="AS835" s="67"/>
      <c r="AT835" s="70" t="e">
        <f>AS835/AR834*10^AQ834*AP834</f>
        <v>#DIV/0!</v>
      </c>
      <c r="AU835" s="121"/>
      <c r="AV835" s="121"/>
      <c r="AW835" s="67"/>
      <c r="AX835" s="70" t="str">
        <f>IF(ISBLANK(AW834:AW836),"",AW835/AV834*10^AU834*AP834)</f>
        <v/>
      </c>
      <c r="AY835" s="121"/>
      <c r="AZ835" s="121"/>
      <c r="BA835" s="67"/>
      <c r="BB835" s="70" t="str">
        <f>IF(ISBLANK(BA835),"",BA835/AZ834*10^AY834*AP834)</f>
        <v/>
      </c>
    </row>
    <row r="836" spans="34:54" x14ac:dyDescent="0.25">
      <c r="AH836" s="49">
        <f>D836*10</f>
        <v>0</v>
      </c>
      <c r="AI836" s="61"/>
      <c r="AJ836" s="61"/>
      <c r="AK836" s="54" t="e">
        <f t="shared" si="1023"/>
        <v>#DIV/0!</v>
      </c>
      <c r="AL836" s="122"/>
      <c r="AM836" s="123"/>
      <c r="AN836" s="124"/>
      <c r="AO836" s="127"/>
      <c r="AP836" s="130"/>
      <c r="AQ836" s="121"/>
      <c r="AR836" s="121"/>
      <c r="AS836" s="67"/>
      <c r="AT836" s="70" t="e">
        <f>AS836/AR834*10^AQ834*AP834</f>
        <v>#DIV/0!</v>
      </c>
      <c r="AU836" s="121"/>
      <c r="AV836" s="121"/>
      <c r="AW836" s="67"/>
      <c r="AX836" s="70" t="str">
        <f>IF(ISBLANK(AW836),"",AW836/AV834*10^AU834*AP834)</f>
        <v/>
      </c>
      <c r="AY836" s="121"/>
      <c r="AZ836" s="121"/>
      <c r="BA836" s="67"/>
      <c r="BB836" s="70" t="str">
        <f>IF(ISBLANK(BA836),"",BA836/AZ834*10^AY834*AP834)</f>
        <v/>
      </c>
    </row>
    <row r="837" spans="34:54" x14ac:dyDescent="0.25">
      <c r="AH837" s="50">
        <f t="shared" ref="AH837" si="1024">AO834*AP834</f>
        <v>5</v>
      </c>
      <c r="AI837" s="62"/>
      <c r="AJ837" s="62"/>
      <c r="AK837" s="55"/>
    </row>
    <row r="838" spans="34:54" x14ac:dyDescent="0.25">
      <c r="AH838" s="49">
        <f>D838*10</f>
        <v>0</v>
      </c>
      <c r="AI838" s="60"/>
      <c r="AJ838" s="60"/>
      <c r="AK838" s="54" t="e">
        <f>AI838/AJ838</f>
        <v>#DIV/0!</v>
      </c>
      <c r="AL838" s="122" t="str">
        <f t="shared" ref="AL838" si="1025">IF(COUNTBLANK(AI838:AI840)=3,"",IF(COUNTBLANK(AI838:AI840)=2,IF(AI838=0,0.5/AJ838,AI838/AJ838),(AI838/AJ838+AI839/AJ839+IF(AJ840&gt;0,AI840/AJ840,0))/COUNTIF(AI838:AJ840,"&gt;0")))</f>
        <v/>
      </c>
      <c r="AM838" s="123" t="e">
        <f t="shared" ref="AM838" si="1026">IF(ISNUMBER(AN838),AN838,1/AN838)</f>
        <v>#DIV/0!</v>
      </c>
      <c r="AN838" s="124" t="e">
        <f>AVERAGE(AT838:AT840,AX838:AX840,BB838:BB840)</f>
        <v>#DIV/0!</v>
      </c>
      <c r="AO838" s="125">
        <f>IF(COUNTIF(AL838:AL838,"&gt;0"),AL838,IF(ISERROR(AM838),IF(D841&gt;0,D841,0.5),AM838))</f>
        <v>0.5</v>
      </c>
      <c r="AP838" s="128">
        <v>10</v>
      </c>
      <c r="AQ838" s="121"/>
      <c r="AR838" s="121"/>
      <c r="AS838" s="66"/>
      <c r="AT838" s="70" t="e">
        <f>AS838/AR838*10^AQ838*AP838</f>
        <v>#DIV/0!</v>
      </c>
      <c r="AU838" s="121"/>
      <c r="AV838" s="121"/>
      <c r="AW838" s="66"/>
      <c r="AX838" s="70" t="str">
        <f>IF(ISBLANK(AW838),"",AW838/AV838*10^AU838*AP838)</f>
        <v/>
      </c>
      <c r="AY838" s="121"/>
      <c r="AZ838" s="121"/>
      <c r="BA838" s="66"/>
      <c r="BB838" s="70" t="str">
        <f t="shared" ref="BB838" si="1027">IF(ISBLANK(BA838),"",BA838/AZ838*10^AY838*AT838)</f>
        <v/>
      </c>
    </row>
    <row r="839" spans="34:54" x14ac:dyDescent="0.25">
      <c r="AH839" s="49">
        <f>D839*10</f>
        <v>0</v>
      </c>
      <c r="AI839" s="61"/>
      <c r="AJ839" s="61"/>
      <c r="AK839" s="54" t="e">
        <f t="shared" ref="AK839:AK840" si="1028">AI839/AJ839</f>
        <v>#DIV/0!</v>
      </c>
      <c r="AL839" s="122"/>
      <c r="AM839" s="123"/>
      <c r="AN839" s="124"/>
      <c r="AO839" s="126"/>
      <c r="AP839" s="129"/>
      <c r="AQ839" s="121"/>
      <c r="AR839" s="121"/>
      <c r="AS839" s="67"/>
      <c r="AT839" s="70" t="e">
        <f>AS839/AR838*10^AQ838*AP838</f>
        <v>#DIV/0!</v>
      </c>
      <c r="AU839" s="121"/>
      <c r="AV839" s="121"/>
      <c r="AW839" s="67"/>
      <c r="AX839" s="70" t="str">
        <f>IF(ISBLANK(AW838:AW840),"",AW839/AV838*10^AU838*AP838)</f>
        <v/>
      </c>
      <c r="AY839" s="121"/>
      <c r="AZ839" s="121"/>
      <c r="BA839" s="67"/>
      <c r="BB839" s="70" t="str">
        <f>IF(ISBLANK(BA839),"",BA839/AZ838*10^AY838*AP838)</f>
        <v/>
      </c>
    </row>
    <row r="840" spans="34:54" x14ac:dyDescent="0.25">
      <c r="AH840" s="49">
        <f>D840*10</f>
        <v>0</v>
      </c>
      <c r="AI840" s="61"/>
      <c r="AJ840" s="61"/>
      <c r="AK840" s="54" t="e">
        <f t="shared" si="1028"/>
        <v>#DIV/0!</v>
      </c>
      <c r="AL840" s="122"/>
      <c r="AM840" s="123"/>
      <c r="AN840" s="124"/>
      <c r="AO840" s="127"/>
      <c r="AP840" s="130"/>
      <c r="AQ840" s="121"/>
      <c r="AR840" s="121"/>
      <c r="AS840" s="67"/>
      <c r="AT840" s="70" t="e">
        <f>AS840/AR838*10^AQ838*AP838</f>
        <v>#DIV/0!</v>
      </c>
      <c r="AU840" s="121"/>
      <c r="AV840" s="121"/>
      <c r="AW840" s="67"/>
      <c r="AX840" s="70" t="str">
        <f>IF(ISBLANK(AW840),"",AW840/AV838*10^AU838*AP838)</f>
        <v/>
      </c>
      <c r="AY840" s="121"/>
      <c r="AZ840" s="121"/>
      <c r="BA840" s="67"/>
      <c r="BB840" s="70" t="str">
        <f>IF(ISBLANK(BA840),"",BA840/AZ838*10^AY838*AP838)</f>
        <v/>
      </c>
    </row>
    <row r="841" spans="34:54" x14ac:dyDescent="0.25">
      <c r="AH841" s="50">
        <f t="shared" ref="AH841" si="1029">AO838*AP838</f>
        <v>5</v>
      </c>
      <c r="AI841" s="62"/>
      <c r="AJ841" s="62"/>
      <c r="AK841" s="55"/>
    </row>
    <row r="842" spans="34:54" x14ac:dyDescent="0.25">
      <c r="AH842" s="49">
        <f>D842*10</f>
        <v>0</v>
      </c>
      <c r="AI842" s="60"/>
      <c r="AJ842" s="60"/>
      <c r="AK842" s="54" t="e">
        <f>AI842/AJ842</f>
        <v>#DIV/0!</v>
      </c>
      <c r="AL842" s="122" t="str">
        <f t="shared" ref="AL842" si="1030">IF(COUNTBLANK(AI842:AI844)=3,"",IF(COUNTBLANK(AI842:AI844)=2,IF(AI842=0,0.5/AJ842,AI842/AJ842),(AI842/AJ842+AI843/AJ843+IF(AJ844&gt;0,AI844/AJ844,0))/COUNTIF(AI842:AJ844,"&gt;0")))</f>
        <v/>
      </c>
      <c r="AM842" s="123" t="e">
        <f t="shared" ref="AM842" si="1031">IF(ISNUMBER(AN842),AN842,1/AN842)</f>
        <v>#DIV/0!</v>
      </c>
      <c r="AN842" s="124" t="e">
        <f>AVERAGE(AT842:AT844,AX842:AX844,BB842:BB844)</f>
        <v>#DIV/0!</v>
      </c>
      <c r="AO842" s="125">
        <f>IF(COUNTIF(AL842:AL842,"&gt;0"),AL842,IF(ISERROR(AM842),IF(D845&gt;0,D845,0.5),AM842))</f>
        <v>0.5</v>
      </c>
      <c r="AP842" s="128">
        <v>10</v>
      </c>
      <c r="AQ842" s="121"/>
      <c r="AR842" s="121"/>
      <c r="AS842" s="66"/>
      <c r="AT842" s="70" t="e">
        <f>AS842/AR842*10^AQ842*AP842</f>
        <v>#DIV/0!</v>
      </c>
      <c r="AU842" s="121"/>
      <c r="AV842" s="121"/>
      <c r="AW842" s="66"/>
      <c r="AX842" s="70" t="str">
        <f>IF(ISBLANK(AW842),"",AW842/AV842*10^AU842*AP842)</f>
        <v/>
      </c>
      <c r="AY842" s="121"/>
      <c r="AZ842" s="121"/>
      <c r="BA842" s="66"/>
      <c r="BB842" s="70" t="str">
        <f t="shared" ref="BB842" si="1032">IF(ISBLANK(BA842),"",BA842/AZ842*10^AY842*AT842)</f>
        <v/>
      </c>
    </row>
    <row r="843" spans="34:54" x14ac:dyDescent="0.25">
      <c r="AH843" s="49">
        <f>D843*10</f>
        <v>0</v>
      </c>
      <c r="AI843" s="61"/>
      <c r="AJ843" s="61"/>
      <c r="AK843" s="54" t="e">
        <f t="shared" ref="AK843:AK844" si="1033">AI843/AJ843</f>
        <v>#DIV/0!</v>
      </c>
      <c r="AL843" s="122"/>
      <c r="AM843" s="123"/>
      <c r="AN843" s="124"/>
      <c r="AO843" s="126"/>
      <c r="AP843" s="129"/>
      <c r="AQ843" s="121"/>
      <c r="AR843" s="121"/>
      <c r="AS843" s="67"/>
      <c r="AT843" s="70" t="e">
        <f>AS843/AR842*10^AQ842*AP842</f>
        <v>#DIV/0!</v>
      </c>
      <c r="AU843" s="121"/>
      <c r="AV843" s="121"/>
      <c r="AW843" s="67"/>
      <c r="AX843" s="70" t="str">
        <f>IF(ISBLANK(AW842:AW844),"",AW843/AV842*10^AU842*AP842)</f>
        <v/>
      </c>
      <c r="AY843" s="121"/>
      <c r="AZ843" s="121"/>
      <c r="BA843" s="67"/>
      <c r="BB843" s="70" t="str">
        <f>IF(ISBLANK(BA843),"",BA843/AZ842*10^AY842*AP842)</f>
        <v/>
      </c>
    </row>
    <row r="844" spans="34:54" x14ac:dyDescent="0.25">
      <c r="AH844" s="49">
        <f>D844*10</f>
        <v>0</v>
      </c>
      <c r="AI844" s="61"/>
      <c r="AJ844" s="61"/>
      <c r="AK844" s="54" t="e">
        <f t="shared" si="1033"/>
        <v>#DIV/0!</v>
      </c>
      <c r="AL844" s="122"/>
      <c r="AM844" s="123"/>
      <c r="AN844" s="124"/>
      <c r="AO844" s="127"/>
      <c r="AP844" s="130"/>
      <c r="AQ844" s="121"/>
      <c r="AR844" s="121"/>
      <c r="AS844" s="67"/>
      <c r="AT844" s="70" t="e">
        <f>AS844/AR842*10^AQ842*AP842</f>
        <v>#DIV/0!</v>
      </c>
      <c r="AU844" s="121"/>
      <c r="AV844" s="121"/>
      <c r="AW844" s="67"/>
      <c r="AX844" s="70" t="str">
        <f>IF(ISBLANK(AW844),"",AW844/AV842*10^AU842*AP842)</f>
        <v/>
      </c>
      <c r="AY844" s="121"/>
      <c r="AZ844" s="121"/>
      <c r="BA844" s="67"/>
      <c r="BB844" s="70" t="str">
        <f>IF(ISBLANK(BA844),"",BA844/AZ842*10^AY842*AP842)</f>
        <v/>
      </c>
    </row>
    <row r="845" spans="34:54" x14ac:dyDescent="0.25">
      <c r="AH845" s="50">
        <f t="shared" ref="AH845" si="1034">AO842*AP842</f>
        <v>5</v>
      </c>
      <c r="AI845" s="62"/>
      <c r="AJ845" s="62"/>
      <c r="AK845" s="55"/>
    </row>
    <row r="846" spans="34:54" x14ac:dyDescent="0.25">
      <c r="AH846" s="49">
        <f>D846*10</f>
        <v>0</v>
      </c>
      <c r="AI846" s="60"/>
      <c r="AJ846" s="60"/>
      <c r="AK846" s="54" t="e">
        <f>AI846/AJ846</f>
        <v>#DIV/0!</v>
      </c>
      <c r="AL846" s="122" t="str">
        <f t="shared" ref="AL846" si="1035">IF(COUNTBLANK(AI846:AI848)=3,"",IF(COUNTBLANK(AI846:AI848)=2,IF(AI846=0,0.5/AJ846,AI846/AJ846),(AI846/AJ846+AI847/AJ847+IF(AJ848&gt;0,AI848/AJ848,0))/COUNTIF(AI846:AJ848,"&gt;0")))</f>
        <v/>
      </c>
      <c r="AM846" s="123" t="e">
        <f t="shared" ref="AM846" si="1036">IF(ISNUMBER(AN846),AN846,1/AN846)</f>
        <v>#DIV/0!</v>
      </c>
      <c r="AN846" s="124" t="e">
        <f>AVERAGE(AT846:AT848,AX846:AX848,BB846:BB848)</f>
        <v>#DIV/0!</v>
      </c>
      <c r="AO846" s="125">
        <f>IF(COUNTIF(AL846:AL846,"&gt;0"),AL846,IF(ISERROR(AM846),IF(D849&gt;0,D849,0.5),AM846))</f>
        <v>0.5</v>
      </c>
      <c r="AP846" s="128">
        <v>10</v>
      </c>
      <c r="AQ846" s="121"/>
      <c r="AR846" s="121"/>
      <c r="AS846" s="66"/>
      <c r="AT846" s="70" t="e">
        <f>AS846/AR846*10^AQ846*AP846</f>
        <v>#DIV/0!</v>
      </c>
      <c r="AU846" s="121"/>
      <c r="AV846" s="121"/>
      <c r="AW846" s="66"/>
      <c r="AX846" s="70" t="str">
        <f>IF(ISBLANK(AW846),"",AW846/AV846*10^AU846*AP846)</f>
        <v/>
      </c>
      <c r="AY846" s="121"/>
      <c r="AZ846" s="121"/>
      <c r="BA846" s="66"/>
      <c r="BB846" s="70" t="str">
        <f t="shared" ref="BB846" si="1037">IF(ISBLANK(BA846),"",BA846/AZ846*10^AY846*AT846)</f>
        <v/>
      </c>
    </row>
    <row r="847" spans="34:54" x14ac:dyDescent="0.25">
      <c r="AH847" s="49">
        <f>D847*10</f>
        <v>0</v>
      </c>
      <c r="AI847" s="61"/>
      <c r="AJ847" s="61"/>
      <c r="AK847" s="54" t="e">
        <f t="shared" ref="AK847:AK848" si="1038">AI847/AJ847</f>
        <v>#DIV/0!</v>
      </c>
      <c r="AL847" s="122"/>
      <c r="AM847" s="123"/>
      <c r="AN847" s="124"/>
      <c r="AO847" s="126"/>
      <c r="AP847" s="129"/>
      <c r="AQ847" s="121"/>
      <c r="AR847" s="121"/>
      <c r="AS847" s="67"/>
      <c r="AT847" s="70" t="e">
        <f>AS847/AR846*10^AQ846*AP846</f>
        <v>#DIV/0!</v>
      </c>
      <c r="AU847" s="121"/>
      <c r="AV847" s="121"/>
      <c r="AW847" s="67"/>
      <c r="AX847" s="70" t="str">
        <f>IF(ISBLANK(AW846:AW848),"",AW847/AV846*10^AU846*AP846)</f>
        <v/>
      </c>
      <c r="AY847" s="121"/>
      <c r="AZ847" s="121"/>
      <c r="BA847" s="67"/>
      <c r="BB847" s="70" t="str">
        <f>IF(ISBLANK(BA847),"",BA847/AZ846*10^AY846*AP846)</f>
        <v/>
      </c>
    </row>
    <row r="848" spans="34:54" x14ac:dyDescent="0.25">
      <c r="AH848" s="49">
        <f>D848*10</f>
        <v>0</v>
      </c>
      <c r="AI848" s="61"/>
      <c r="AJ848" s="61"/>
      <c r="AK848" s="54" t="e">
        <f t="shared" si="1038"/>
        <v>#DIV/0!</v>
      </c>
      <c r="AL848" s="122"/>
      <c r="AM848" s="123"/>
      <c r="AN848" s="124"/>
      <c r="AO848" s="127"/>
      <c r="AP848" s="130"/>
      <c r="AQ848" s="121"/>
      <c r="AR848" s="121"/>
      <c r="AS848" s="67"/>
      <c r="AT848" s="70" t="e">
        <f>AS848/AR846*10^AQ846*AP846</f>
        <v>#DIV/0!</v>
      </c>
      <c r="AU848" s="121"/>
      <c r="AV848" s="121"/>
      <c r="AW848" s="67"/>
      <c r="AX848" s="70" t="str">
        <f>IF(ISBLANK(AW848),"",AW848/AV846*10^AU846*AP846)</f>
        <v/>
      </c>
      <c r="AY848" s="121"/>
      <c r="AZ848" s="121"/>
      <c r="BA848" s="67"/>
      <c r="BB848" s="70" t="str">
        <f>IF(ISBLANK(BA848),"",BA848/AZ846*10^AY846*AP846)</f>
        <v/>
      </c>
    </row>
    <row r="849" spans="34:54" x14ac:dyDescent="0.25">
      <c r="AH849" s="50">
        <f t="shared" ref="AH849" si="1039">AO846*AP846</f>
        <v>5</v>
      </c>
      <c r="AI849" s="62"/>
      <c r="AJ849" s="62"/>
      <c r="AK849" s="55"/>
    </row>
    <row r="850" spans="34:54" x14ac:dyDescent="0.25">
      <c r="AH850" s="49">
        <f>D850*10</f>
        <v>0</v>
      </c>
      <c r="AI850" s="60"/>
      <c r="AJ850" s="60"/>
      <c r="AK850" s="54" t="e">
        <f>AI850/AJ850</f>
        <v>#DIV/0!</v>
      </c>
      <c r="AL850" s="122" t="str">
        <f t="shared" ref="AL850" si="1040">IF(COUNTBLANK(AI850:AI852)=3,"",IF(COUNTBLANK(AI850:AI852)=2,IF(AI850=0,0.5/AJ850,AI850/AJ850),(AI850/AJ850+AI851/AJ851+IF(AJ852&gt;0,AI852/AJ852,0))/COUNTIF(AI850:AJ852,"&gt;0")))</f>
        <v/>
      </c>
      <c r="AM850" s="123" t="e">
        <f t="shared" ref="AM850" si="1041">IF(ISNUMBER(AN850),AN850,1/AN850)</f>
        <v>#DIV/0!</v>
      </c>
      <c r="AN850" s="124" t="e">
        <f>AVERAGE(AT850:AT852,AX850:AX852,BB850:BB852)</f>
        <v>#DIV/0!</v>
      </c>
      <c r="AO850" s="125">
        <f>IF(COUNTIF(AL850:AL850,"&gt;0"),AL850,IF(ISERROR(AM850),IF(D853&gt;0,D853,0.5),AM850))</f>
        <v>0.5</v>
      </c>
      <c r="AP850" s="128">
        <v>10</v>
      </c>
      <c r="AQ850" s="121"/>
      <c r="AR850" s="121"/>
      <c r="AS850" s="66"/>
      <c r="AT850" s="70" t="e">
        <f>AS850/AR850*10^AQ850*AP850</f>
        <v>#DIV/0!</v>
      </c>
      <c r="AU850" s="121"/>
      <c r="AV850" s="121"/>
      <c r="AW850" s="66"/>
      <c r="AX850" s="70" t="str">
        <f>IF(ISBLANK(AW850),"",AW850/AV850*10^AU850*AP850)</f>
        <v/>
      </c>
      <c r="AY850" s="121"/>
      <c r="AZ850" s="121"/>
      <c r="BA850" s="66"/>
      <c r="BB850" s="70" t="str">
        <f t="shared" ref="BB850" si="1042">IF(ISBLANK(BA850),"",BA850/AZ850*10^AY850*AT850)</f>
        <v/>
      </c>
    </row>
    <row r="851" spans="34:54" x14ac:dyDescent="0.25">
      <c r="AH851" s="49">
        <f>D851*10</f>
        <v>0</v>
      </c>
      <c r="AI851" s="61"/>
      <c r="AJ851" s="61"/>
      <c r="AK851" s="54" t="e">
        <f t="shared" ref="AK851:AK852" si="1043">AI851/AJ851</f>
        <v>#DIV/0!</v>
      </c>
      <c r="AL851" s="122"/>
      <c r="AM851" s="123"/>
      <c r="AN851" s="124"/>
      <c r="AO851" s="126"/>
      <c r="AP851" s="129"/>
      <c r="AQ851" s="121"/>
      <c r="AR851" s="121"/>
      <c r="AS851" s="67"/>
      <c r="AT851" s="70" t="e">
        <f>AS851/AR850*10^AQ850*AP850</f>
        <v>#DIV/0!</v>
      </c>
      <c r="AU851" s="121"/>
      <c r="AV851" s="121"/>
      <c r="AW851" s="67"/>
      <c r="AX851" s="70" t="str">
        <f>IF(ISBLANK(AW850:AW852),"",AW851/AV850*10^AU850*AP850)</f>
        <v/>
      </c>
      <c r="AY851" s="121"/>
      <c r="AZ851" s="121"/>
      <c r="BA851" s="67"/>
      <c r="BB851" s="70" t="str">
        <f>IF(ISBLANK(BA851),"",BA851/AZ850*10^AY850*AP850)</f>
        <v/>
      </c>
    </row>
    <row r="852" spans="34:54" x14ac:dyDescent="0.25">
      <c r="AH852" s="49">
        <f>D852*10</f>
        <v>0</v>
      </c>
      <c r="AI852" s="61"/>
      <c r="AJ852" s="61"/>
      <c r="AK852" s="54" t="e">
        <f t="shared" si="1043"/>
        <v>#DIV/0!</v>
      </c>
      <c r="AL852" s="122"/>
      <c r="AM852" s="123"/>
      <c r="AN852" s="124"/>
      <c r="AO852" s="127"/>
      <c r="AP852" s="130"/>
      <c r="AQ852" s="121"/>
      <c r="AR852" s="121"/>
      <c r="AS852" s="67"/>
      <c r="AT852" s="70" t="e">
        <f>AS852/AR850*10^AQ850*AP850</f>
        <v>#DIV/0!</v>
      </c>
      <c r="AU852" s="121"/>
      <c r="AV852" s="121"/>
      <c r="AW852" s="67"/>
      <c r="AX852" s="70" t="str">
        <f>IF(ISBLANK(AW852),"",AW852/AV850*10^AU850*AP850)</f>
        <v/>
      </c>
      <c r="AY852" s="121"/>
      <c r="AZ852" s="121"/>
      <c r="BA852" s="67"/>
      <c r="BB852" s="70" t="str">
        <f>IF(ISBLANK(BA852),"",BA852/AZ850*10^AY850*AP850)</f>
        <v/>
      </c>
    </row>
    <row r="853" spans="34:54" x14ac:dyDescent="0.25">
      <c r="AH853" s="50">
        <f t="shared" ref="AH853" si="1044">AO850*AP850</f>
        <v>5</v>
      </c>
      <c r="AI853" s="62"/>
      <c r="AJ853" s="62"/>
      <c r="AK853" s="55"/>
    </row>
    <row r="854" spans="34:54" x14ac:dyDescent="0.25">
      <c r="AH854" s="49">
        <f>D854*10</f>
        <v>0</v>
      </c>
      <c r="AI854" s="60"/>
      <c r="AJ854" s="60"/>
      <c r="AK854" s="54" t="e">
        <f>AI854/AJ854</f>
        <v>#DIV/0!</v>
      </c>
      <c r="AL854" s="122" t="str">
        <f t="shared" ref="AL854" si="1045">IF(COUNTBLANK(AI854:AI856)=3,"",IF(COUNTBLANK(AI854:AI856)=2,IF(AI854=0,0.5/AJ854,AI854/AJ854),(AI854/AJ854+AI855/AJ855+IF(AJ856&gt;0,AI856/AJ856,0))/COUNTIF(AI854:AJ856,"&gt;0")))</f>
        <v/>
      </c>
      <c r="AM854" s="123" t="e">
        <f t="shared" ref="AM854" si="1046">IF(ISNUMBER(AN854),AN854,1/AN854)</f>
        <v>#DIV/0!</v>
      </c>
      <c r="AN854" s="124" t="e">
        <f>AVERAGE(AT854:AT856,AX854:AX856,BB854:BB856)</f>
        <v>#DIV/0!</v>
      </c>
      <c r="AO854" s="125">
        <f>IF(COUNTIF(AL854:AL854,"&gt;0"),AL854,IF(ISERROR(AM854),IF(D857&gt;0,D857,0.5),AM854))</f>
        <v>0.5</v>
      </c>
      <c r="AP854" s="128">
        <v>10</v>
      </c>
      <c r="AQ854" s="121"/>
      <c r="AR854" s="121"/>
      <c r="AS854" s="66"/>
      <c r="AT854" s="70" t="e">
        <f>AS854/AR854*10^AQ854*AP854</f>
        <v>#DIV/0!</v>
      </c>
      <c r="AU854" s="121"/>
      <c r="AV854" s="121"/>
      <c r="AW854" s="66"/>
      <c r="AX854" s="70" t="str">
        <f>IF(ISBLANK(AW854),"",AW854/AV854*10^AU854*AP854)</f>
        <v/>
      </c>
      <c r="AY854" s="121"/>
      <c r="AZ854" s="121"/>
      <c r="BA854" s="66"/>
      <c r="BB854" s="70" t="str">
        <f t="shared" ref="BB854" si="1047">IF(ISBLANK(BA854),"",BA854/AZ854*10^AY854*AT854)</f>
        <v/>
      </c>
    </row>
    <row r="855" spans="34:54" x14ac:dyDescent="0.25">
      <c r="AH855" s="49">
        <f>D855*10</f>
        <v>0</v>
      </c>
      <c r="AI855" s="61"/>
      <c r="AJ855" s="61"/>
      <c r="AK855" s="54" t="e">
        <f t="shared" ref="AK855:AK856" si="1048">AI855/AJ855</f>
        <v>#DIV/0!</v>
      </c>
      <c r="AL855" s="122"/>
      <c r="AM855" s="123"/>
      <c r="AN855" s="124"/>
      <c r="AO855" s="126"/>
      <c r="AP855" s="129"/>
      <c r="AQ855" s="121"/>
      <c r="AR855" s="121"/>
      <c r="AS855" s="67"/>
      <c r="AT855" s="70" t="e">
        <f>AS855/AR854*10^AQ854*AP854</f>
        <v>#DIV/0!</v>
      </c>
      <c r="AU855" s="121"/>
      <c r="AV855" s="121"/>
      <c r="AW855" s="67"/>
      <c r="AX855" s="70" t="str">
        <f>IF(ISBLANK(AW854:AW856),"",AW855/AV854*10^AU854*AP854)</f>
        <v/>
      </c>
      <c r="AY855" s="121"/>
      <c r="AZ855" s="121"/>
      <c r="BA855" s="67"/>
      <c r="BB855" s="70" t="str">
        <f>IF(ISBLANK(BA855),"",BA855/AZ854*10^AY854*AP854)</f>
        <v/>
      </c>
    </row>
    <row r="856" spans="34:54" x14ac:dyDescent="0.25">
      <c r="AH856" s="49">
        <f>D856*10</f>
        <v>0</v>
      </c>
      <c r="AI856" s="61"/>
      <c r="AJ856" s="61"/>
      <c r="AK856" s="54" t="e">
        <f t="shared" si="1048"/>
        <v>#DIV/0!</v>
      </c>
      <c r="AL856" s="122"/>
      <c r="AM856" s="123"/>
      <c r="AN856" s="124"/>
      <c r="AO856" s="127"/>
      <c r="AP856" s="130"/>
      <c r="AQ856" s="121"/>
      <c r="AR856" s="121"/>
      <c r="AS856" s="67"/>
      <c r="AT856" s="70" t="e">
        <f>AS856/AR854*10^AQ854*AP854</f>
        <v>#DIV/0!</v>
      </c>
      <c r="AU856" s="121"/>
      <c r="AV856" s="121"/>
      <c r="AW856" s="67"/>
      <c r="AX856" s="70" t="str">
        <f>IF(ISBLANK(AW856),"",AW856/AV854*10^AU854*AP854)</f>
        <v/>
      </c>
      <c r="AY856" s="121"/>
      <c r="AZ856" s="121"/>
      <c r="BA856" s="67"/>
      <c r="BB856" s="70" t="str">
        <f>IF(ISBLANK(BA856),"",BA856/AZ854*10^AY854*AP854)</f>
        <v/>
      </c>
    </row>
    <row r="857" spans="34:54" x14ac:dyDescent="0.25">
      <c r="AH857" s="50">
        <f t="shared" ref="AH857" si="1049">AO854*AP854</f>
        <v>5</v>
      </c>
      <c r="AI857" s="62"/>
      <c r="AJ857" s="62"/>
      <c r="AK857" s="55"/>
    </row>
    <row r="858" spans="34:54" x14ac:dyDescent="0.25">
      <c r="AH858" s="49">
        <f>D858*10</f>
        <v>0</v>
      </c>
      <c r="AI858" s="60"/>
      <c r="AJ858" s="60"/>
      <c r="AK858" s="54" t="e">
        <f>AI858/AJ858</f>
        <v>#DIV/0!</v>
      </c>
      <c r="AL858" s="122" t="str">
        <f t="shared" ref="AL858" si="1050">IF(COUNTBLANK(AI858:AI860)=3,"",IF(COUNTBLANK(AI858:AI860)=2,IF(AI858=0,0.5/AJ858,AI858/AJ858),(AI858/AJ858+AI859/AJ859+IF(AJ860&gt;0,AI860/AJ860,0))/COUNTIF(AI858:AJ860,"&gt;0")))</f>
        <v/>
      </c>
      <c r="AM858" s="123" t="e">
        <f t="shared" ref="AM858" si="1051">IF(ISNUMBER(AN858),AN858,1/AN858)</f>
        <v>#DIV/0!</v>
      </c>
      <c r="AN858" s="124" t="e">
        <f>AVERAGE(AT858:AT860,AX858:AX860,BB858:BB860)</f>
        <v>#DIV/0!</v>
      </c>
      <c r="AO858" s="125">
        <f>IF(COUNTIF(AL858:AL858,"&gt;0"),AL858,IF(ISERROR(AM858),IF(D861&gt;0,D861,0.5),AM858))</f>
        <v>0.5</v>
      </c>
      <c r="AP858" s="128">
        <v>10</v>
      </c>
      <c r="AQ858" s="121"/>
      <c r="AR858" s="121"/>
      <c r="AS858" s="66"/>
      <c r="AT858" s="70" t="e">
        <f>AS858/AR858*10^AQ858*AP858</f>
        <v>#DIV/0!</v>
      </c>
      <c r="AU858" s="121"/>
      <c r="AV858" s="121"/>
      <c r="AW858" s="66"/>
      <c r="AX858" s="70" t="str">
        <f>IF(ISBLANK(AW858),"",AW858/AV858*10^AU858*AP858)</f>
        <v/>
      </c>
      <c r="AY858" s="121"/>
      <c r="AZ858" s="121"/>
      <c r="BA858" s="66"/>
      <c r="BB858" s="70" t="str">
        <f t="shared" ref="BB858" si="1052">IF(ISBLANK(BA858),"",BA858/AZ858*10^AY858*AT858)</f>
        <v/>
      </c>
    </row>
    <row r="859" spans="34:54" x14ac:dyDescent="0.25">
      <c r="AH859" s="49">
        <f>D859*10</f>
        <v>0</v>
      </c>
      <c r="AI859" s="61"/>
      <c r="AJ859" s="61"/>
      <c r="AK859" s="54" t="e">
        <f t="shared" ref="AK859:AK860" si="1053">AI859/AJ859</f>
        <v>#DIV/0!</v>
      </c>
      <c r="AL859" s="122"/>
      <c r="AM859" s="123"/>
      <c r="AN859" s="124"/>
      <c r="AO859" s="126"/>
      <c r="AP859" s="129"/>
      <c r="AQ859" s="121"/>
      <c r="AR859" s="121"/>
      <c r="AS859" s="67"/>
      <c r="AT859" s="70" t="e">
        <f>AS859/AR858*10^AQ858*AP858</f>
        <v>#DIV/0!</v>
      </c>
      <c r="AU859" s="121"/>
      <c r="AV859" s="121"/>
      <c r="AW859" s="67"/>
      <c r="AX859" s="70" t="str">
        <f>IF(ISBLANK(AW858:AW860),"",AW859/AV858*10^AU858*AP858)</f>
        <v/>
      </c>
      <c r="AY859" s="121"/>
      <c r="AZ859" s="121"/>
      <c r="BA859" s="67"/>
      <c r="BB859" s="70" t="str">
        <f>IF(ISBLANK(BA859),"",BA859/AZ858*10^AY858*AP858)</f>
        <v/>
      </c>
    </row>
    <row r="860" spans="34:54" x14ac:dyDescent="0.25">
      <c r="AH860" s="49">
        <f>D860*10</f>
        <v>0</v>
      </c>
      <c r="AI860" s="61"/>
      <c r="AJ860" s="61"/>
      <c r="AK860" s="54" t="e">
        <f t="shared" si="1053"/>
        <v>#DIV/0!</v>
      </c>
      <c r="AL860" s="122"/>
      <c r="AM860" s="123"/>
      <c r="AN860" s="124"/>
      <c r="AO860" s="127"/>
      <c r="AP860" s="130"/>
      <c r="AQ860" s="121"/>
      <c r="AR860" s="121"/>
      <c r="AS860" s="67"/>
      <c r="AT860" s="70" t="e">
        <f>AS860/AR858*10^AQ858*AP858</f>
        <v>#DIV/0!</v>
      </c>
      <c r="AU860" s="121"/>
      <c r="AV860" s="121"/>
      <c r="AW860" s="67"/>
      <c r="AX860" s="70" t="str">
        <f>IF(ISBLANK(AW860),"",AW860/AV858*10^AU858*AP858)</f>
        <v/>
      </c>
      <c r="AY860" s="121"/>
      <c r="AZ860" s="121"/>
      <c r="BA860" s="67"/>
      <c r="BB860" s="70" t="str">
        <f>IF(ISBLANK(BA860),"",BA860/AZ858*10^AY858*AP858)</f>
        <v/>
      </c>
    </row>
    <row r="861" spans="34:54" x14ac:dyDescent="0.25">
      <c r="AH861" s="50">
        <f t="shared" ref="AH861" si="1054">AO858*AP858</f>
        <v>5</v>
      </c>
      <c r="AI861" s="62"/>
      <c r="AJ861" s="62"/>
      <c r="AK861" s="55"/>
    </row>
    <row r="862" spans="34:54" x14ac:dyDescent="0.25">
      <c r="AH862" s="49">
        <f>D862*10</f>
        <v>0</v>
      </c>
      <c r="AI862" s="60"/>
      <c r="AJ862" s="60"/>
      <c r="AK862" s="54" t="e">
        <f>AI862/AJ862</f>
        <v>#DIV/0!</v>
      </c>
      <c r="AL862" s="122" t="str">
        <f t="shared" ref="AL862" si="1055">IF(COUNTBLANK(AI862:AI864)=3,"",IF(COUNTBLANK(AI862:AI864)=2,IF(AI862=0,0.5/AJ862,AI862/AJ862),(AI862/AJ862+AI863/AJ863+IF(AJ864&gt;0,AI864/AJ864,0))/COUNTIF(AI862:AJ864,"&gt;0")))</f>
        <v/>
      </c>
      <c r="AM862" s="123" t="e">
        <f t="shared" ref="AM862" si="1056">IF(ISNUMBER(AN862),AN862,1/AN862)</f>
        <v>#DIV/0!</v>
      </c>
      <c r="AN862" s="124" t="e">
        <f>AVERAGE(AT862:AT864,AX862:AX864,BB862:BB864)</f>
        <v>#DIV/0!</v>
      </c>
      <c r="AO862" s="125">
        <f>IF(COUNTIF(AL862:AL862,"&gt;0"),AL862,IF(ISERROR(AM862),IF(D865&gt;0,D865,0.5),AM862))</f>
        <v>0.5</v>
      </c>
      <c r="AP862" s="128">
        <v>10</v>
      </c>
      <c r="AQ862" s="121"/>
      <c r="AR862" s="121"/>
      <c r="AS862" s="66"/>
      <c r="AT862" s="70" t="e">
        <f>AS862/AR862*10^AQ862*AP862</f>
        <v>#DIV/0!</v>
      </c>
      <c r="AU862" s="121"/>
      <c r="AV862" s="121"/>
      <c r="AW862" s="66"/>
      <c r="AX862" s="70" t="str">
        <f>IF(ISBLANK(AW862),"",AW862/AV862*10^AU862*AP862)</f>
        <v/>
      </c>
      <c r="AY862" s="121"/>
      <c r="AZ862" s="121"/>
      <c r="BA862" s="66"/>
      <c r="BB862" s="70" t="str">
        <f t="shared" ref="BB862" si="1057">IF(ISBLANK(BA862),"",BA862/AZ862*10^AY862*AT862)</f>
        <v/>
      </c>
    </row>
    <row r="863" spans="34:54" x14ac:dyDescent="0.25">
      <c r="AH863" s="49">
        <f>D863*10</f>
        <v>0</v>
      </c>
      <c r="AI863" s="61"/>
      <c r="AJ863" s="61"/>
      <c r="AK863" s="54" t="e">
        <f t="shared" ref="AK863:AK864" si="1058">AI863/AJ863</f>
        <v>#DIV/0!</v>
      </c>
      <c r="AL863" s="122"/>
      <c r="AM863" s="123"/>
      <c r="AN863" s="124"/>
      <c r="AO863" s="126"/>
      <c r="AP863" s="129"/>
      <c r="AQ863" s="121"/>
      <c r="AR863" s="121"/>
      <c r="AS863" s="67"/>
      <c r="AT863" s="70" t="e">
        <f>AS863/AR862*10^AQ862*AP862</f>
        <v>#DIV/0!</v>
      </c>
      <c r="AU863" s="121"/>
      <c r="AV863" s="121"/>
      <c r="AW863" s="67"/>
      <c r="AX863" s="70" t="str">
        <f>IF(ISBLANK(AW862:AW864),"",AW863/AV862*10^AU862*AP862)</f>
        <v/>
      </c>
      <c r="AY863" s="121"/>
      <c r="AZ863" s="121"/>
      <c r="BA863" s="67"/>
      <c r="BB863" s="70" t="str">
        <f>IF(ISBLANK(BA863),"",BA863/AZ862*10^AY862*AP862)</f>
        <v/>
      </c>
    </row>
    <row r="864" spans="34:54" x14ac:dyDescent="0.25">
      <c r="AH864" s="49">
        <f>D864*10</f>
        <v>0</v>
      </c>
      <c r="AI864" s="61"/>
      <c r="AJ864" s="61"/>
      <c r="AK864" s="54" t="e">
        <f t="shared" si="1058"/>
        <v>#DIV/0!</v>
      </c>
      <c r="AL864" s="122"/>
      <c r="AM864" s="123"/>
      <c r="AN864" s="124"/>
      <c r="AO864" s="127"/>
      <c r="AP864" s="130"/>
      <c r="AQ864" s="121"/>
      <c r="AR864" s="121"/>
      <c r="AS864" s="67"/>
      <c r="AT864" s="70" t="e">
        <f>AS864/AR862*10^AQ862*AP862</f>
        <v>#DIV/0!</v>
      </c>
      <c r="AU864" s="121"/>
      <c r="AV864" s="121"/>
      <c r="AW864" s="67"/>
      <c r="AX864" s="70" t="str">
        <f>IF(ISBLANK(AW864),"",AW864/AV862*10^AU862*AP862)</f>
        <v/>
      </c>
      <c r="AY864" s="121"/>
      <c r="AZ864" s="121"/>
      <c r="BA864" s="67"/>
      <c r="BB864" s="70" t="str">
        <f>IF(ISBLANK(BA864),"",BA864/AZ862*10^AY862*AP862)</f>
        <v/>
      </c>
    </row>
    <row r="865" spans="34:54" x14ac:dyDescent="0.25">
      <c r="AH865" s="50">
        <f t="shared" ref="AH865" si="1059">AO862*AP862</f>
        <v>5</v>
      </c>
      <c r="AI865" s="62"/>
      <c r="AJ865" s="62"/>
      <c r="AK865" s="55"/>
    </row>
    <row r="866" spans="34:54" x14ac:dyDescent="0.25">
      <c r="AH866" s="49">
        <f>D866*10</f>
        <v>0</v>
      </c>
      <c r="AI866" s="60"/>
      <c r="AJ866" s="60"/>
      <c r="AK866" s="54" t="e">
        <f>AI866/AJ866</f>
        <v>#DIV/0!</v>
      </c>
      <c r="AL866" s="122" t="str">
        <f t="shared" ref="AL866" si="1060">IF(COUNTBLANK(AI866:AI868)=3,"",IF(COUNTBLANK(AI866:AI868)=2,IF(AI866=0,0.5/AJ866,AI866/AJ866),(AI866/AJ866+AI867/AJ867+IF(AJ868&gt;0,AI868/AJ868,0))/COUNTIF(AI866:AJ868,"&gt;0")))</f>
        <v/>
      </c>
      <c r="AM866" s="123" t="e">
        <f t="shared" ref="AM866" si="1061">IF(ISNUMBER(AN866),AN866,1/AN866)</f>
        <v>#DIV/0!</v>
      </c>
      <c r="AN866" s="124" t="e">
        <f>AVERAGE(AT866:AT868,AX866:AX868,BB866:BB868)</f>
        <v>#DIV/0!</v>
      </c>
      <c r="AO866" s="125">
        <f>IF(COUNTIF(AL866:AL866,"&gt;0"),AL866,IF(ISERROR(AM866),IF(D869&gt;0,D869,0.5),AM866))</f>
        <v>0.5</v>
      </c>
      <c r="AP866" s="128">
        <v>10</v>
      </c>
      <c r="AQ866" s="121"/>
      <c r="AR866" s="121"/>
      <c r="AS866" s="66"/>
      <c r="AT866" s="70" t="e">
        <f>AS866/AR866*10^AQ866*AP866</f>
        <v>#DIV/0!</v>
      </c>
      <c r="AU866" s="121"/>
      <c r="AV866" s="121"/>
      <c r="AW866" s="66"/>
      <c r="AX866" s="70" t="str">
        <f>IF(ISBLANK(AW866),"",AW866/AV866*10^AU866*AP866)</f>
        <v/>
      </c>
      <c r="AY866" s="121"/>
      <c r="AZ866" s="121"/>
      <c r="BA866" s="66"/>
      <c r="BB866" s="70" t="str">
        <f t="shared" ref="BB866" si="1062">IF(ISBLANK(BA866),"",BA866/AZ866*10^AY866*AT866)</f>
        <v/>
      </c>
    </row>
    <row r="867" spans="34:54" x14ac:dyDescent="0.25">
      <c r="AH867" s="49">
        <f>D867*10</f>
        <v>0</v>
      </c>
      <c r="AI867" s="61"/>
      <c r="AJ867" s="61"/>
      <c r="AK867" s="54" t="e">
        <f t="shared" ref="AK867:AK868" si="1063">AI867/AJ867</f>
        <v>#DIV/0!</v>
      </c>
      <c r="AL867" s="122"/>
      <c r="AM867" s="123"/>
      <c r="AN867" s="124"/>
      <c r="AO867" s="126"/>
      <c r="AP867" s="129"/>
      <c r="AQ867" s="121"/>
      <c r="AR867" s="121"/>
      <c r="AS867" s="67"/>
      <c r="AT867" s="70" t="e">
        <f>AS867/AR866*10^AQ866*AP866</f>
        <v>#DIV/0!</v>
      </c>
      <c r="AU867" s="121"/>
      <c r="AV867" s="121"/>
      <c r="AW867" s="67"/>
      <c r="AX867" s="70" t="str">
        <f>IF(ISBLANK(AW866:AW868),"",AW867/AV866*10^AU866*AP866)</f>
        <v/>
      </c>
      <c r="AY867" s="121"/>
      <c r="AZ867" s="121"/>
      <c r="BA867" s="67"/>
      <c r="BB867" s="70" t="str">
        <f>IF(ISBLANK(BA867),"",BA867/AZ866*10^AY866*AP866)</f>
        <v/>
      </c>
    </row>
    <row r="868" spans="34:54" x14ac:dyDescent="0.25">
      <c r="AH868" s="49">
        <f>D868*10</f>
        <v>0</v>
      </c>
      <c r="AI868" s="61"/>
      <c r="AJ868" s="61"/>
      <c r="AK868" s="54" t="e">
        <f t="shared" si="1063"/>
        <v>#DIV/0!</v>
      </c>
      <c r="AL868" s="122"/>
      <c r="AM868" s="123"/>
      <c r="AN868" s="124"/>
      <c r="AO868" s="127"/>
      <c r="AP868" s="130"/>
      <c r="AQ868" s="121"/>
      <c r="AR868" s="121"/>
      <c r="AS868" s="67"/>
      <c r="AT868" s="70" t="e">
        <f>AS868/AR866*10^AQ866*AP866</f>
        <v>#DIV/0!</v>
      </c>
      <c r="AU868" s="121"/>
      <c r="AV868" s="121"/>
      <c r="AW868" s="67"/>
      <c r="AX868" s="70" t="str">
        <f>IF(ISBLANK(AW868),"",AW868/AV866*10^AU866*AP866)</f>
        <v/>
      </c>
      <c r="AY868" s="121"/>
      <c r="AZ868" s="121"/>
      <c r="BA868" s="67"/>
      <c r="BB868" s="70" t="str">
        <f>IF(ISBLANK(BA868),"",BA868/AZ866*10^AY866*AP866)</f>
        <v/>
      </c>
    </row>
    <row r="869" spans="34:54" x14ac:dyDescent="0.25">
      <c r="AH869" s="50">
        <f t="shared" ref="AH869" si="1064">AO866*AP866</f>
        <v>5</v>
      </c>
      <c r="AI869" s="62"/>
      <c r="AJ869" s="62"/>
      <c r="AK869" s="55"/>
    </row>
    <row r="870" spans="34:54" x14ac:dyDescent="0.25">
      <c r="AH870" s="49">
        <f>D870*10</f>
        <v>0</v>
      </c>
      <c r="AI870" s="60"/>
      <c r="AJ870" s="60"/>
      <c r="AK870" s="54" t="e">
        <f>AI870/AJ870</f>
        <v>#DIV/0!</v>
      </c>
      <c r="AL870" s="122" t="str">
        <f t="shared" ref="AL870" si="1065">IF(COUNTBLANK(AI870:AI872)=3,"",IF(COUNTBLANK(AI870:AI872)=2,IF(AI870=0,0.5/AJ870,AI870/AJ870),(AI870/AJ870+AI871/AJ871+IF(AJ872&gt;0,AI872/AJ872,0))/COUNTIF(AI870:AJ872,"&gt;0")))</f>
        <v/>
      </c>
      <c r="AM870" s="123" t="e">
        <f t="shared" ref="AM870" si="1066">IF(ISNUMBER(AN870),AN870,1/AN870)</f>
        <v>#DIV/0!</v>
      </c>
      <c r="AN870" s="124" t="e">
        <f>AVERAGE(AT870:AT872,AX870:AX872,BB870:BB872)</f>
        <v>#DIV/0!</v>
      </c>
      <c r="AO870" s="125">
        <f>IF(COUNTIF(AL870:AL870,"&gt;0"),AL870,IF(ISERROR(AM870),IF(D873&gt;0,D873,0.5),AM870))</f>
        <v>0.5</v>
      </c>
      <c r="AP870" s="128">
        <v>10</v>
      </c>
      <c r="AQ870" s="121"/>
      <c r="AR870" s="121"/>
      <c r="AS870" s="66"/>
      <c r="AT870" s="70" t="e">
        <f>AS870/AR870*10^AQ870*AP870</f>
        <v>#DIV/0!</v>
      </c>
      <c r="AU870" s="121"/>
      <c r="AV870" s="121"/>
      <c r="AW870" s="66"/>
      <c r="AX870" s="70" t="str">
        <f>IF(ISBLANK(AW870),"",AW870/AV870*10^AU870*AP870)</f>
        <v/>
      </c>
      <c r="AY870" s="121"/>
      <c r="AZ870" s="121"/>
      <c r="BA870" s="66"/>
      <c r="BB870" s="70" t="str">
        <f t="shared" ref="BB870" si="1067">IF(ISBLANK(BA870),"",BA870/AZ870*10^AY870*AT870)</f>
        <v/>
      </c>
    </row>
    <row r="871" spans="34:54" x14ac:dyDescent="0.25">
      <c r="AH871" s="49">
        <f>D871*10</f>
        <v>0</v>
      </c>
      <c r="AI871" s="61"/>
      <c r="AJ871" s="61"/>
      <c r="AK871" s="54" t="e">
        <f t="shared" ref="AK871:AK872" si="1068">AI871/AJ871</f>
        <v>#DIV/0!</v>
      </c>
      <c r="AL871" s="122"/>
      <c r="AM871" s="123"/>
      <c r="AN871" s="124"/>
      <c r="AO871" s="126"/>
      <c r="AP871" s="129"/>
      <c r="AQ871" s="121"/>
      <c r="AR871" s="121"/>
      <c r="AS871" s="67"/>
      <c r="AT871" s="70" t="e">
        <f>AS871/AR870*10^AQ870*AP870</f>
        <v>#DIV/0!</v>
      </c>
      <c r="AU871" s="121"/>
      <c r="AV871" s="121"/>
      <c r="AW871" s="67"/>
      <c r="AX871" s="70" t="str">
        <f>IF(ISBLANK(AW870:AW872),"",AW871/AV870*10^AU870*AP870)</f>
        <v/>
      </c>
      <c r="AY871" s="121"/>
      <c r="AZ871" s="121"/>
      <c r="BA871" s="67"/>
      <c r="BB871" s="70" t="str">
        <f>IF(ISBLANK(BA871),"",BA871/AZ870*10^AY870*AP870)</f>
        <v/>
      </c>
    </row>
    <row r="872" spans="34:54" x14ac:dyDescent="0.25">
      <c r="AH872" s="49">
        <f>D872*10</f>
        <v>0</v>
      </c>
      <c r="AI872" s="61"/>
      <c r="AJ872" s="61"/>
      <c r="AK872" s="54" t="e">
        <f t="shared" si="1068"/>
        <v>#DIV/0!</v>
      </c>
      <c r="AL872" s="122"/>
      <c r="AM872" s="123"/>
      <c r="AN872" s="124"/>
      <c r="AO872" s="127"/>
      <c r="AP872" s="130"/>
      <c r="AQ872" s="121"/>
      <c r="AR872" s="121"/>
      <c r="AS872" s="67"/>
      <c r="AT872" s="70" t="e">
        <f>AS872/AR870*10^AQ870*AP870</f>
        <v>#DIV/0!</v>
      </c>
      <c r="AU872" s="121"/>
      <c r="AV872" s="121"/>
      <c r="AW872" s="67"/>
      <c r="AX872" s="70" t="str">
        <f>IF(ISBLANK(AW872),"",AW872/AV870*10^AU870*AP870)</f>
        <v/>
      </c>
      <c r="AY872" s="121"/>
      <c r="AZ872" s="121"/>
      <c r="BA872" s="67"/>
      <c r="BB872" s="70" t="str">
        <f>IF(ISBLANK(BA872),"",BA872/AZ870*10^AY870*AP870)</f>
        <v/>
      </c>
    </row>
    <row r="873" spans="34:54" x14ac:dyDescent="0.25">
      <c r="AH873" s="50">
        <f t="shared" ref="AH873" si="1069">AO870*AP870</f>
        <v>5</v>
      </c>
      <c r="AI873" s="62"/>
      <c r="AJ873" s="62"/>
      <c r="AK873" s="55"/>
    </row>
    <row r="874" spans="34:54" x14ac:dyDescent="0.25">
      <c r="AH874" s="49">
        <f>D874*10</f>
        <v>0</v>
      </c>
      <c r="AI874" s="60"/>
      <c r="AJ874" s="60"/>
      <c r="AK874" s="54" t="e">
        <f>AI874/AJ874</f>
        <v>#DIV/0!</v>
      </c>
      <c r="AL874" s="122" t="str">
        <f t="shared" ref="AL874" si="1070">IF(COUNTBLANK(AI874:AI876)=3,"",IF(COUNTBLANK(AI874:AI876)=2,IF(AI874=0,0.5/AJ874,AI874/AJ874),(AI874/AJ874+AI875/AJ875+IF(AJ876&gt;0,AI876/AJ876,0))/COUNTIF(AI874:AJ876,"&gt;0")))</f>
        <v/>
      </c>
      <c r="AM874" s="123" t="e">
        <f t="shared" ref="AM874" si="1071">IF(ISNUMBER(AN874),AN874,1/AN874)</f>
        <v>#DIV/0!</v>
      </c>
      <c r="AN874" s="124" t="e">
        <f>AVERAGE(AT874:AT876,AX874:AX876,BB874:BB876)</f>
        <v>#DIV/0!</v>
      </c>
      <c r="AO874" s="125">
        <f>IF(COUNTIF(AL874:AL874,"&gt;0"),AL874,IF(ISERROR(AM874),IF(D877&gt;0,D877,0.5),AM874))</f>
        <v>0.5</v>
      </c>
      <c r="AP874" s="128">
        <v>10</v>
      </c>
      <c r="AQ874" s="121"/>
      <c r="AR874" s="121"/>
      <c r="AS874" s="66"/>
      <c r="AT874" s="70" t="e">
        <f>AS874/AR874*10^AQ874*AP874</f>
        <v>#DIV/0!</v>
      </c>
      <c r="AU874" s="121"/>
      <c r="AV874" s="121"/>
      <c r="AW874" s="66"/>
      <c r="AX874" s="70" t="str">
        <f>IF(ISBLANK(AW874),"",AW874/AV874*10^AU874*AP874)</f>
        <v/>
      </c>
      <c r="AY874" s="121"/>
      <c r="AZ874" s="121"/>
      <c r="BA874" s="66"/>
      <c r="BB874" s="70" t="str">
        <f t="shared" ref="BB874" si="1072">IF(ISBLANK(BA874),"",BA874/AZ874*10^AY874*AT874)</f>
        <v/>
      </c>
    </row>
    <row r="875" spans="34:54" x14ac:dyDescent="0.25">
      <c r="AH875" s="49">
        <f>D875*10</f>
        <v>0</v>
      </c>
      <c r="AI875" s="61"/>
      <c r="AJ875" s="61"/>
      <c r="AK875" s="54" t="e">
        <f t="shared" ref="AK875:AK876" si="1073">AI875/AJ875</f>
        <v>#DIV/0!</v>
      </c>
      <c r="AL875" s="122"/>
      <c r="AM875" s="123"/>
      <c r="AN875" s="124"/>
      <c r="AO875" s="126"/>
      <c r="AP875" s="129"/>
      <c r="AQ875" s="121"/>
      <c r="AR875" s="121"/>
      <c r="AS875" s="67"/>
      <c r="AT875" s="70" t="e">
        <f>AS875/AR874*10^AQ874*AP874</f>
        <v>#DIV/0!</v>
      </c>
      <c r="AU875" s="121"/>
      <c r="AV875" s="121"/>
      <c r="AW875" s="67"/>
      <c r="AX875" s="70" t="str">
        <f>IF(ISBLANK(AW874:AW876),"",AW875/AV874*10^AU874*AP874)</f>
        <v/>
      </c>
      <c r="AY875" s="121"/>
      <c r="AZ875" s="121"/>
      <c r="BA875" s="67"/>
      <c r="BB875" s="70" t="str">
        <f>IF(ISBLANK(BA875),"",BA875/AZ874*10^AY874*AP874)</f>
        <v/>
      </c>
    </row>
    <row r="876" spans="34:54" x14ac:dyDescent="0.25">
      <c r="AH876" s="49">
        <f>D876*10</f>
        <v>0</v>
      </c>
      <c r="AI876" s="61"/>
      <c r="AJ876" s="61"/>
      <c r="AK876" s="54" t="e">
        <f t="shared" si="1073"/>
        <v>#DIV/0!</v>
      </c>
      <c r="AL876" s="122"/>
      <c r="AM876" s="123"/>
      <c r="AN876" s="124"/>
      <c r="AO876" s="127"/>
      <c r="AP876" s="130"/>
      <c r="AQ876" s="121"/>
      <c r="AR876" s="121"/>
      <c r="AS876" s="67"/>
      <c r="AT876" s="70" t="e">
        <f>AS876/AR874*10^AQ874*AP874</f>
        <v>#DIV/0!</v>
      </c>
      <c r="AU876" s="121"/>
      <c r="AV876" s="121"/>
      <c r="AW876" s="67"/>
      <c r="AX876" s="70" t="str">
        <f>IF(ISBLANK(AW876),"",AW876/AV874*10^AU874*AP874)</f>
        <v/>
      </c>
      <c r="AY876" s="121"/>
      <c r="AZ876" s="121"/>
      <c r="BA876" s="67"/>
      <c r="BB876" s="70" t="str">
        <f>IF(ISBLANK(BA876),"",BA876/AZ874*10^AY874*AP874)</f>
        <v/>
      </c>
    </row>
    <row r="877" spans="34:54" x14ac:dyDescent="0.25">
      <c r="AH877" s="50">
        <f t="shared" ref="AH877" si="1074">AO874*AP874</f>
        <v>5</v>
      </c>
      <c r="AI877" s="62"/>
      <c r="AJ877" s="62"/>
      <c r="AK877" s="55"/>
    </row>
    <row r="878" spans="34:54" x14ac:dyDescent="0.25">
      <c r="AH878" s="49">
        <f>D878*10</f>
        <v>0</v>
      </c>
      <c r="AI878" s="60"/>
      <c r="AJ878" s="60"/>
      <c r="AK878" s="54" t="e">
        <f>AI878/AJ878</f>
        <v>#DIV/0!</v>
      </c>
      <c r="AL878" s="122" t="str">
        <f t="shared" ref="AL878" si="1075">IF(COUNTBLANK(AI878:AI880)=3,"",IF(COUNTBLANK(AI878:AI880)=2,IF(AI878=0,0.5/AJ878,AI878/AJ878),(AI878/AJ878+AI879/AJ879+IF(AJ880&gt;0,AI880/AJ880,0))/COUNTIF(AI878:AJ880,"&gt;0")))</f>
        <v/>
      </c>
      <c r="AM878" s="123" t="e">
        <f t="shared" ref="AM878" si="1076">IF(ISNUMBER(AN878),AN878,1/AN878)</f>
        <v>#DIV/0!</v>
      </c>
      <c r="AN878" s="124" t="e">
        <f>AVERAGE(AT878:AT880,AX878:AX880,BB878:BB880)</f>
        <v>#DIV/0!</v>
      </c>
      <c r="AO878" s="125">
        <f>IF(COUNTIF(AL878:AL878,"&gt;0"),AL878,IF(ISERROR(AM878),IF(D881&gt;0,D881,0.5),AM878))</f>
        <v>0.5</v>
      </c>
      <c r="AP878" s="128">
        <v>10</v>
      </c>
      <c r="AQ878" s="121"/>
      <c r="AR878" s="121"/>
      <c r="AS878" s="66"/>
      <c r="AT878" s="70" t="e">
        <f>AS878/AR878*10^AQ878*AP878</f>
        <v>#DIV/0!</v>
      </c>
      <c r="AU878" s="121"/>
      <c r="AV878" s="121"/>
      <c r="AW878" s="66"/>
      <c r="AX878" s="70" t="str">
        <f>IF(ISBLANK(AW878),"",AW878/AV878*10^AU878*AP878)</f>
        <v/>
      </c>
      <c r="AY878" s="121"/>
      <c r="AZ878" s="121"/>
      <c r="BA878" s="66"/>
      <c r="BB878" s="70" t="str">
        <f t="shared" ref="BB878" si="1077">IF(ISBLANK(BA878),"",BA878/AZ878*10^AY878*AT878)</f>
        <v/>
      </c>
    </row>
    <row r="879" spans="34:54" x14ac:dyDescent="0.25">
      <c r="AH879" s="49">
        <f>D879*10</f>
        <v>0</v>
      </c>
      <c r="AI879" s="61"/>
      <c r="AJ879" s="61"/>
      <c r="AK879" s="54" t="e">
        <f t="shared" ref="AK879:AK880" si="1078">AI879/AJ879</f>
        <v>#DIV/0!</v>
      </c>
      <c r="AL879" s="122"/>
      <c r="AM879" s="123"/>
      <c r="AN879" s="124"/>
      <c r="AO879" s="126"/>
      <c r="AP879" s="129"/>
      <c r="AQ879" s="121"/>
      <c r="AR879" s="121"/>
      <c r="AS879" s="67"/>
      <c r="AT879" s="70" t="e">
        <f>AS879/AR878*10^AQ878*AP878</f>
        <v>#DIV/0!</v>
      </c>
      <c r="AU879" s="121"/>
      <c r="AV879" s="121"/>
      <c r="AW879" s="67"/>
      <c r="AX879" s="70" t="str">
        <f>IF(ISBLANK(AW878:AW880),"",AW879/AV878*10^AU878*AP878)</f>
        <v/>
      </c>
      <c r="AY879" s="121"/>
      <c r="AZ879" s="121"/>
      <c r="BA879" s="67"/>
      <c r="BB879" s="70" t="str">
        <f>IF(ISBLANK(BA879),"",BA879/AZ878*10^AY878*AP878)</f>
        <v/>
      </c>
    </row>
    <row r="880" spans="34:54" x14ac:dyDescent="0.25">
      <c r="AH880" s="49">
        <f>D880*10</f>
        <v>0</v>
      </c>
      <c r="AI880" s="61"/>
      <c r="AJ880" s="61"/>
      <c r="AK880" s="54" t="e">
        <f t="shared" si="1078"/>
        <v>#DIV/0!</v>
      </c>
      <c r="AL880" s="122"/>
      <c r="AM880" s="123"/>
      <c r="AN880" s="124"/>
      <c r="AO880" s="127"/>
      <c r="AP880" s="130"/>
      <c r="AQ880" s="121"/>
      <c r="AR880" s="121"/>
      <c r="AS880" s="67"/>
      <c r="AT880" s="70" t="e">
        <f>AS880/AR878*10^AQ878*AP878</f>
        <v>#DIV/0!</v>
      </c>
      <c r="AU880" s="121"/>
      <c r="AV880" s="121"/>
      <c r="AW880" s="67"/>
      <c r="AX880" s="70" t="str">
        <f>IF(ISBLANK(AW880),"",AW880/AV878*10^AU878*AP878)</f>
        <v/>
      </c>
      <c r="AY880" s="121"/>
      <c r="AZ880" s="121"/>
      <c r="BA880" s="67"/>
      <c r="BB880" s="70" t="str">
        <f>IF(ISBLANK(BA880),"",BA880/AZ878*10^AY878*AP878)</f>
        <v/>
      </c>
    </row>
    <row r="881" spans="34:54" x14ac:dyDescent="0.25">
      <c r="AH881" s="50">
        <f t="shared" ref="AH881" si="1079">AO878*AP878</f>
        <v>5</v>
      </c>
      <c r="AI881" s="62"/>
      <c r="AJ881" s="62"/>
      <c r="AK881" s="55"/>
    </row>
    <row r="882" spans="34:54" x14ac:dyDescent="0.25">
      <c r="AH882" s="49">
        <f>D882*10</f>
        <v>0</v>
      </c>
      <c r="AI882" s="60"/>
      <c r="AJ882" s="60"/>
      <c r="AK882" s="54" t="e">
        <f>AI882/AJ882</f>
        <v>#DIV/0!</v>
      </c>
      <c r="AL882" s="122" t="str">
        <f t="shared" ref="AL882" si="1080">IF(COUNTBLANK(AI882:AI884)=3,"",IF(COUNTBLANK(AI882:AI884)=2,IF(AI882=0,0.5/AJ882,AI882/AJ882),(AI882/AJ882+AI883/AJ883+IF(AJ884&gt;0,AI884/AJ884,0))/COUNTIF(AI882:AJ884,"&gt;0")))</f>
        <v/>
      </c>
      <c r="AM882" s="123" t="e">
        <f t="shared" ref="AM882" si="1081">IF(ISNUMBER(AN882),AN882,1/AN882)</f>
        <v>#DIV/0!</v>
      </c>
      <c r="AN882" s="124" t="e">
        <f>AVERAGE(AT882:AT884,AX882:AX884,BB882:BB884)</f>
        <v>#DIV/0!</v>
      </c>
      <c r="AO882" s="125">
        <f>IF(COUNTIF(AL882:AL882,"&gt;0"),AL882,IF(ISERROR(AM882),IF(D885&gt;0,D885,0.5),AM882))</f>
        <v>0.5</v>
      </c>
      <c r="AP882" s="128">
        <v>10</v>
      </c>
      <c r="AQ882" s="121"/>
      <c r="AR882" s="121"/>
      <c r="AS882" s="66"/>
      <c r="AT882" s="70" t="e">
        <f>AS882/AR882*10^AQ882*AP882</f>
        <v>#DIV/0!</v>
      </c>
      <c r="AU882" s="121"/>
      <c r="AV882" s="121"/>
      <c r="AW882" s="66"/>
      <c r="AX882" s="70" t="str">
        <f>IF(ISBLANK(AW882),"",AW882/AV882*10^AU882*AP882)</f>
        <v/>
      </c>
      <c r="AY882" s="121"/>
      <c r="AZ882" s="121"/>
      <c r="BA882" s="66"/>
      <c r="BB882" s="70" t="str">
        <f t="shared" ref="BB882" si="1082">IF(ISBLANK(BA882),"",BA882/AZ882*10^AY882*AT882)</f>
        <v/>
      </c>
    </row>
    <row r="883" spans="34:54" x14ac:dyDescent="0.25">
      <c r="AH883" s="49">
        <f>D883*10</f>
        <v>0</v>
      </c>
      <c r="AI883" s="61"/>
      <c r="AJ883" s="61"/>
      <c r="AK883" s="54" t="e">
        <f t="shared" ref="AK883:AK884" si="1083">AI883/AJ883</f>
        <v>#DIV/0!</v>
      </c>
      <c r="AL883" s="122"/>
      <c r="AM883" s="123"/>
      <c r="AN883" s="124"/>
      <c r="AO883" s="126"/>
      <c r="AP883" s="129"/>
      <c r="AQ883" s="121"/>
      <c r="AR883" s="121"/>
      <c r="AS883" s="67"/>
      <c r="AT883" s="70" t="e">
        <f>AS883/AR882*10^AQ882*AP882</f>
        <v>#DIV/0!</v>
      </c>
      <c r="AU883" s="121"/>
      <c r="AV883" s="121"/>
      <c r="AW883" s="67"/>
      <c r="AX883" s="70" t="str">
        <f>IF(ISBLANK(AW882:AW884),"",AW883/AV882*10^AU882*AP882)</f>
        <v/>
      </c>
      <c r="AY883" s="121"/>
      <c r="AZ883" s="121"/>
      <c r="BA883" s="67"/>
      <c r="BB883" s="70" t="str">
        <f>IF(ISBLANK(BA883),"",BA883/AZ882*10^AY882*AP882)</f>
        <v/>
      </c>
    </row>
    <row r="884" spans="34:54" x14ac:dyDescent="0.25">
      <c r="AH884" s="49">
        <f>D884*10</f>
        <v>0</v>
      </c>
      <c r="AI884" s="61"/>
      <c r="AJ884" s="61"/>
      <c r="AK884" s="54" t="e">
        <f t="shared" si="1083"/>
        <v>#DIV/0!</v>
      </c>
      <c r="AL884" s="122"/>
      <c r="AM884" s="123"/>
      <c r="AN884" s="124"/>
      <c r="AO884" s="127"/>
      <c r="AP884" s="130"/>
      <c r="AQ884" s="121"/>
      <c r="AR884" s="121"/>
      <c r="AS884" s="67"/>
      <c r="AT884" s="70" t="e">
        <f>AS884/AR882*10^AQ882*AP882</f>
        <v>#DIV/0!</v>
      </c>
      <c r="AU884" s="121"/>
      <c r="AV884" s="121"/>
      <c r="AW884" s="67"/>
      <c r="AX884" s="70" t="str">
        <f>IF(ISBLANK(AW884),"",AW884/AV882*10^AU882*AP882)</f>
        <v/>
      </c>
      <c r="AY884" s="121"/>
      <c r="AZ884" s="121"/>
      <c r="BA884" s="67"/>
      <c r="BB884" s="70" t="str">
        <f>IF(ISBLANK(BA884),"",BA884/AZ882*10^AY882*AP882)</f>
        <v/>
      </c>
    </row>
    <row r="885" spans="34:54" x14ac:dyDescent="0.25">
      <c r="AH885" s="50">
        <f t="shared" ref="AH885" si="1084">AO882*AP882</f>
        <v>5</v>
      </c>
      <c r="AI885" s="62"/>
      <c r="AJ885" s="62"/>
      <c r="AK885" s="55"/>
    </row>
    <row r="886" spans="34:54" x14ac:dyDescent="0.25">
      <c r="AH886" s="49">
        <f>D886*10</f>
        <v>0</v>
      </c>
      <c r="AI886" s="60"/>
      <c r="AJ886" s="60"/>
      <c r="AK886" s="54" t="e">
        <f>AI886/AJ886</f>
        <v>#DIV/0!</v>
      </c>
      <c r="AL886" s="122" t="str">
        <f t="shared" ref="AL886" si="1085">IF(COUNTBLANK(AI886:AI888)=3,"",IF(COUNTBLANK(AI886:AI888)=2,IF(AI886=0,0.5/AJ886,AI886/AJ886),(AI886/AJ886+AI887/AJ887+IF(AJ888&gt;0,AI888/AJ888,0))/COUNTIF(AI886:AJ888,"&gt;0")))</f>
        <v/>
      </c>
      <c r="AM886" s="123" t="e">
        <f t="shared" ref="AM886" si="1086">IF(ISNUMBER(AN886),AN886,1/AN886)</f>
        <v>#DIV/0!</v>
      </c>
      <c r="AN886" s="124" t="e">
        <f>AVERAGE(AT886:AT888,AX886:AX888,BB886:BB888)</f>
        <v>#DIV/0!</v>
      </c>
      <c r="AO886" s="125">
        <f>IF(COUNTIF(AL886:AL886,"&gt;0"),AL886,IF(ISERROR(AM886),IF(D889&gt;0,D889,0.5),AM886))</f>
        <v>0.5</v>
      </c>
      <c r="AP886" s="128">
        <v>10</v>
      </c>
      <c r="AQ886" s="121"/>
      <c r="AR886" s="121"/>
      <c r="AS886" s="66"/>
      <c r="AT886" s="70" t="e">
        <f>AS886/AR886*10^AQ886*AP886</f>
        <v>#DIV/0!</v>
      </c>
      <c r="AU886" s="121"/>
      <c r="AV886" s="121"/>
      <c r="AW886" s="66"/>
      <c r="AX886" s="70" t="str">
        <f>IF(ISBLANK(AW886),"",AW886/AV886*10^AU886*AP886)</f>
        <v/>
      </c>
      <c r="AY886" s="121"/>
      <c r="AZ886" s="121"/>
      <c r="BA886" s="66"/>
      <c r="BB886" s="70" t="str">
        <f t="shared" ref="BB886" si="1087">IF(ISBLANK(BA886),"",BA886/AZ886*10^AY886*AT886)</f>
        <v/>
      </c>
    </row>
    <row r="887" spans="34:54" x14ac:dyDescent="0.25">
      <c r="AH887" s="49">
        <f>D887*10</f>
        <v>0</v>
      </c>
      <c r="AI887" s="61"/>
      <c r="AJ887" s="61"/>
      <c r="AK887" s="54" t="e">
        <f t="shared" ref="AK887:AK888" si="1088">AI887/AJ887</f>
        <v>#DIV/0!</v>
      </c>
      <c r="AL887" s="122"/>
      <c r="AM887" s="123"/>
      <c r="AN887" s="124"/>
      <c r="AO887" s="126"/>
      <c r="AP887" s="129"/>
      <c r="AQ887" s="121"/>
      <c r="AR887" s="121"/>
      <c r="AS887" s="67"/>
      <c r="AT887" s="70" t="e">
        <f>AS887/AR886*10^AQ886*AP886</f>
        <v>#DIV/0!</v>
      </c>
      <c r="AU887" s="121"/>
      <c r="AV887" s="121"/>
      <c r="AW887" s="67"/>
      <c r="AX887" s="70" t="str">
        <f>IF(ISBLANK(AW886:AW888),"",AW887/AV886*10^AU886*AP886)</f>
        <v/>
      </c>
      <c r="AY887" s="121"/>
      <c r="AZ887" s="121"/>
      <c r="BA887" s="67"/>
      <c r="BB887" s="70" t="str">
        <f>IF(ISBLANK(BA887),"",BA887/AZ886*10^AY886*AP886)</f>
        <v/>
      </c>
    </row>
    <row r="888" spans="34:54" x14ac:dyDescent="0.25">
      <c r="AH888" s="49">
        <f>D888*10</f>
        <v>0</v>
      </c>
      <c r="AI888" s="61"/>
      <c r="AJ888" s="61"/>
      <c r="AK888" s="54" t="e">
        <f t="shared" si="1088"/>
        <v>#DIV/0!</v>
      </c>
      <c r="AL888" s="122"/>
      <c r="AM888" s="123"/>
      <c r="AN888" s="124"/>
      <c r="AO888" s="127"/>
      <c r="AP888" s="130"/>
      <c r="AQ888" s="121"/>
      <c r="AR888" s="121"/>
      <c r="AS888" s="67"/>
      <c r="AT888" s="70" t="e">
        <f>AS888/AR886*10^AQ886*AP886</f>
        <v>#DIV/0!</v>
      </c>
      <c r="AU888" s="121"/>
      <c r="AV888" s="121"/>
      <c r="AW888" s="67"/>
      <c r="AX888" s="70" t="str">
        <f>IF(ISBLANK(AW888),"",AW888/AV886*10^AU886*AP886)</f>
        <v/>
      </c>
      <c r="AY888" s="121"/>
      <c r="AZ888" s="121"/>
      <c r="BA888" s="67"/>
      <c r="BB888" s="70" t="str">
        <f>IF(ISBLANK(BA888),"",BA888/AZ886*10^AY886*AP886)</f>
        <v/>
      </c>
    </row>
    <row r="889" spans="34:54" x14ac:dyDescent="0.25">
      <c r="AH889" s="50">
        <f t="shared" ref="AH889" si="1089">AO886*AP886</f>
        <v>5</v>
      </c>
      <c r="AI889" s="62"/>
      <c r="AJ889" s="62"/>
      <c r="AK889" s="55"/>
    </row>
    <row r="890" spans="34:54" x14ac:dyDescent="0.25">
      <c r="AH890" s="49">
        <f>D890*10</f>
        <v>0</v>
      </c>
      <c r="AI890" s="60"/>
      <c r="AJ890" s="60"/>
      <c r="AK890" s="54" t="e">
        <f>AI890/AJ890</f>
        <v>#DIV/0!</v>
      </c>
      <c r="AL890" s="122" t="str">
        <f t="shared" ref="AL890" si="1090">IF(COUNTBLANK(AI890:AI892)=3,"",IF(COUNTBLANK(AI890:AI892)=2,IF(AI890=0,0.5/AJ890,AI890/AJ890),(AI890/AJ890+AI891/AJ891+IF(AJ892&gt;0,AI892/AJ892,0))/COUNTIF(AI890:AJ892,"&gt;0")))</f>
        <v/>
      </c>
      <c r="AM890" s="123" t="e">
        <f t="shared" ref="AM890" si="1091">IF(ISNUMBER(AN890),AN890,1/AN890)</f>
        <v>#DIV/0!</v>
      </c>
      <c r="AN890" s="124" t="e">
        <f>AVERAGE(AT890:AT892,AX890:AX892,BB890:BB892)</f>
        <v>#DIV/0!</v>
      </c>
      <c r="AO890" s="125">
        <f>IF(COUNTIF(AL890:AL890,"&gt;0"),AL890,IF(ISERROR(AM890),IF(D893&gt;0,D893,0.5),AM890))</f>
        <v>0.5</v>
      </c>
      <c r="AP890" s="128">
        <v>10</v>
      </c>
      <c r="AQ890" s="121"/>
      <c r="AR890" s="121"/>
      <c r="AS890" s="66"/>
      <c r="AT890" s="70" t="e">
        <f>AS890/AR890*10^AQ890*AP890</f>
        <v>#DIV/0!</v>
      </c>
      <c r="AU890" s="121"/>
      <c r="AV890" s="121"/>
      <c r="AW890" s="66"/>
      <c r="AX890" s="70" t="str">
        <f>IF(ISBLANK(AW890),"",AW890/AV890*10^AU890*AP890)</f>
        <v/>
      </c>
      <c r="AY890" s="121"/>
      <c r="AZ890" s="121"/>
      <c r="BA890" s="66"/>
      <c r="BB890" s="70" t="str">
        <f t="shared" ref="BB890" si="1092">IF(ISBLANK(BA890),"",BA890/AZ890*10^AY890*AT890)</f>
        <v/>
      </c>
    </row>
    <row r="891" spans="34:54" x14ac:dyDescent="0.25">
      <c r="AH891" s="49">
        <f>D891*10</f>
        <v>0</v>
      </c>
      <c r="AI891" s="61"/>
      <c r="AJ891" s="61"/>
      <c r="AK891" s="54" t="e">
        <f t="shared" ref="AK891:AK892" si="1093">AI891/AJ891</f>
        <v>#DIV/0!</v>
      </c>
      <c r="AL891" s="122"/>
      <c r="AM891" s="123"/>
      <c r="AN891" s="124"/>
      <c r="AO891" s="126"/>
      <c r="AP891" s="129"/>
      <c r="AQ891" s="121"/>
      <c r="AR891" s="121"/>
      <c r="AS891" s="67"/>
      <c r="AT891" s="70" t="e">
        <f>AS891/AR890*10^AQ890*AP890</f>
        <v>#DIV/0!</v>
      </c>
      <c r="AU891" s="121"/>
      <c r="AV891" s="121"/>
      <c r="AW891" s="67"/>
      <c r="AX891" s="70" t="str">
        <f>IF(ISBLANK(AW890:AW892),"",AW891/AV890*10^AU890*AP890)</f>
        <v/>
      </c>
      <c r="AY891" s="121"/>
      <c r="AZ891" s="121"/>
      <c r="BA891" s="67"/>
      <c r="BB891" s="70" t="str">
        <f>IF(ISBLANK(BA891),"",BA891/AZ890*10^AY890*AP890)</f>
        <v/>
      </c>
    </row>
    <row r="892" spans="34:54" x14ac:dyDescent="0.25">
      <c r="AH892" s="49">
        <f>D892*10</f>
        <v>0</v>
      </c>
      <c r="AI892" s="61"/>
      <c r="AJ892" s="61"/>
      <c r="AK892" s="54" t="e">
        <f t="shared" si="1093"/>
        <v>#DIV/0!</v>
      </c>
      <c r="AL892" s="122"/>
      <c r="AM892" s="123"/>
      <c r="AN892" s="124"/>
      <c r="AO892" s="127"/>
      <c r="AP892" s="130"/>
      <c r="AQ892" s="121"/>
      <c r="AR892" s="121"/>
      <c r="AS892" s="67"/>
      <c r="AT892" s="70" t="e">
        <f>AS892/AR890*10^AQ890*AP890</f>
        <v>#DIV/0!</v>
      </c>
      <c r="AU892" s="121"/>
      <c r="AV892" s="121"/>
      <c r="AW892" s="67"/>
      <c r="AX892" s="70" t="str">
        <f>IF(ISBLANK(AW892),"",AW892/AV890*10^AU890*AP890)</f>
        <v/>
      </c>
      <c r="AY892" s="121"/>
      <c r="AZ892" s="121"/>
      <c r="BA892" s="67"/>
      <c r="BB892" s="70" t="str">
        <f>IF(ISBLANK(BA892),"",BA892/AZ890*10^AY890*AP890)</f>
        <v/>
      </c>
    </row>
    <row r="893" spans="34:54" x14ac:dyDescent="0.25">
      <c r="AH893" s="50">
        <f t="shared" ref="AH893" si="1094">AO890*AP890</f>
        <v>5</v>
      </c>
      <c r="AI893" s="62"/>
      <c r="AJ893" s="62"/>
      <c r="AK893" s="55"/>
    </row>
    <row r="894" spans="34:54" x14ac:dyDescent="0.25">
      <c r="AH894" s="49">
        <f>D894*10</f>
        <v>0</v>
      </c>
      <c r="AI894" s="60"/>
      <c r="AJ894" s="60"/>
      <c r="AK894" s="54" t="e">
        <f>AI894/AJ894</f>
        <v>#DIV/0!</v>
      </c>
      <c r="AL894" s="122" t="str">
        <f t="shared" ref="AL894" si="1095">IF(COUNTBLANK(AI894:AI896)=3,"",IF(COUNTBLANK(AI894:AI896)=2,IF(AI894=0,0.5/AJ894,AI894/AJ894),(AI894/AJ894+AI895/AJ895+IF(AJ896&gt;0,AI896/AJ896,0))/COUNTIF(AI894:AJ896,"&gt;0")))</f>
        <v/>
      </c>
      <c r="AM894" s="123" t="e">
        <f t="shared" ref="AM894" si="1096">IF(ISNUMBER(AN894),AN894,1/AN894)</f>
        <v>#DIV/0!</v>
      </c>
      <c r="AN894" s="124" t="e">
        <f>AVERAGE(AT894:AT896,AX894:AX896,BB894:BB896)</f>
        <v>#DIV/0!</v>
      </c>
      <c r="AO894" s="125">
        <f>IF(COUNTIF(AL894:AL894,"&gt;0"),AL894,IF(ISERROR(AM894),IF(D897&gt;0,D897,0.5),AM894))</f>
        <v>0.5</v>
      </c>
      <c r="AP894" s="128">
        <v>10</v>
      </c>
      <c r="AQ894" s="121"/>
      <c r="AR894" s="121"/>
      <c r="AS894" s="66"/>
      <c r="AT894" s="70" t="e">
        <f>AS894/AR894*10^AQ894*AP894</f>
        <v>#DIV/0!</v>
      </c>
      <c r="AU894" s="121"/>
      <c r="AV894" s="121"/>
      <c r="AW894" s="66"/>
      <c r="AX894" s="70" t="str">
        <f>IF(ISBLANK(AW894),"",AW894/AV894*10^AU894*AP894)</f>
        <v/>
      </c>
      <c r="AY894" s="121"/>
      <c r="AZ894" s="121"/>
      <c r="BA894" s="66"/>
      <c r="BB894" s="70" t="str">
        <f t="shared" ref="BB894" si="1097">IF(ISBLANK(BA894),"",BA894/AZ894*10^AY894*AT894)</f>
        <v/>
      </c>
    </row>
    <row r="895" spans="34:54" x14ac:dyDescent="0.25">
      <c r="AH895" s="49">
        <f>D895*10</f>
        <v>0</v>
      </c>
      <c r="AI895" s="61"/>
      <c r="AJ895" s="61"/>
      <c r="AK895" s="54" t="e">
        <f t="shared" ref="AK895:AK896" si="1098">AI895/AJ895</f>
        <v>#DIV/0!</v>
      </c>
      <c r="AL895" s="122"/>
      <c r="AM895" s="123"/>
      <c r="AN895" s="124"/>
      <c r="AO895" s="126"/>
      <c r="AP895" s="129"/>
      <c r="AQ895" s="121"/>
      <c r="AR895" s="121"/>
      <c r="AS895" s="67"/>
      <c r="AT895" s="70" t="e">
        <f>AS895/AR894*10^AQ894*AP894</f>
        <v>#DIV/0!</v>
      </c>
      <c r="AU895" s="121"/>
      <c r="AV895" s="121"/>
      <c r="AW895" s="67"/>
      <c r="AX895" s="70" t="str">
        <f>IF(ISBLANK(AW894:AW896),"",AW895/AV894*10^AU894*AP894)</f>
        <v/>
      </c>
      <c r="AY895" s="121"/>
      <c r="AZ895" s="121"/>
      <c r="BA895" s="67"/>
      <c r="BB895" s="70" t="str">
        <f>IF(ISBLANK(BA895),"",BA895/AZ894*10^AY894*AP894)</f>
        <v/>
      </c>
    </row>
    <row r="896" spans="34:54" x14ac:dyDescent="0.25">
      <c r="AH896" s="49">
        <f>D896*10</f>
        <v>0</v>
      </c>
      <c r="AI896" s="61"/>
      <c r="AJ896" s="61"/>
      <c r="AK896" s="54" t="e">
        <f t="shared" si="1098"/>
        <v>#DIV/0!</v>
      </c>
      <c r="AL896" s="122"/>
      <c r="AM896" s="123"/>
      <c r="AN896" s="124"/>
      <c r="AO896" s="127"/>
      <c r="AP896" s="130"/>
      <c r="AQ896" s="121"/>
      <c r="AR896" s="121"/>
      <c r="AS896" s="67"/>
      <c r="AT896" s="70" t="e">
        <f>AS896/AR894*10^AQ894*AP894</f>
        <v>#DIV/0!</v>
      </c>
      <c r="AU896" s="121"/>
      <c r="AV896" s="121"/>
      <c r="AW896" s="67"/>
      <c r="AX896" s="70" t="str">
        <f>IF(ISBLANK(AW896),"",AW896/AV894*10^AU894*AP894)</f>
        <v/>
      </c>
      <c r="AY896" s="121"/>
      <c r="AZ896" s="121"/>
      <c r="BA896" s="67"/>
      <c r="BB896" s="70" t="str">
        <f>IF(ISBLANK(BA896),"",BA896/AZ894*10^AY894*AP894)</f>
        <v/>
      </c>
    </row>
    <row r="897" spans="34:54" x14ac:dyDescent="0.25">
      <c r="AH897" s="50">
        <f t="shared" ref="AH897" si="1099">AO894*AP894</f>
        <v>5</v>
      </c>
      <c r="AI897" s="62"/>
      <c r="AJ897" s="62"/>
      <c r="AK897" s="55"/>
    </row>
    <row r="898" spans="34:54" x14ac:dyDescent="0.25">
      <c r="AH898" s="49">
        <f>D898*10</f>
        <v>0</v>
      </c>
      <c r="AI898" s="60"/>
      <c r="AJ898" s="60"/>
      <c r="AK898" s="54" t="e">
        <f>AI898/AJ898</f>
        <v>#DIV/0!</v>
      </c>
      <c r="AL898" s="122" t="str">
        <f t="shared" ref="AL898" si="1100">IF(COUNTBLANK(AI898:AI900)=3,"",IF(COUNTBLANK(AI898:AI900)=2,IF(AI898=0,0.5/AJ898,AI898/AJ898),(AI898/AJ898+AI899/AJ899+IF(AJ900&gt;0,AI900/AJ900,0))/COUNTIF(AI898:AJ900,"&gt;0")))</f>
        <v/>
      </c>
      <c r="AM898" s="123" t="e">
        <f t="shared" ref="AM898" si="1101">IF(ISNUMBER(AN898),AN898,1/AN898)</f>
        <v>#DIV/0!</v>
      </c>
      <c r="AN898" s="124" t="e">
        <f>AVERAGE(AT898:AT900,AX898:AX900,BB898:BB900)</f>
        <v>#DIV/0!</v>
      </c>
      <c r="AO898" s="125">
        <f>IF(COUNTIF(AL898:AL898,"&gt;0"),AL898,IF(ISERROR(AM898),IF(D901&gt;0,D901,0.5),AM898))</f>
        <v>0.5</v>
      </c>
      <c r="AP898" s="128">
        <v>10</v>
      </c>
      <c r="AQ898" s="121"/>
      <c r="AR898" s="121"/>
      <c r="AS898" s="66"/>
      <c r="AT898" s="70" t="e">
        <f>AS898/AR898*10^AQ898*AP898</f>
        <v>#DIV/0!</v>
      </c>
      <c r="AU898" s="121"/>
      <c r="AV898" s="121"/>
      <c r="AW898" s="66"/>
      <c r="AX898" s="70" t="str">
        <f>IF(ISBLANK(AW898),"",AW898/AV898*10^AU898*AP898)</f>
        <v/>
      </c>
      <c r="AY898" s="121"/>
      <c r="AZ898" s="121"/>
      <c r="BA898" s="66"/>
      <c r="BB898" s="70" t="str">
        <f t="shared" ref="BB898" si="1102">IF(ISBLANK(BA898),"",BA898/AZ898*10^AY898*AT898)</f>
        <v/>
      </c>
    </row>
    <row r="899" spans="34:54" x14ac:dyDescent="0.25">
      <c r="AH899" s="49">
        <f>D899*10</f>
        <v>0</v>
      </c>
      <c r="AI899" s="61"/>
      <c r="AJ899" s="61"/>
      <c r="AK899" s="54" t="e">
        <f t="shared" ref="AK899:AK900" si="1103">AI899/AJ899</f>
        <v>#DIV/0!</v>
      </c>
      <c r="AL899" s="122"/>
      <c r="AM899" s="123"/>
      <c r="AN899" s="124"/>
      <c r="AO899" s="126"/>
      <c r="AP899" s="129"/>
      <c r="AQ899" s="121"/>
      <c r="AR899" s="121"/>
      <c r="AS899" s="67"/>
      <c r="AT899" s="70" t="e">
        <f>AS899/AR898*10^AQ898*AP898</f>
        <v>#DIV/0!</v>
      </c>
      <c r="AU899" s="121"/>
      <c r="AV899" s="121"/>
      <c r="AW899" s="67"/>
      <c r="AX899" s="70" t="str">
        <f>IF(ISBLANK(AW898:AW900),"",AW899/AV898*10^AU898*AP898)</f>
        <v/>
      </c>
      <c r="AY899" s="121"/>
      <c r="AZ899" s="121"/>
      <c r="BA899" s="67"/>
      <c r="BB899" s="70" t="str">
        <f>IF(ISBLANK(BA899),"",BA899/AZ898*10^AY898*AP898)</f>
        <v/>
      </c>
    </row>
    <row r="900" spans="34:54" x14ac:dyDescent="0.25">
      <c r="AH900" s="49">
        <f>D900*10</f>
        <v>0</v>
      </c>
      <c r="AI900" s="61"/>
      <c r="AJ900" s="61"/>
      <c r="AK900" s="54" t="e">
        <f t="shared" si="1103"/>
        <v>#DIV/0!</v>
      </c>
      <c r="AL900" s="122"/>
      <c r="AM900" s="123"/>
      <c r="AN900" s="124"/>
      <c r="AO900" s="127"/>
      <c r="AP900" s="130"/>
      <c r="AQ900" s="121"/>
      <c r="AR900" s="121"/>
      <c r="AS900" s="67"/>
      <c r="AT900" s="70" t="e">
        <f>AS900/AR898*10^AQ898*AP898</f>
        <v>#DIV/0!</v>
      </c>
      <c r="AU900" s="121"/>
      <c r="AV900" s="121"/>
      <c r="AW900" s="67"/>
      <c r="AX900" s="70" t="str">
        <f>IF(ISBLANK(AW900),"",AW900/AV898*10^AU898*AP898)</f>
        <v/>
      </c>
      <c r="AY900" s="121"/>
      <c r="AZ900" s="121"/>
      <c r="BA900" s="67"/>
      <c r="BB900" s="70" t="str">
        <f>IF(ISBLANK(BA900),"",BA900/AZ898*10^AY898*AP898)</f>
        <v/>
      </c>
    </row>
    <row r="901" spans="34:54" x14ac:dyDescent="0.25">
      <c r="AH901" s="50">
        <f t="shared" ref="AH901" si="1104">AO898*AP898</f>
        <v>5</v>
      </c>
      <c r="AI901" s="62"/>
      <c r="AJ901" s="62"/>
      <c r="AK901" s="55"/>
    </row>
    <row r="902" spans="34:54" x14ac:dyDescent="0.25">
      <c r="AH902" s="49">
        <f>D902*10</f>
        <v>0</v>
      </c>
      <c r="AI902" s="60"/>
      <c r="AJ902" s="60"/>
      <c r="AK902" s="54" t="e">
        <f>AI902/AJ902</f>
        <v>#DIV/0!</v>
      </c>
      <c r="AL902" s="122" t="str">
        <f t="shared" ref="AL902" si="1105">IF(COUNTBLANK(AI902:AI904)=3,"",IF(COUNTBLANK(AI902:AI904)=2,IF(AI902=0,0.5/AJ902,AI902/AJ902),(AI902/AJ902+AI903/AJ903+IF(AJ904&gt;0,AI904/AJ904,0))/COUNTIF(AI902:AJ904,"&gt;0")))</f>
        <v/>
      </c>
      <c r="AM902" s="123" t="e">
        <f t="shared" ref="AM902" si="1106">IF(ISNUMBER(AN902),AN902,1/AN902)</f>
        <v>#DIV/0!</v>
      </c>
      <c r="AN902" s="124" t="e">
        <f>AVERAGE(AT902:AT904,AX902:AX904,BB902:BB904)</f>
        <v>#DIV/0!</v>
      </c>
      <c r="AO902" s="125">
        <f>IF(COUNTIF(AL902:AL902,"&gt;0"),AL902,IF(ISERROR(AM902),IF(D905&gt;0,D905,0.5),AM902))</f>
        <v>0.5</v>
      </c>
      <c r="AP902" s="128">
        <v>10</v>
      </c>
      <c r="AQ902" s="121"/>
      <c r="AR902" s="121"/>
      <c r="AS902" s="66"/>
      <c r="AT902" s="70" t="e">
        <f>AS902/AR902*10^AQ902*AP902</f>
        <v>#DIV/0!</v>
      </c>
      <c r="AU902" s="121"/>
      <c r="AV902" s="121"/>
      <c r="AW902" s="66"/>
      <c r="AX902" s="70" t="str">
        <f>IF(ISBLANK(AW902),"",AW902/AV902*10^AU902*AP902)</f>
        <v/>
      </c>
      <c r="AY902" s="121"/>
      <c r="AZ902" s="121"/>
      <c r="BA902" s="66"/>
      <c r="BB902" s="70" t="str">
        <f t="shared" ref="BB902" si="1107">IF(ISBLANK(BA902),"",BA902/AZ902*10^AY902*AT902)</f>
        <v/>
      </c>
    </row>
    <row r="903" spans="34:54" x14ac:dyDescent="0.25">
      <c r="AH903" s="49">
        <f>D903*10</f>
        <v>0</v>
      </c>
      <c r="AI903" s="61"/>
      <c r="AJ903" s="61"/>
      <c r="AK903" s="54" t="e">
        <f t="shared" ref="AK903:AK904" si="1108">AI903/AJ903</f>
        <v>#DIV/0!</v>
      </c>
      <c r="AL903" s="122"/>
      <c r="AM903" s="123"/>
      <c r="AN903" s="124"/>
      <c r="AO903" s="126"/>
      <c r="AP903" s="129"/>
      <c r="AQ903" s="121"/>
      <c r="AR903" s="121"/>
      <c r="AS903" s="67"/>
      <c r="AT903" s="70" t="e">
        <f>AS903/AR902*10^AQ902*AP902</f>
        <v>#DIV/0!</v>
      </c>
      <c r="AU903" s="121"/>
      <c r="AV903" s="121"/>
      <c r="AW903" s="67"/>
      <c r="AX903" s="70" t="str">
        <f>IF(ISBLANK(AW902:AW904),"",AW903/AV902*10^AU902*AP902)</f>
        <v/>
      </c>
      <c r="AY903" s="121"/>
      <c r="AZ903" s="121"/>
      <c r="BA903" s="67"/>
      <c r="BB903" s="70" t="str">
        <f>IF(ISBLANK(BA903),"",BA903/AZ902*10^AY902*AP902)</f>
        <v/>
      </c>
    </row>
    <row r="904" spans="34:54" x14ac:dyDescent="0.25">
      <c r="AH904" s="49">
        <f>D904*10</f>
        <v>0</v>
      </c>
      <c r="AI904" s="61"/>
      <c r="AJ904" s="61"/>
      <c r="AK904" s="54" t="e">
        <f t="shared" si="1108"/>
        <v>#DIV/0!</v>
      </c>
      <c r="AL904" s="122"/>
      <c r="AM904" s="123"/>
      <c r="AN904" s="124"/>
      <c r="AO904" s="127"/>
      <c r="AP904" s="130"/>
      <c r="AQ904" s="121"/>
      <c r="AR904" s="121"/>
      <c r="AS904" s="67"/>
      <c r="AT904" s="70" t="e">
        <f>AS904/AR902*10^AQ902*AP902</f>
        <v>#DIV/0!</v>
      </c>
      <c r="AU904" s="121"/>
      <c r="AV904" s="121"/>
      <c r="AW904" s="67"/>
      <c r="AX904" s="70" t="str">
        <f>IF(ISBLANK(AW904),"",AW904/AV902*10^AU902*AP902)</f>
        <v/>
      </c>
      <c r="AY904" s="121"/>
      <c r="AZ904" s="121"/>
      <c r="BA904" s="67"/>
      <c r="BB904" s="70" t="str">
        <f>IF(ISBLANK(BA904),"",BA904/AZ902*10^AY902*AP902)</f>
        <v/>
      </c>
    </row>
    <row r="905" spans="34:54" x14ac:dyDescent="0.25">
      <c r="AH905" s="50">
        <f t="shared" ref="AH905" si="1109">AO902*AP902</f>
        <v>5</v>
      </c>
      <c r="AI905" s="62"/>
      <c r="AJ905" s="62"/>
      <c r="AK905" s="55"/>
    </row>
    <row r="906" spans="34:54" x14ac:dyDescent="0.25">
      <c r="AH906" s="49">
        <f>D906*10</f>
        <v>0</v>
      </c>
      <c r="AI906" s="60"/>
      <c r="AJ906" s="60"/>
      <c r="AK906" s="54" t="e">
        <f>AI906/AJ906</f>
        <v>#DIV/0!</v>
      </c>
      <c r="AL906" s="122" t="str">
        <f t="shared" ref="AL906" si="1110">IF(COUNTBLANK(AI906:AI908)=3,"",IF(COUNTBLANK(AI906:AI908)=2,IF(AI906=0,0.5/AJ906,AI906/AJ906),(AI906/AJ906+AI907/AJ907+IF(AJ908&gt;0,AI908/AJ908,0))/COUNTIF(AI906:AJ908,"&gt;0")))</f>
        <v/>
      </c>
      <c r="AM906" s="123" t="e">
        <f t="shared" ref="AM906" si="1111">IF(ISNUMBER(AN906),AN906,1/AN906)</f>
        <v>#DIV/0!</v>
      </c>
      <c r="AN906" s="124" t="e">
        <f>AVERAGE(AT906:AT908,AX906:AX908,BB906:BB908)</f>
        <v>#DIV/0!</v>
      </c>
      <c r="AO906" s="125">
        <f>IF(COUNTIF(AL906:AL906,"&gt;0"),AL906,IF(ISERROR(AM906),IF(D909&gt;0,D909,0.5),AM906))</f>
        <v>0.5</v>
      </c>
      <c r="AP906" s="128">
        <v>10</v>
      </c>
      <c r="AQ906" s="121"/>
      <c r="AR906" s="121"/>
      <c r="AS906" s="66"/>
      <c r="AT906" s="70" t="e">
        <f>AS906/AR906*10^AQ906*AP906</f>
        <v>#DIV/0!</v>
      </c>
      <c r="AU906" s="121"/>
      <c r="AV906" s="121"/>
      <c r="AW906" s="66"/>
      <c r="AX906" s="70" t="str">
        <f>IF(ISBLANK(AW906),"",AW906/AV906*10^AU906*AP906)</f>
        <v/>
      </c>
      <c r="AY906" s="121"/>
      <c r="AZ906" s="121"/>
      <c r="BA906" s="66"/>
      <c r="BB906" s="70" t="str">
        <f t="shared" ref="BB906" si="1112">IF(ISBLANK(BA906),"",BA906/AZ906*10^AY906*AT906)</f>
        <v/>
      </c>
    </row>
    <row r="907" spans="34:54" x14ac:dyDescent="0.25">
      <c r="AH907" s="49">
        <f>D907*10</f>
        <v>0</v>
      </c>
      <c r="AI907" s="61"/>
      <c r="AJ907" s="61"/>
      <c r="AK907" s="54" t="e">
        <f t="shared" ref="AK907:AK908" si="1113">AI907/AJ907</f>
        <v>#DIV/0!</v>
      </c>
      <c r="AL907" s="122"/>
      <c r="AM907" s="123"/>
      <c r="AN907" s="124"/>
      <c r="AO907" s="126"/>
      <c r="AP907" s="129"/>
      <c r="AQ907" s="121"/>
      <c r="AR907" s="121"/>
      <c r="AS907" s="67"/>
      <c r="AT907" s="70" t="e">
        <f>AS907/AR906*10^AQ906*AP906</f>
        <v>#DIV/0!</v>
      </c>
      <c r="AU907" s="121"/>
      <c r="AV907" s="121"/>
      <c r="AW907" s="67"/>
      <c r="AX907" s="70" t="str">
        <f>IF(ISBLANK(AW906:AW908),"",AW907/AV906*10^AU906*AP906)</f>
        <v/>
      </c>
      <c r="AY907" s="121"/>
      <c r="AZ907" s="121"/>
      <c r="BA907" s="67"/>
      <c r="BB907" s="70" t="str">
        <f>IF(ISBLANK(BA907),"",BA907/AZ906*10^AY906*AP906)</f>
        <v/>
      </c>
    </row>
    <row r="908" spans="34:54" x14ac:dyDescent="0.25">
      <c r="AH908" s="49">
        <f>D908*10</f>
        <v>0</v>
      </c>
      <c r="AI908" s="61"/>
      <c r="AJ908" s="61"/>
      <c r="AK908" s="54" t="e">
        <f t="shared" si="1113"/>
        <v>#DIV/0!</v>
      </c>
      <c r="AL908" s="122"/>
      <c r="AM908" s="123"/>
      <c r="AN908" s="124"/>
      <c r="AO908" s="127"/>
      <c r="AP908" s="130"/>
      <c r="AQ908" s="121"/>
      <c r="AR908" s="121"/>
      <c r="AS908" s="67"/>
      <c r="AT908" s="70" t="e">
        <f>AS908/AR906*10^AQ906*AP906</f>
        <v>#DIV/0!</v>
      </c>
      <c r="AU908" s="121"/>
      <c r="AV908" s="121"/>
      <c r="AW908" s="67"/>
      <c r="AX908" s="70" t="str">
        <f>IF(ISBLANK(AW908),"",AW908/AV906*10^AU906*AP906)</f>
        <v/>
      </c>
      <c r="AY908" s="121"/>
      <c r="AZ908" s="121"/>
      <c r="BA908" s="67"/>
      <c r="BB908" s="70" t="str">
        <f>IF(ISBLANK(BA908),"",BA908/AZ906*10^AY906*AP906)</f>
        <v/>
      </c>
    </row>
    <row r="909" spans="34:54" x14ac:dyDescent="0.25">
      <c r="AH909" s="50">
        <f t="shared" ref="AH909" si="1114">AO906*AP906</f>
        <v>5</v>
      </c>
      <c r="AI909" s="62"/>
      <c r="AJ909" s="62"/>
      <c r="AK909" s="55"/>
    </row>
    <row r="910" spans="34:54" x14ac:dyDescent="0.25">
      <c r="AH910" s="49">
        <f>D910*10</f>
        <v>0</v>
      </c>
      <c r="AI910" s="60"/>
      <c r="AJ910" s="60"/>
      <c r="AK910" s="54" t="e">
        <f>AI910/AJ910</f>
        <v>#DIV/0!</v>
      </c>
      <c r="AL910" s="122" t="str">
        <f t="shared" ref="AL910" si="1115">IF(COUNTBLANK(AI910:AI912)=3,"",IF(COUNTBLANK(AI910:AI912)=2,IF(AI910=0,0.5/AJ910,AI910/AJ910),(AI910/AJ910+AI911/AJ911+IF(AJ912&gt;0,AI912/AJ912,0))/COUNTIF(AI910:AJ912,"&gt;0")))</f>
        <v/>
      </c>
      <c r="AM910" s="123" t="e">
        <f t="shared" ref="AM910" si="1116">IF(ISNUMBER(AN910),AN910,1/AN910)</f>
        <v>#DIV/0!</v>
      </c>
      <c r="AN910" s="124" t="e">
        <f>AVERAGE(AT910:AT912,AX910:AX912,BB910:BB912)</f>
        <v>#DIV/0!</v>
      </c>
      <c r="AO910" s="125">
        <f>IF(COUNTIF(AL910:AL910,"&gt;0"),AL910,IF(ISERROR(AM910),IF(D913&gt;0,D913,0.5),AM910))</f>
        <v>0.5</v>
      </c>
      <c r="AP910" s="128">
        <v>10</v>
      </c>
      <c r="AQ910" s="121"/>
      <c r="AR910" s="121"/>
      <c r="AS910" s="66"/>
      <c r="AT910" s="70" t="e">
        <f>AS910/AR910*10^AQ910*AP910</f>
        <v>#DIV/0!</v>
      </c>
      <c r="AU910" s="121"/>
      <c r="AV910" s="121"/>
      <c r="AW910" s="66"/>
      <c r="AX910" s="70" t="str">
        <f>IF(ISBLANK(AW910),"",AW910/AV910*10^AU910*AP910)</f>
        <v/>
      </c>
      <c r="AY910" s="121"/>
      <c r="AZ910" s="121"/>
      <c r="BA910" s="66"/>
      <c r="BB910" s="70" t="str">
        <f t="shared" ref="BB910" si="1117">IF(ISBLANK(BA910),"",BA910/AZ910*10^AY910*AT910)</f>
        <v/>
      </c>
    </row>
    <row r="911" spans="34:54" x14ac:dyDescent="0.25">
      <c r="AH911" s="49">
        <f>D911*10</f>
        <v>0</v>
      </c>
      <c r="AI911" s="61"/>
      <c r="AJ911" s="61"/>
      <c r="AK911" s="54" t="e">
        <f t="shared" ref="AK911:AK912" si="1118">AI911/AJ911</f>
        <v>#DIV/0!</v>
      </c>
      <c r="AL911" s="122"/>
      <c r="AM911" s="123"/>
      <c r="AN911" s="124"/>
      <c r="AO911" s="126"/>
      <c r="AP911" s="129"/>
      <c r="AQ911" s="121"/>
      <c r="AR911" s="121"/>
      <c r="AS911" s="67"/>
      <c r="AT911" s="70" t="e">
        <f>AS911/AR910*10^AQ910*AP910</f>
        <v>#DIV/0!</v>
      </c>
      <c r="AU911" s="121"/>
      <c r="AV911" s="121"/>
      <c r="AW911" s="67"/>
      <c r="AX911" s="70" t="str">
        <f>IF(ISBLANK(AW910:AW912),"",AW911/AV910*10^AU910*AP910)</f>
        <v/>
      </c>
      <c r="AY911" s="121"/>
      <c r="AZ911" s="121"/>
      <c r="BA911" s="67"/>
      <c r="BB911" s="70" t="str">
        <f>IF(ISBLANK(BA911),"",BA911/AZ910*10^AY910*AP910)</f>
        <v/>
      </c>
    </row>
    <row r="912" spans="34:54" x14ac:dyDescent="0.25">
      <c r="AH912" s="49">
        <f>D912*10</f>
        <v>0</v>
      </c>
      <c r="AI912" s="61"/>
      <c r="AJ912" s="61"/>
      <c r="AK912" s="54" t="e">
        <f t="shared" si="1118"/>
        <v>#DIV/0!</v>
      </c>
      <c r="AL912" s="122"/>
      <c r="AM912" s="123"/>
      <c r="AN912" s="124"/>
      <c r="AO912" s="127"/>
      <c r="AP912" s="130"/>
      <c r="AQ912" s="121"/>
      <c r="AR912" s="121"/>
      <c r="AS912" s="67"/>
      <c r="AT912" s="70" t="e">
        <f>AS912/AR910*10^AQ910*AP910</f>
        <v>#DIV/0!</v>
      </c>
      <c r="AU912" s="121"/>
      <c r="AV912" s="121"/>
      <c r="AW912" s="67"/>
      <c r="AX912" s="70" t="str">
        <f>IF(ISBLANK(AW912),"",AW912/AV910*10^AU910*AP910)</f>
        <v/>
      </c>
      <c r="AY912" s="121"/>
      <c r="AZ912" s="121"/>
      <c r="BA912" s="67"/>
      <c r="BB912" s="70" t="str">
        <f>IF(ISBLANK(BA912),"",BA912/AZ910*10^AY910*AP910)</f>
        <v/>
      </c>
    </row>
    <row r="913" spans="34:54" x14ac:dyDescent="0.25">
      <c r="AH913" s="50">
        <f t="shared" ref="AH913" si="1119">AO910*AP910</f>
        <v>5</v>
      </c>
      <c r="AI913" s="62"/>
      <c r="AJ913" s="62"/>
      <c r="AK913" s="55"/>
    </row>
    <row r="914" spans="34:54" x14ac:dyDescent="0.25">
      <c r="AH914" s="49">
        <f>D914*10</f>
        <v>0</v>
      </c>
      <c r="AI914" s="60"/>
      <c r="AJ914" s="60"/>
      <c r="AK914" s="54" t="e">
        <f>AI914/AJ914</f>
        <v>#DIV/0!</v>
      </c>
      <c r="AL914" s="122" t="str">
        <f t="shared" ref="AL914" si="1120">IF(COUNTBLANK(AI914:AI916)=3,"",IF(COUNTBLANK(AI914:AI916)=2,IF(AI914=0,0.5/AJ914,AI914/AJ914),(AI914/AJ914+AI915/AJ915+IF(AJ916&gt;0,AI916/AJ916,0))/COUNTIF(AI914:AJ916,"&gt;0")))</f>
        <v/>
      </c>
      <c r="AM914" s="123" t="e">
        <f t="shared" ref="AM914" si="1121">IF(ISNUMBER(AN914),AN914,1/AN914)</f>
        <v>#DIV/0!</v>
      </c>
      <c r="AN914" s="124" t="e">
        <f>AVERAGE(AT914:AT916,AX914:AX916,BB914:BB916)</f>
        <v>#DIV/0!</v>
      </c>
      <c r="AO914" s="125">
        <f>IF(COUNTIF(AL914:AL914,"&gt;0"),AL914,IF(ISERROR(AM914),IF(D917&gt;0,D917,0.5),AM914))</f>
        <v>0.5</v>
      </c>
      <c r="AP914" s="128">
        <v>10</v>
      </c>
      <c r="AQ914" s="121"/>
      <c r="AR914" s="121"/>
      <c r="AS914" s="66"/>
      <c r="AT914" s="70" t="e">
        <f>AS914/AR914*10^AQ914*AP914</f>
        <v>#DIV/0!</v>
      </c>
      <c r="AU914" s="121"/>
      <c r="AV914" s="121"/>
      <c r="AW914" s="66"/>
      <c r="AX914" s="70" t="str">
        <f>IF(ISBLANK(AW914),"",AW914/AV914*10^AU914*AP914)</f>
        <v/>
      </c>
      <c r="AY914" s="121"/>
      <c r="AZ914" s="121"/>
      <c r="BA914" s="66"/>
      <c r="BB914" s="70" t="str">
        <f t="shared" ref="BB914" si="1122">IF(ISBLANK(BA914),"",BA914/AZ914*10^AY914*AT914)</f>
        <v/>
      </c>
    </row>
    <row r="915" spans="34:54" x14ac:dyDescent="0.25">
      <c r="AH915" s="49">
        <f>D915*10</f>
        <v>0</v>
      </c>
      <c r="AI915" s="61"/>
      <c r="AJ915" s="61"/>
      <c r="AK915" s="54" t="e">
        <f t="shared" ref="AK915:AK916" si="1123">AI915/AJ915</f>
        <v>#DIV/0!</v>
      </c>
      <c r="AL915" s="122"/>
      <c r="AM915" s="123"/>
      <c r="AN915" s="124"/>
      <c r="AO915" s="126"/>
      <c r="AP915" s="129"/>
      <c r="AQ915" s="121"/>
      <c r="AR915" s="121"/>
      <c r="AS915" s="67"/>
      <c r="AT915" s="70" t="e">
        <f>AS915/AR914*10^AQ914*AP914</f>
        <v>#DIV/0!</v>
      </c>
      <c r="AU915" s="121"/>
      <c r="AV915" s="121"/>
      <c r="AW915" s="67"/>
      <c r="AX915" s="70" t="str">
        <f>IF(ISBLANK(AW914:AW916),"",AW915/AV914*10^AU914*AP914)</f>
        <v/>
      </c>
      <c r="AY915" s="121"/>
      <c r="AZ915" s="121"/>
      <c r="BA915" s="67"/>
      <c r="BB915" s="70" t="str">
        <f>IF(ISBLANK(BA915),"",BA915/AZ914*10^AY914*AP914)</f>
        <v/>
      </c>
    </row>
    <row r="916" spans="34:54" x14ac:dyDescent="0.25">
      <c r="AH916" s="49">
        <f>D916*10</f>
        <v>0</v>
      </c>
      <c r="AI916" s="61"/>
      <c r="AJ916" s="61"/>
      <c r="AK916" s="54" t="e">
        <f t="shared" si="1123"/>
        <v>#DIV/0!</v>
      </c>
      <c r="AL916" s="122"/>
      <c r="AM916" s="123"/>
      <c r="AN916" s="124"/>
      <c r="AO916" s="127"/>
      <c r="AP916" s="130"/>
      <c r="AQ916" s="121"/>
      <c r="AR916" s="121"/>
      <c r="AS916" s="67"/>
      <c r="AT916" s="70" t="e">
        <f>AS916/AR914*10^AQ914*AP914</f>
        <v>#DIV/0!</v>
      </c>
      <c r="AU916" s="121"/>
      <c r="AV916" s="121"/>
      <c r="AW916" s="67"/>
      <c r="AX916" s="70" t="str">
        <f>IF(ISBLANK(AW916),"",AW916/AV914*10^AU914*AP914)</f>
        <v/>
      </c>
      <c r="AY916" s="121"/>
      <c r="AZ916" s="121"/>
      <c r="BA916" s="67"/>
      <c r="BB916" s="70" t="str">
        <f>IF(ISBLANK(BA916),"",BA916/AZ914*10^AY914*AP914)</f>
        <v/>
      </c>
    </row>
    <row r="917" spans="34:54" x14ac:dyDescent="0.25">
      <c r="AH917" s="50">
        <f t="shared" ref="AH917" si="1124">AO914*AP914</f>
        <v>5</v>
      </c>
      <c r="AI917" s="62"/>
      <c r="AJ917" s="62"/>
      <c r="AK917" s="55"/>
    </row>
    <row r="918" spans="34:54" x14ac:dyDescent="0.25">
      <c r="AH918" s="49">
        <f>D918*10</f>
        <v>0</v>
      </c>
      <c r="AI918" s="60"/>
      <c r="AJ918" s="60"/>
      <c r="AK918" s="54" t="e">
        <f>AI918/AJ918</f>
        <v>#DIV/0!</v>
      </c>
      <c r="AL918" s="122" t="str">
        <f t="shared" ref="AL918" si="1125">IF(COUNTBLANK(AI918:AI920)=3,"",IF(COUNTBLANK(AI918:AI920)=2,IF(AI918=0,0.5/AJ918,AI918/AJ918),(AI918/AJ918+AI919/AJ919+IF(AJ920&gt;0,AI920/AJ920,0))/COUNTIF(AI918:AJ920,"&gt;0")))</f>
        <v/>
      </c>
      <c r="AM918" s="123" t="e">
        <f t="shared" ref="AM918" si="1126">IF(ISNUMBER(AN918),AN918,1/AN918)</f>
        <v>#DIV/0!</v>
      </c>
      <c r="AN918" s="124" t="e">
        <f>AVERAGE(AT918:AT920,AX918:AX920,BB918:BB920)</f>
        <v>#DIV/0!</v>
      </c>
      <c r="AO918" s="125">
        <f>IF(COUNTIF(AL918:AL918,"&gt;0"),AL918,IF(ISERROR(AM918),IF(D921&gt;0,D921,0.5),AM918))</f>
        <v>0.5</v>
      </c>
      <c r="AP918" s="128">
        <v>10</v>
      </c>
      <c r="AQ918" s="121"/>
      <c r="AR918" s="121"/>
      <c r="AS918" s="66"/>
      <c r="AT918" s="70" t="e">
        <f>AS918/AR918*10^AQ918*AP918</f>
        <v>#DIV/0!</v>
      </c>
      <c r="AU918" s="121"/>
      <c r="AV918" s="121"/>
      <c r="AW918" s="66"/>
      <c r="AX918" s="70" t="str">
        <f>IF(ISBLANK(AW918),"",AW918/AV918*10^AU918*AP918)</f>
        <v/>
      </c>
      <c r="AY918" s="121"/>
      <c r="AZ918" s="121"/>
      <c r="BA918" s="66"/>
      <c r="BB918" s="70" t="str">
        <f t="shared" ref="BB918" si="1127">IF(ISBLANK(BA918),"",BA918/AZ918*10^AY918*AT918)</f>
        <v/>
      </c>
    </row>
    <row r="919" spans="34:54" x14ac:dyDescent="0.25">
      <c r="AH919" s="49">
        <f>D919*10</f>
        <v>0</v>
      </c>
      <c r="AI919" s="61"/>
      <c r="AJ919" s="61"/>
      <c r="AK919" s="54" t="e">
        <f t="shared" ref="AK919:AK920" si="1128">AI919/AJ919</f>
        <v>#DIV/0!</v>
      </c>
      <c r="AL919" s="122"/>
      <c r="AM919" s="123"/>
      <c r="AN919" s="124"/>
      <c r="AO919" s="126"/>
      <c r="AP919" s="129"/>
      <c r="AQ919" s="121"/>
      <c r="AR919" s="121"/>
      <c r="AS919" s="67"/>
      <c r="AT919" s="70" t="e">
        <f>AS919/AR918*10^AQ918*AP918</f>
        <v>#DIV/0!</v>
      </c>
      <c r="AU919" s="121"/>
      <c r="AV919" s="121"/>
      <c r="AW919" s="67"/>
      <c r="AX919" s="70" t="str">
        <f>IF(ISBLANK(AW918:AW920),"",AW919/AV918*10^AU918*AP918)</f>
        <v/>
      </c>
      <c r="AY919" s="121"/>
      <c r="AZ919" s="121"/>
      <c r="BA919" s="67"/>
      <c r="BB919" s="70" t="str">
        <f>IF(ISBLANK(BA919),"",BA919/AZ918*10^AY918*AP918)</f>
        <v/>
      </c>
    </row>
    <row r="920" spans="34:54" x14ac:dyDescent="0.25">
      <c r="AH920" s="49">
        <f>D920*10</f>
        <v>0</v>
      </c>
      <c r="AI920" s="61"/>
      <c r="AJ920" s="61"/>
      <c r="AK920" s="54" t="e">
        <f t="shared" si="1128"/>
        <v>#DIV/0!</v>
      </c>
      <c r="AL920" s="122"/>
      <c r="AM920" s="123"/>
      <c r="AN920" s="124"/>
      <c r="AO920" s="127"/>
      <c r="AP920" s="130"/>
      <c r="AQ920" s="121"/>
      <c r="AR920" s="121"/>
      <c r="AS920" s="67"/>
      <c r="AT920" s="70" t="e">
        <f>AS920/AR918*10^AQ918*AP918</f>
        <v>#DIV/0!</v>
      </c>
      <c r="AU920" s="121"/>
      <c r="AV920" s="121"/>
      <c r="AW920" s="67"/>
      <c r="AX920" s="70" t="str">
        <f>IF(ISBLANK(AW920),"",AW920/AV918*10^AU918*AP918)</f>
        <v/>
      </c>
      <c r="AY920" s="121"/>
      <c r="AZ920" s="121"/>
      <c r="BA920" s="67"/>
      <c r="BB920" s="70" t="str">
        <f>IF(ISBLANK(BA920),"",BA920/AZ918*10^AY918*AP918)</f>
        <v/>
      </c>
    </row>
    <row r="921" spans="34:54" x14ac:dyDescent="0.25">
      <c r="AH921" s="50">
        <f t="shared" ref="AH921" si="1129">AO918*AP918</f>
        <v>5</v>
      </c>
      <c r="AI921" s="62"/>
      <c r="AJ921" s="62"/>
      <c r="AK921" s="55"/>
    </row>
    <row r="922" spans="34:54" x14ac:dyDescent="0.25">
      <c r="AH922" s="49">
        <f>D922*10</f>
        <v>0</v>
      </c>
      <c r="AI922" s="60"/>
      <c r="AJ922" s="60"/>
      <c r="AK922" s="54" t="e">
        <f>AI922/AJ922</f>
        <v>#DIV/0!</v>
      </c>
      <c r="AL922" s="122" t="str">
        <f t="shared" ref="AL922" si="1130">IF(COUNTBLANK(AI922:AI924)=3,"",IF(COUNTBLANK(AI922:AI924)=2,IF(AI922=0,0.5/AJ922,AI922/AJ922),(AI922/AJ922+AI923/AJ923+IF(AJ924&gt;0,AI924/AJ924,0))/COUNTIF(AI922:AJ924,"&gt;0")))</f>
        <v/>
      </c>
      <c r="AM922" s="123" t="e">
        <f t="shared" ref="AM922" si="1131">IF(ISNUMBER(AN922),AN922,1/AN922)</f>
        <v>#DIV/0!</v>
      </c>
      <c r="AN922" s="124" t="e">
        <f>AVERAGE(AT922:AT924,AX922:AX924,BB922:BB924)</f>
        <v>#DIV/0!</v>
      </c>
      <c r="AO922" s="125">
        <f>IF(COUNTIF(AL922:AL922,"&gt;0"),AL922,IF(ISERROR(AM922),IF(D925&gt;0,D925,0.5),AM922))</f>
        <v>0.5</v>
      </c>
      <c r="AP922" s="128">
        <v>10</v>
      </c>
      <c r="AQ922" s="121"/>
      <c r="AR922" s="121"/>
      <c r="AS922" s="66"/>
      <c r="AT922" s="70" t="e">
        <f>AS922/AR922*10^AQ922*AP922</f>
        <v>#DIV/0!</v>
      </c>
      <c r="AU922" s="121"/>
      <c r="AV922" s="121"/>
      <c r="AW922" s="66"/>
      <c r="AX922" s="70" t="str">
        <f>IF(ISBLANK(AW922),"",AW922/AV922*10^AU922*AP922)</f>
        <v/>
      </c>
      <c r="AY922" s="121"/>
      <c r="AZ922" s="121"/>
      <c r="BA922" s="66"/>
      <c r="BB922" s="70" t="str">
        <f t="shared" ref="BB922" si="1132">IF(ISBLANK(BA922),"",BA922/AZ922*10^AY922*AT922)</f>
        <v/>
      </c>
    </row>
    <row r="923" spans="34:54" x14ac:dyDescent="0.25">
      <c r="AH923" s="49">
        <f>D923*10</f>
        <v>0</v>
      </c>
      <c r="AI923" s="61"/>
      <c r="AJ923" s="61"/>
      <c r="AK923" s="54" t="e">
        <f t="shared" ref="AK923:AK924" si="1133">AI923/AJ923</f>
        <v>#DIV/0!</v>
      </c>
      <c r="AL923" s="122"/>
      <c r="AM923" s="123"/>
      <c r="AN923" s="124"/>
      <c r="AO923" s="126"/>
      <c r="AP923" s="129"/>
      <c r="AQ923" s="121"/>
      <c r="AR923" s="121"/>
      <c r="AS923" s="67"/>
      <c r="AT923" s="70" t="e">
        <f>AS923/AR922*10^AQ922*AP922</f>
        <v>#DIV/0!</v>
      </c>
      <c r="AU923" s="121"/>
      <c r="AV923" s="121"/>
      <c r="AW923" s="67"/>
      <c r="AX923" s="70" t="str">
        <f>IF(ISBLANK(AW922:AW924),"",AW923/AV922*10^AU922*AP922)</f>
        <v/>
      </c>
      <c r="AY923" s="121"/>
      <c r="AZ923" s="121"/>
      <c r="BA923" s="67"/>
      <c r="BB923" s="70" t="str">
        <f>IF(ISBLANK(BA923),"",BA923/AZ922*10^AY922*AP922)</f>
        <v/>
      </c>
    </row>
    <row r="924" spans="34:54" x14ac:dyDescent="0.25">
      <c r="AH924" s="49">
        <f>D924*10</f>
        <v>0</v>
      </c>
      <c r="AI924" s="61"/>
      <c r="AJ924" s="61"/>
      <c r="AK924" s="54" t="e">
        <f t="shared" si="1133"/>
        <v>#DIV/0!</v>
      </c>
      <c r="AL924" s="122"/>
      <c r="AM924" s="123"/>
      <c r="AN924" s="124"/>
      <c r="AO924" s="127"/>
      <c r="AP924" s="130"/>
      <c r="AQ924" s="121"/>
      <c r="AR924" s="121"/>
      <c r="AS924" s="67"/>
      <c r="AT924" s="70" t="e">
        <f>AS924/AR922*10^AQ922*AP922</f>
        <v>#DIV/0!</v>
      </c>
      <c r="AU924" s="121"/>
      <c r="AV924" s="121"/>
      <c r="AW924" s="67"/>
      <c r="AX924" s="70" t="str">
        <f>IF(ISBLANK(AW924),"",AW924/AV922*10^AU922*AP922)</f>
        <v/>
      </c>
      <c r="AY924" s="121"/>
      <c r="AZ924" s="121"/>
      <c r="BA924" s="67"/>
      <c r="BB924" s="70" t="str">
        <f>IF(ISBLANK(BA924),"",BA924/AZ922*10^AY922*AP922)</f>
        <v/>
      </c>
    </row>
    <row r="925" spans="34:54" x14ac:dyDescent="0.25">
      <c r="AH925" s="50">
        <f t="shared" ref="AH925" si="1134">AO922*AP922</f>
        <v>5</v>
      </c>
      <c r="AI925" s="62"/>
      <c r="AJ925" s="62"/>
      <c r="AK925" s="55"/>
    </row>
    <row r="926" spans="34:54" x14ac:dyDescent="0.25">
      <c r="AH926" s="49">
        <f>D926*10</f>
        <v>0</v>
      </c>
      <c r="AI926" s="60"/>
      <c r="AJ926" s="60"/>
      <c r="AK926" s="54" t="e">
        <f>AI926/AJ926</f>
        <v>#DIV/0!</v>
      </c>
      <c r="AL926" s="122" t="str">
        <f t="shared" ref="AL926" si="1135">IF(COUNTBLANK(AI926:AI928)=3,"",IF(COUNTBLANK(AI926:AI928)=2,IF(AI926=0,0.5/AJ926,AI926/AJ926),(AI926/AJ926+AI927/AJ927+IF(AJ928&gt;0,AI928/AJ928,0))/COUNTIF(AI926:AJ928,"&gt;0")))</f>
        <v/>
      </c>
      <c r="AM926" s="123" t="e">
        <f t="shared" ref="AM926" si="1136">IF(ISNUMBER(AN926),AN926,1/AN926)</f>
        <v>#DIV/0!</v>
      </c>
      <c r="AN926" s="124" t="e">
        <f>AVERAGE(AT926:AT928,AX926:AX928,BB926:BB928)</f>
        <v>#DIV/0!</v>
      </c>
      <c r="AO926" s="125">
        <f>IF(COUNTIF(AL926:AL926,"&gt;0"),AL926,IF(ISERROR(AM926),IF(D929&gt;0,D929,0.5),AM926))</f>
        <v>0.5</v>
      </c>
      <c r="AP926" s="128">
        <v>10</v>
      </c>
      <c r="AQ926" s="121"/>
      <c r="AR926" s="121"/>
      <c r="AS926" s="66"/>
      <c r="AT926" s="70" t="e">
        <f>AS926/AR926*10^AQ926*AP926</f>
        <v>#DIV/0!</v>
      </c>
      <c r="AU926" s="121"/>
      <c r="AV926" s="121"/>
      <c r="AW926" s="66"/>
      <c r="AX926" s="70" t="str">
        <f>IF(ISBLANK(AW926),"",AW926/AV926*10^AU926*AP926)</f>
        <v/>
      </c>
      <c r="AY926" s="121"/>
      <c r="AZ926" s="121"/>
      <c r="BA926" s="66"/>
      <c r="BB926" s="70" t="str">
        <f t="shared" ref="BB926" si="1137">IF(ISBLANK(BA926),"",BA926/AZ926*10^AY926*AT926)</f>
        <v/>
      </c>
    </row>
    <row r="927" spans="34:54" x14ac:dyDescent="0.25">
      <c r="AH927" s="49">
        <f>D927*10</f>
        <v>0</v>
      </c>
      <c r="AI927" s="61"/>
      <c r="AJ927" s="61"/>
      <c r="AK927" s="54" t="e">
        <f t="shared" ref="AK927:AK928" si="1138">AI927/AJ927</f>
        <v>#DIV/0!</v>
      </c>
      <c r="AL927" s="122"/>
      <c r="AM927" s="123"/>
      <c r="AN927" s="124"/>
      <c r="AO927" s="126"/>
      <c r="AP927" s="129"/>
      <c r="AQ927" s="121"/>
      <c r="AR927" s="121"/>
      <c r="AS927" s="67"/>
      <c r="AT927" s="70" t="e">
        <f>AS927/AR926*10^AQ926*AP926</f>
        <v>#DIV/0!</v>
      </c>
      <c r="AU927" s="121"/>
      <c r="AV927" s="121"/>
      <c r="AW927" s="67"/>
      <c r="AX927" s="70" t="str">
        <f>IF(ISBLANK(AW926:AW928),"",AW927/AV926*10^AU926*AP926)</f>
        <v/>
      </c>
      <c r="AY927" s="121"/>
      <c r="AZ927" s="121"/>
      <c r="BA927" s="67"/>
      <c r="BB927" s="70" t="str">
        <f>IF(ISBLANK(BA927),"",BA927/AZ926*10^AY926*AP926)</f>
        <v/>
      </c>
    </row>
    <row r="928" spans="34:54" x14ac:dyDescent="0.25">
      <c r="AH928" s="49">
        <f>D928*10</f>
        <v>0</v>
      </c>
      <c r="AI928" s="61"/>
      <c r="AJ928" s="61"/>
      <c r="AK928" s="54" t="e">
        <f t="shared" si="1138"/>
        <v>#DIV/0!</v>
      </c>
      <c r="AL928" s="122"/>
      <c r="AM928" s="123"/>
      <c r="AN928" s="124"/>
      <c r="AO928" s="127"/>
      <c r="AP928" s="130"/>
      <c r="AQ928" s="121"/>
      <c r="AR928" s="121"/>
      <c r="AS928" s="67"/>
      <c r="AT928" s="70" t="e">
        <f>AS928/AR926*10^AQ926*AP926</f>
        <v>#DIV/0!</v>
      </c>
      <c r="AU928" s="121"/>
      <c r="AV928" s="121"/>
      <c r="AW928" s="67"/>
      <c r="AX928" s="70" t="str">
        <f>IF(ISBLANK(AW928),"",AW928/AV926*10^AU926*AP926)</f>
        <v/>
      </c>
      <c r="AY928" s="121"/>
      <c r="AZ928" s="121"/>
      <c r="BA928" s="67"/>
      <c r="BB928" s="70" t="str">
        <f>IF(ISBLANK(BA928),"",BA928/AZ926*10^AY926*AP926)</f>
        <v/>
      </c>
    </row>
    <row r="929" spans="34:54" x14ac:dyDescent="0.25">
      <c r="AH929" s="50">
        <f t="shared" ref="AH929" si="1139">AO926*AP926</f>
        <v>5</v>
      </c>
      <c r="AI929" s="62"/>
      <c r="AJ929" s="62"/>
      <c r="AK929" s="55"/>
    </row>
    <row r="930" spans="34:54" x14ac:dyDescent="0.25">
      <c r="AH930" s="49">
        <f>D930*10</f>
        <v>0</v>
      </c>
      <c r="AI930" s="60"/>
      <c r="AJ930" s="60"/>
      <c r="AK930" s="54" t="e">
        <f>AI930/AJ930</f>
        <v>#DIV/0!</v>
      </c>
      <c r="AL930" s="122" t="str">
        <f t="shared" ref="AL930" si="1140">IF(COUNTBLANK(AI930:AI932)=3,"",IF(COUNTBLANK(AI930:AI932)=2,IF(AI930=0,0.5/AJ930,AI930/AJ930),(AI930/AJ930+AI931/AJ931+IF(AJ932&gt;0,AI932/AJ932,0))/COUNTIF(AI930:AJ932,"&gt;0")))</f>
        <v/>
      </c>
      <c r="AM930" s="123" t="e">
        <f t="shared" ref="AM930" si="1141">IF(ISNUMBER(AN930),AN930,1/AN930)</f>
        <v>#DIV/0!</v>
      </c>
      <c r="AN930" s="124" t="e">
        <f>AVERAGE(AT930:AT932,AX930:AX932,BB930:BB932)</f>
        <v>#DIV/0!</v>
      </c>
      <c r="AO930" s="125">
        <f>IF(COUNTIF(AL930:AL930,"&gt;0"),AL930,IF(ISERROR(AM930),IF(D933&gt;0,D933,0.5),AM930))</f>
        <v>0.5</v>
      </c>
      <c r="AP930" s="128">
        <v>10</v>
      </c>
      <c r="AQ930" s="121"/>
      <c r="AR930" s="121"/>
      <c r="AS930" s="66"/>
      <c r="AT930" s="70" t="e">
        <f>AS930/AR930*10^AQ930*AP930</f>
        <v>#DIV/0!</v>
      </c>
      <c r="AU930" s="121"/>
      <c r="AV930" s="121"/>
      <c r="AW930" s="66"/>
      <c r="AX930" s="70" t="str">
        <f>IF(ISBLANK(AW930),"",AW930/AV930*10^AU930*AP930)</f>
        <v/>
      </c>
      <c r="AY930" s="121"/>
      <c r="AZ930" s="121"/>
      <c r="BA930" s="66"/>
      <c r="BB930" s="70" t="str">
        <f t="shared" ref="BB930" si="1142">IF(ISBLANK(BA930),"",BA930/AZ930*10^AY930*AT930)</f>
        <v/>
      </c>
    </row>
    <row r="931" spans="34:54" x14ac:dyDescent="0.25">
      <c r="AH931" s="49">
        <f>D931*10</f>
        <v>0</v>
      </c>
      <c r="AI931" s="61"/>
      <c r="AJ931" s="61"/>
      <c r="AK931" s="54" t="e">
        <f t="shared" ref="AK931:AK932" si="1143">AI931/AJ931</f>
        <v>#DIV/0!</v>
      </c>
      <c r="AL931" s="122"/>
      <c r="AM931" s="123"/>
      <c r="AN931" s="124"/>
      <c r="AO931" s="126"/>
      <c r="AP931" s="129"/>
      <c r="AQ931" s="121"/>
      <c r="AR931" s="121"/>
      <c r="AS931" s="67"/>
      <c r="AT931" s="70" t="e">
        <f>AS931/AR930*10^AQ930*AP930</f>
        <v>#DIV/0!</v>
      </c>
      <c r="AU931" s="121"/>
      <c r="AV931" s="121"/>
      <c r="AW931" s="67"/>
      <c r="AX931" s="70" t="str">
        <f>IF(ISBLANK(AW930:AW932),"",AW931/AV930*10^AU930*AP930)</f>
        <v/>
      </c>
      <c r="AY931" s="121"/>
      <c r="AZ931" s="121"/>
      <c r="BA931" s="67"/>
      <c r="BB931" s="70" t="str">
        <f>IF(ISBLANK(BA931),"",BA931/AZ930*10^AY930*AP930)</f>
        <v/>
      </c>
    </row>
    <row r="932" spans="34:54" x14ac:dyDescent="0.25">
      <c r="AH932" s="49">
        <f>D932*10</f>
        <v>0</v>
      </c>
      <c r="AI932" s="61"/>
      <c r="AJ932" s="61"/>
      <c r="AK932" s="54" t="e">
        <f t="shared" si="1143"/>
        <v>#DIV/0!</v>
      </c>
      <c r="AL932" s="122"/>
      <c r="AM932" s="123"/>
      <c r="AN932" s="124"/>
      <c r="AO932" s="127"/>
      <c r="AP932" s="130"/>
      <c r="AQ932" s="121"/>
      <c r="AR932" s="121"/>
      <c r="AS932" s="67"/>
      <c r="AT932" s="70" t="e">
        <f>AS932/AR930*10^AQ930*AP930</f>
        <v>#DIV/0!</v>
      </c>
      <c r="AU932" s="121"/>
      <c r="AV932" s="121"/>
      <c r="AW932" s="67"/>
      <c r="AX932" s="70" t="str">
        <f>IF(ISBLANK(AW932),"",AW932/AV930*10^AU930*AP930)</f>
        <v/>
      </c>
      <c r="AY932" s="121"/>
      <c r="AZ932" s="121"/>
      <c r="BA932" s="67"/>
      <c r="BB932" s="70" t="str">
        <f>IF(ISBLANK(BA932),"",BA932/AZ930*10^AY930*AP930)</f>
        <v/>
      </c>
    </row>
    <row r="933" spans="34:54" x14ac:dyDescent="0.25">
      <c r="AH933" s="50">
        <f t="shared" ref="AH933" si="1144">AO930*AP930</f>
        <v>5</v>
      </c>
      <c r="AI933" s="62"/>
      <c r="AJ933" s="62"/>
      <c r="AK933" s="55"/>
    </row>
    <row r="934" spans="34:54" x14ac:dyDescent="0.25">
      <c r="AH934" s="49">
        <f>D934*10</f>
        <v>0</v>
      </c>
      <c r="AI934" s="60"/>
      <c r="AJ934" s="60"/>
      <c r="AK934" s="54" t="e">
        <f>AI934/AJ934</f>
        <v>#DIV/0!</v>
      </c>
      <c r="AL934" s="122" t="str">
        <f t="shared" ref="AL934" si="1145">IF(COUNTBLANK(AI934:AI936)=3,"",IF(COUNTBLANK(AI934:AI936)=2,IF(AI934=0,0.5/AJ934,AI934/AJ934),(AI934/AJ934+AI935/AJ935+IF(AJ936&gt;0,AI936/AJ936,0))/COUNTIF(AI934:AJ936,"&gt;0")))</f>
        <v/>
      </c>
      <c r="AM934" s="123" t="e">
        <f t="shared" ref="AM934" si="1146">IF(ISNUMBER(AN934),AN934,1/AN934)</f>
        <v>#DIV/0!</v>
      </c>
      <c r="AN934" s="124" t="e">
        <f>AVERAGE(AT934:AT936,AX934:AX936,BB934:BB936)</f>
        <v>#DIV/0!</v>
      </c>
      <c r="AO934" s="125">
        <f>IF(COUNTIF(AL934:AL934,"&gt;0"),AL934,IF(ISERROR(AM934),IF(D937&gt;0,D937,0.5),AM934))</f>
        <v>0.5</v>
      </c>
      <c r="AP934" s="128">
        <v>10</v>
      </c>
      <c r="AQ934" s="121"/>
      <c r="AR934" s="121"/>
      <c r="AS934" s="66"/>
      <c r="AT934" s="70" t="e">
        <f>AS934/AR934*10^AQ934*AP934</f>
        <v>#DIV/0!</v>
      </c>
      <c r="AU934" s="121"/>
      <c r="AV934" s="121"/>
      <c r="AW934" s="66"/>
      <c r="AX934" s="70" t="str">
        <f>IF(ISBLANK(AW934),"",AW934/AV934*10^AU934*AP934)</f>
        <v/>
      </c>
      <c r="AY934" s="121"/>
      <c r="AZ934" s="121"/>
      <c r="BA934" s="66"/>
      <c r="BB934" s="70" t="str">
        <f t="shared" ref="BB934" si="1147">IF(ISBLANK(BA934),"",BA934/AZ934*10^AY934*AT934)</f>
        <v/>
      </c>
    </row>
    <row r="935" spans="34:54" x14ac:dyDescent="0.25">
      <c r="AH935" s="49">
        <f>D935*10</f>
        <v>0</v>
      </c>
      <c r="AI935" s="61"/>
      <c r="AJ935" s="61"/>
      <c r="AK935" s="54" t="e">
        <f t="shared" ref="AK935:AK936" si="1148">AI935/AJ935</f>
        <v>#DIV/0!</v>
      </c>
      <c r="AL935" s="122"/>
      <c r="AM935" s="123"/>
      <c r="AN935" s="124"/>
      <c r="AO935" s="126"/>
      <c r="AP935" s="129"/>
      <c r="AQ935" s="121"/>
      <c r="AR935" s="121"/>
      <c r="AS935" s="67"/>
      <c r="AT935" s="70" t="e">
        <f>AS935/AR934*10^AQ934*AP934</f>
        <v>#DIV/0!</v>
      </c>
      <c r="AU935" s="121"/>
      <c r="AV935" s="121"/>
      <c r="AW935" s="67"/>
      <c r="AX935" s="70" t="str">
        <f>IF(ISBLANK(AW934:AW936),"",AW935/AV934*10^AU934*AP934)</f>
        <v/>
      </c>
      <c r="AY935" s="121"/>
      <c r="AZ935" s="121"/>
      <c r="BA935" s="67"/>
      <c r="BB935" s="70" t="str">
        <f>IF(ISBLANK(BA935),"",BA935/AZ934*10^AY934*AP934)</f>
        <v/>
      </c>
    </row>
    <row r="936" spans="34:54" x14ac:dyDescent="0.25">
      <c r="AH936" s="49">
        <f>D936*10</f>
        <v>0</v>
      </c>
      <c r="AI936" s="61"/>
      <c r="AJ936" s="61"/>
      <c r="AK936" s="54" t="e">
        <f t="shared" si="1148"/>
        <v>#DIV/0!</v>
      </c>
      <c r="AL936" s="122"/>
      <c r="AM936" s="123"/>
      <c r="AN936" s="124"/>
      <c r="AO936" s="127"/>
      <c r="AP936" s="130"/>
      <c r="AQ936" s="121"/>
      <c r="AR936" s="121"/>
      <c r="AS936" s="67"/>
      <c r="AT936" s="70" t="e">
        <f>AS936/AR934*10^AQ934*AP934</f>
        <v>#DIV/0!</v>
      </c>
      <c r="AU936" s="121"/>
      <c r="AV936" s="121"/>
      <c r="AW936" s="67"/>
      <c r="AX936" s="70" t="str">
        <f>IF(ISBLANK(AW936),"",AW936/AV934*10^AU934*AP934)</f>
        <v/>
      </c>
      <c r="AY936" s="121"/>
      <c r="AZ936" s="121"/>
      <c r="BA936" s="67"/>
      <c r="BB936" s="70" t="str">
        <f>IF(ISBLANK(BA936),"",BA936/AZ934*10^AY934*AP934)</f>
        <v/>
      </c>
    </row>
    <row r="937" spans="34:54" x14ac:dyDescent="0.25">
      <c r="AH937" s="50">
        <f t="shared" ref="AH937" si="1149">AO934*AP934</f>
        <v>5</v>
      </c>
      <c r="AI937" s="62"/>
      <c r="AJ937" s="62"/>
      <c r="AK937" s="55"/>
    </row>
    <row r="938" spans="34:54" x14ac:dyDescent="0.25">
      <c r="AH938" s="49">
        <f>D938*10</f>
        <v>0</v>
      </c>
      <c r="AI938" s="60"/>
      <c r="AJ938" s="60"/>
      <c r="AK938" s="54" t="e">
        <f>AI938/AJ938</f>
        <v>#DIV/0!</v>
      </c>
      <c r="AL938" s="122" t="str">
        <f t="shared" ref="AL938" si="1150">IF(COUNTBLANK(AI938:AI940)=3,"",IF(COUNTBLANK(AI938:AI940)=2,IF(AI938=0,0.5/AJ938,AI938/AJ938),(AI938/AJ938+AI939/AJ939+IF(AJ940&gt;0,AI940/AJ940,0))/COUNTIF(AI938:AJ940,"&gt;0")))</f>
        <v/>
      </c>
      <c r="AM938" s="123" t="e">
        <f t="shared" ref="AM938" si="1151">IF(ISNUMBER(AN938),AN938,1/AN938)</f>
        <v>#DIV/0!</v>
      </c>
      <c r="AN938" s="124" t="e">
        <f>AVERAGE(AT938:AT940,AX938:AX940,BB938:BB940)</f>
        <v>#DIV/0!</v>
      </c>
      <c r="AO938" s="125">
        <f>IF(COUNTIF(AL938:AL938,"&gt;0"),AL938,IF(ISERROR(AM938),IF(D941&gt;0,D941,0.5),AM938))</f>
        <v>0.5</v>
      </c>
      <c r="AP938" s="128">
        <v>10</v>
      </c>
      <c r="AQ938" s="121"/>
      <c r="AR938" s="121"/>
      <c r="AS938" s="66"/>
      <c r="AT938" s="70" t="e">
        <f>AS938/AR938*10^AQ938*AP938</f>
        <v>#DIV/0!</v>
      </c>
      <c r="AU938" s="121"/>
      <c r="AV938" s="121"/>
      <c r="AW938" s="66"/>
      <c r="AX938" s="70" t="str">
        <f>IF(ISBLANK(AW938),"",AW938/AV938*10^AU938*AP938)</f>
        <v/>
      </c>
      <c r="AY938" s="121"/>
      <c r="AZ938" s="121"/>
      <c r="BA938" s="66"/>
      <c r="BB938" s="70" t="str">
        <f t="shared" ref="BB938" si="1152">IF(ISBLANK(BA938),"",BA938/AZ938*10^AY938*AT938)</f>
        <v/>
      </c>
    </row>
    <row r="939" spans="34:54" x14ac:dyDescent="0.25">
      <c r="AH939" s="49">
        <f>D939*10</f>
        <v>0</v>
      </c>
      <c r="AI939" s="61"/>
      <c r="AJ939" s="61"/>
      <c r="AK939" s="54" t="e">
        <f t="shared" ref="AK939:AK940" si="1153">AI939/AJ939</f>
        <v>#DIV/0!</v>
      </c>
      <c r="AL939" s="122"/>
      <c r="AM939" s="123"/>
      <c r="AN939" s="124"/>
      <c r="AO939" s="126"/>
      <c r="AP939" s="129"/>
      <c r="AQ939" s="121"/>
      <c r="AR939" s="121"/>
      <c r="AS939" s="67"/>
      <c r="AT939" s="70" t="e">
        <f>AS939/AR938*10^AQ938*AP938</f>
        <v>#DIV/0!</v>
      </c>
      <c r="AU939" s="121"/>
      <c r="AV939" s="121"/>
      <c r="AW939" s="67"/>
      <c r="AX939" s="70" t="str">
        <f>IF(ISBLANK(AW938:AW940),"",AW939/AV938*10^AU938*AP938)</f>
        <v/>
      </c>
      <c r="AY939" s="121"/>
      <c r="AZ939" s="121"/>
      <c r="BA939" s="67"/>
      <c r="BB939" s="70" t="str">
        <f>IF(ISBLANK(BA939),"",BA939/AZ938*10^AY938*AP938)</f>
        <v/>
      </c>
    </row>
    <row r="940" spans="34:54" x14ac:dyDescent="0.25">
      <c r="AH940" s="49">
        <f>D940*10</f>
        <v>0</v>
      </c>
      <c r="AI940" s="61"/>
      <c r="AJ940" s="61"/>
      <c r="AK940" s="54" t="e">
        <f t="shared" si="1153"/>
        <v>#DIV/0!</v>
      </c>
      <c r="AL940" s="122"/>
      <c r="AM940" s="123"/>
      <c r="AN940" s="124"/>
      <c r="AO940" s="127"/>
      <c r="AP940" s="130"/>
      <c r="AQ940" s="121"/>
      <c r="AR940" s="121"/>
      <c r="AS940" s="67"/>
      <c r="AT940" s="70" t="e">
        <f>AS940/AR938*10^AQ938*AP938</f>
        <v>#DIV/0!</v>
      </c>
      <c r="AU940" s="121"/>
      <c r="AV940" s="121"/>
      <c r="AW940" s="67"/>
      <c r="AX940" s="70" t="str">
        <f>IF(ISBLANK(AW940),"",AW940/AV938*10^AU938*AP938)</f>
        <v/>
      </c>
      <c r="AY940" s="121"/>
      <c r="AZ940" s="121"/>
      <c r="BA940" s="67"/>
      <c r="BB940" s="70" t="str">
        <f>IF(ISBLANK(BA940),"",BA940/AZ938*10^AY938*AP938)</f>
        <v/>
      </c>
    </row>
    <row r="941" spans="34:54" x14ac:dyDescent="0.25">
      <c r="AH941" s="50">
        <f t="shared" ref="AH941" si="1154">AO938*AP938</f>
        <v>5</v>
      </c>
      <c r="AI941" s="62"/>
      <c r="AJ941" s="62"/>
      <c r="AK941" s="55"/>
    </row>
    <row r="942" spans="34:54" x14ac:dyDescent="0.25">
      <c r="AH942" s="49">
        <f>D942*10</f>
        <v>0</v>
      </c>
      <c r="AI942" s="60"/>
      <c r="AJ942" s="60"/>
      <c r="AK942" s="54" t="e">
        <f>AI942/AJ942</f>
        <v>#DIV/0!</v>
      </c>
      <c r="AL942" s="122" t="str">
        <f t="shared" ref="AL942" si="1155">IF(COUNTBLANK(AI942:AI944)=3,"",IF(COUNTBLANK(AI942:AI944)=2,IF(AI942=0,0.5/AJ942,AI942/AJ942),(AI942/AJ942+AI943/AJ943+IF(AJ944&gt;0,AI944/AJ944,0))/COUNTIF(AI942:AJ944,"&gt;0")))</f>
        <v/>
      </c>
      <c r="AM942" s="123" t="e">
        <f t="shared" ref="AM942" si="1156">IF(ISNUMBER(AN942),AN942,1/AN942)</f>
        <v>#DIV/0!</v>
      </c>
      <c r="AN942" s="124" t="e">
        <f>AVERAGE(AT942:AT944,AX942:AX944,BB942:BB944)</f>
        <v>#DIV/0!</v>
      </c>
      <c r="AO942" s="125">
        <f>IF(COUNTIF(AL942:AL942,"&gt;0"),AL942,IF(ISERROR(AM942),IF(D945&gt;0,D945,0.5),AM942))</f>
        <v>0.5</v>
      </c>
      <c r="AP942" s="128">
        <v>10</v>
      </c>
      <c r="AQ942" s="121"/>
      <c r="AR942" s="121"/>
      <c r="AS942" s="66"/>
      <c r="AT942" s="70" t="e">
        <f>AS942/AR942*10^AQ942*AP942</f>
        <v>#DIV/0!</v>
      </c>
      <c r="AU942" s="121"/>
      <c r="AV942" s="121"/>
      <c r="AW942" s="66"/>
      <c r="AX942" s="70" t="str">
        <f>IF(ISBLANK(AW942),"",AW942/AV942*10^AU942*AP942)</f>
        <v/>
      </c>
      <c r="AY942" s="121"/>
      <c r="AZ942" s="121"/>
      <c r="BA942" s="66"/>
      <c r="BB942" s="70" t="str">
        <f t="shared" ref="BB942" si="1157">IF(ISBLANK(BA942),"",BA942/AZ942*10^AY942*AT942)</f>
        <v/>
      </c>
    </row>
    <row r="943" spans="34:54" x14ac:dyDescent="0.25">
      <c r="AH943" s="49">
        <f>D943*10</f>
        <v>0</v>
      </c>
      <c r="AI943" s="61"/>
      <c r="AJ943" s="61"/>
      <c r="AK943" s="54" t="e">
        <f t="shared" ref="AK943:AK944" si="1158">AI943/AJ943</f>
        <v>#DIV/0!</v>
      </c>
      <c r="AL943" s="122"/>
      <c r="AM943" s="123"/>
      <c r="AN943" s="124"/>
      <c r="AO943" s="126"/>
      <c r="AP943" s="129"/>
      <c r="AQ943" s="121"/>
      <c r="AR943" s="121"/>
      <c r="AS943" s="67"/>
      <c r="AT943" s="70" t="e">
        <f>AS943/AR942*10^AQ942*AP942</f>
        <v>#DIV/0!</v>
      </c>
      <c r="AU943" s="121"/>
      <c r="AV943" s="121"/>
      <c r="AW943" s="67"/>
      <c r="AX943" s="70" t="str">
        <f>IF(ISBLANK(AW942:AW944),"",AW943/AV942*10^AU942*AP942)</f>
        <v/>
      </c>
      <c r="AY943" s="121"/>
      <c r="AZ943" s="121"/>
      <c r="BA943" s="67"/>
      <c r="BB943" s="70" t="str">
        <f>IF(ISBLANK(BA943),"",BA943/AZ942*10^AY942*AP942)</f>
        <v/>
      </c>
    </row>
    <row r="944" spans="34:54" x14ac:dyDescent="0.25">
      <c r="AH944" s="49">
        <f>D944*10</f>
        <v>0</v>
      </c>
      <c r="AI944" s="61"/>
      <c r="AJ944" s="61"/>
      <c r="AK944" s="54" t="e">
        <f t="shared" si="1158"/>
        <v>#DIV/0!</v>
      </c>
      <c r="AL944" s="122"/>
      <c r="AM944" s="123"/>
      <c r="AN944" s="124"/>
      <c r="AO944" s="127"/>
      <c r="AP944" s="130"/>
      <c r="AQ944" s="121"/>
      <c r="AR944" s="121"/>
      <c r="AS944" s="67"/>
      <c r="AT944" s="70" t="e">
        <f>AS944/AR942*10^AQ942*AP942</f>
        <v>#DIV/0!</v>
      </c>
      <c r="AU944" s="121"/>
      <c r="AV944" s="121"/>
      <c r="AW944" s="67"/>
      <c r="AX944" s="70" t="str">
        <f>IF(ISBLANK(AW944),"",AW944/AV942*10^AU942*AP942)</f>
        <v/>
      </c>
      <c r="AY944" s="121"/>
      <c r="AZ944" s="121"/>
      <c r="BA944" s="67"/>
      <c r="BB944" s="70" t="str">
        <f>IF(ISBLANK(BA944),"",BA944/AZ942*10^AY942*AP942)</f>
        <v/>
      </c>
    </row>
    <row r="945" spans="34:54" x14ac:dyDescent="0.25">
      <c r="AH945" s="50">
        <f t="shared" ref="AH945" si="1159">AO942*AP942</f>
        <v>5</v>
      </c>
      <c r="AI945" s="62"/>
      <c r="AJ945" s="62"/>
      <c r="AK945" s="55"/>
    </row>
    <row r="946" spans="34:54" x14ac:dyDescent="0.25">
      <c r="AH946" s="49">
        <f>D946*10</f>
        <v>0</v>
      </c>
      <c r="AI946" s="60"/>
      <c r="AJ946" s="60"/>
      <c r="AK946" s="54" t="e">
        <f>AI946/AJ946</f>
        <v>#DIV/0!</v>
      </c>
      <c r="AL946" s="122" t="str">
        <f t="shared" ref="AL946" si="1160">IF(COUNTBLANK(AI946:AI948)=3,"",IF(COUNTBLANK(AI946:AI948)=2,IF(AI946=0,0.5/AJ946,AI946/AJ946),(AI946/AJ946+AI947/AJ947+IF(AJ948&gt;0,AI948/AJ948,0))/COUNTIF(AI946:AJ948,"&gt;0")))</f>
        <v/>
      </c>
      <c r="AM946" s="123" t="e">
        <f t="shared" ref="AM946" si="1161">IF(ISNUMBER(AN946),AN946,1/AN946)</f>
        <v>#DIV/0!</v>
      </c>
      <c r="AN946" s="124" t="e">
        <f>AVERAGE(AT946:AT948,AX946:AX948,BB946:BB948)</f>
        <v>#DIV/0!</v>
      </c>
      <c r="AO946" s="125">
        <f>IF(COUNTIF(AL946:AL946,"&gt;0"),AL946,IF(ISERROR(AM946),IF(D949&gt;0,D949,0.5),AM946))</f>
        <v>0.5</v>
      </c>
      <c r="AP946" s="128">
        <v>10</v>
      </c>
      <c r="AQ946" s="121"/>
      <c r="AR946" s="121"/>
      <c r="AS946" s="66"/>
      <c r="AT946" s="70" t="e">
        <f>AS946/AR946*10^AQ946*AP946</f>
        <v>#DIV/0!</v>
      </c>
      <c r="AU946" s="121"/>
      <c r="AV946" s="121"/>
      <c r="AW946" s="66"/>
      <c r="AX946" s="70" t="str">
        <f>IF(ISBLANK(AW946),"",AW946/AV946*10^AU946*AP946)</f>
        <v/>
      </c>
      <c r="AY946" s="121"/>
      <c r="AZ946" s="121"/>
      <c r="BA946" s="66"/>
      <c r="BB946" s="70" t="str">
        <f t="shared" ref="BB946" si="1162">IF(ISBLANK(BA946),"",BA946/AZ946*10^AY946*AT946)</f>
        <v/>
      </c>
    </row>
    <row r="947" spans="34:54" x14ac:dyDescent="0.25">
      <c r="AH947" s="49">
        <f>D947*10</f>
        <v>0</v>
      </c>
      <c r="AI947" s="61"/>
      <c r="AJ947" s="61"/>
      <c r="AK947" s="54" t="e">
        <f t="shared" ref="AK947:AK948" si="1163">AI947/AJ947</f>
        <v>#DIV/0!</v>
      </c>
      <c r="AL947" s="122"/>
      <c r="AM947" s="123"/>
      <c r="AN947" s="124"/>
      <c r="AO947" s="126"/>
      <c r="AP947" s="129"/>
      <c r="AQ947" s="121"/>
      <c r="AR947" s="121"/>
      <c r="AS947" s="67"/>
      <c r="AT947" s="70" t="e">
        <f>AS947/AR946*10^AQ946*AP946</f>
        <v>#DIV/0!</v>
      </c>
      <c r="AU947" s="121"/>
      <c r="AV947" s="121"/>
      <c r="AW947" s="67"/>
      <c r="AX947" s="70" t="str">
        <f>IF(ISBLANK(AW946:AW948),"",AW947/AV946*10^AU946*AP946)</f>
        <v/>
      </c>
      <c r="AY947" s="121"/>
      <c r="AZ947" s="121"/>
      <c r="BA947" s="67"/>
      <c r="BB947" s="70" t="str">
        <f>IF(ISBLANK(BA947),"",BA947/AZ946*10^AY946*AP946)</f>
        <v/>
      </c>
    </row>
    <row r="948" spans="34:54" x14ac:dyDescent="0.25">
      <c r="AH948" s="49">
        <f>D948*10</f>
        <v>0</v>
      </c>
      <c r="AI948" s="61"/>
      <c r="AJ948" s="61"/>
      <c r="AK948" s="54" t="e">
        <f t="shared" si="1163"/>
        <v>#DIV/0!</v>
      </c>
      <c r="AL948" s="122"/>
      <c r="AM948" s="123"/>
      <c r="AN948" s="124"/>
      <c r="AO948" s="127"/>
      <c r="AP948" s="130"/>
      <c r="AQ948" s="121"/>
      <c r="AR948" s="121"/>
      <c r="AS948" s="67"/>
      <c r="AT948" s="70" t="e">
        <f>AS948/AR946*10^AQ946*AP946</f>
        <v>#DIV/0!</v>
      </c>
      <c r="AU948" s="121"/>
      <c r="AV948" s="121"/>
      <c r="AW948" s="67"/>
      <c r="AX948" s="70" t="str">
        <f>IF(ISBLANK(AW948),"",AW948/AV946*10^AU946*AP946)</f>
        <v/>
      </c>
      <c r="AY948" s="121"/>
      <c r="AZ948" s="121"/>
      <c r="BA948" s="67"/>
      <c r="BB948" s="70" t="str">
        <f>IF(ISBLANK(BA948),"",BA948/AZ946*10^AY946*AP946)</f>
        <v/>
      </c>
    </row>
    <row r="949" spans="34:54" x14ac:dyDescent="0.25">
      <c r="AH949" s="50">
        <f t="shared" ref="AH949" si="1164">AO946*AP946</f>
        <v>5</v>
      </c>
      <c r="AI949" s="62"/>
      <c r="AJ949" s="62"/>
      <c r="AK949" s="55"/>
    </row>
    <row r="950" spans="34:54" x14ac:dyDescent="0.25">
      <c r="AH950" s="49">
        <f>D950*10</f>
        <v>0</v>
      </c>
      <c r="AI950" s="60"/>
      <c r="AJ950" s="60"/>
      <c r="AK950" s="54" t="e">
        <f>AI950/AJ950</f>
        <v>#DIV/0!</v>
      </c>
      <c r="AL950" s="122" t="str">
        <f t="shared" ref="AL950" si="1165">IF(COUNTBLANK(AI950:AI952)=3,"",IF(COUNTBLANK(AI950:AI952)=2,IF(AI950=0,0.5/AJ950,AI950/AJ950),(AI950/AJ950+AI951/AJ951+IF(AJ952&gt;0,AI952/AJ952,0))/COUNTIF(AI950:AJ952,"&gt;0")))</f>
        <v/>
      </c>
      <c r="AM950" s="123" t="e">
        <f t="shared" ref="AM950" si="1166">IF(ISNUMBER(AN950),AN950,1/AN950)</f>
        <v>#DIV/0!</v>
      </c>
      <c r="AN950" s="124" t="e">
        <f>AVERAGE(AT950:AT952,AX950:AX952,BB950:BB952)</f>
        <v>#DIV/0!</v>
      </c>
      <c r="AO950" s="125">
        <f>IF(COUNTIF(AL950:AL950,"&gt;0"),AL950,IF(ISERROR(AM950),IF(D953&gt;0,D953,0.5),AM950))</f>
        <v>0.5</v>
      </c>
      <c r="AP950" s="128">
        <v>10</v>
      </c>
      <c r="AQ950" s="121"/>
      <c r="AR950" s="121"/>
      <c r="AS950" s="66"/>
      <c r="AT950" s="70" t="e">
        <f>AS950/AR950*10^AQ950*AP950</f>
        <v>#DIV/0!</v>
      </c>
      <c r="AU950" s="121"/>
      <c r="AV950" s="121"/>
      <c r="AW950" s="66"/>
      <c r="AX950" s="70" t="str">
        <f>IF(ISBLANK(AW950),"",AW950/AV950*10^AU950*AP950)</f>
        <v/>
      </c>
      <c r="AY950" s="121"/>
      <c r="AZ950" s="121"/>
      <c r="BA950" s="66"/>
      <c r="BB950" s="70" t="str">
        <f t="shared" ref="BB950" si="1167">IF(ISBLANK(BA950),"",BA950/AZ950*10^AY950*AT950)</f>
        <v/>
      </c>
    </row>
    <row r="951" spans="34:54" x14ac:dyDescent="0.25">
      <c r="AH951" s="49">
        <f>D951*10</f>
        <v>0</v>
      </c>
      <c r="AI951" s="61"/>
      <c r="AJ951" s="61"/>
      <c r="AK951" s="54" t="e">
        <f t="shared" ref="AK951:AK952" si="1168">AI951/AJ951</f>
        <v>#DIV/0!</v>
      </c>
      <c r="AL951" s="122"/>
      <c r="AM951" s="123"/>
      <c r="AN951" s="124"/>
      <c r="AO951" s="126"/>
      <c r="AP951" s="129"/>
      <c r="AQ951" s="121"/>
      <c r="AR951" s="121"/>
      <c r="AS951" s="67"/>
      <c r="AT951" s="70" t="e">
        <f>AS951/AR950*10^AQ950*AP950</f>
        <v>#DIV/0!</v>
      </c>
      <c r="AU951" s="121"/>
      <c r="AV951" s="121"/>
      <c r="AW951" s="67"/>
      <c r="AX951" s="70" t="str">
        <f>IF(ISBLANK(AW950:AW952),"",AW951/AV950*10^AU950*AP950)</f>
        <v/>
      </c>
      <c r="AY951" s="121"/>
      <c r="AZ951" s="121"/>
      <c r="BA951" s="67"/>
      <c r="BB951" s="70" t="str">
        <f>IF(ISBLANK(BA951),"",BA951/AZ950*10^AY950*AP950)</f>
        <v/>
      </c>
    </row>
    <row r="952" spans="34:54" x14ac:dyDescent="0.25">
      <c r="AH952" s="49">
        <f>D952*10</f>
        <v>0</v>
      </c>
      <c r="AI952" s="61"/>
      <c r="AJ952" s="61"/>
      <c r="AK952" s="54" t="e">
        <f t="shared" si="1168"/>
        <v>#DIV/0!</v>
      </c>
      <c r="AL952" s="122"/>
      <c r="AM952" s="123"/>
      <c r="AN952" s="124"/>
      <c r="AO952" s="127"/>
      <c r="AP952" s="130"/>
      <c r="AQ952" s="121"/>
      <c r="AR952" s="121"/>
      <c r="AS952" s="67"/>
      <c r="AT952" s="70" t="e">
        <f>AS952/AR950*10^AQ950*AP950</f>
        <v>#DIV/0!</v>
      </c>
      <c r="AU952" s="121"/>
      <c r="AV952" s="121"/>
      <c r="AW952" s="67"/>
      <c r="AX952" s="70" t="str">
        <f>IF(ISBLANK(AW952),"",AW952/AV950*10^AU950*AP950)</f>
        <v/>
      </c>
      <c r="AY952" s="121"/>
      <c r="AZ952" s="121"/>
      <c r="BA952" s="67"/>
      <c r="BB952" s="70" t="str">
        <f>IF(ISBLANK(BA952),"",BA952/AZ950*10^AY950*AP950)</f>
        <v/>
      </c>
    </row>
    <row r="953" spans="34:54" x14ac:dyDescent="0.25">
      <c r="AH953" s="50">
        <f t="shared" ref="AH953" si="1169">AO950*AP950</f>
        <v>5</v>
      </c>
      <c r="AI953" s="62"/>
      <c r="AJ953" s="62"/>
      <c r="AK953" s="55"/>
    </row>
    <row r="954" spans="34:54" x14ac:dyDescent="0.25">
      <c r="AH954" s="49">
        <f>D954*10</f>
        <v>0</v>
      </c>
      <c r="AI954" s="60"/>
      <c r="AJ954" s="60"/>
      <c r="AK954" s="54" t="e">
        <f>AI954/AJ954</f>
        <v>#DIV/0!</v>
      </c>
      <c r="AL954" s="122" t="str">
        <f t="shared" ref="AL954" si="1170">IF(COUNTBLANK(AI954:AI956)=3,"",IF(COUNTBLANK(AI954:AI956)=2,IF(AI954=0,0.5/AJ954,AI954/AJ954),(AI954/AJ954+AI955/AJ955+IF(AJ956&gt;0,AI956/AJ956,0))/COUNTIF(AI954:AJ956,"&gt;0")))</f>
        <v/>
      </c>
      <c r="AM954" s="123" t="e">
        <f t="shared" ref="AM954" si="1171">IF(ISNUMBER(AN954),AN954,1/AN954)</f>
        <v>#DIV/0!</v>
      </c>
      <c r="AN954" s="124" t="e">
        <f>AVERAGE(AT954:AT956,AX954:AX956,BB954:BB956)</f>
        <v>#DIV/0!</v>
      </c>
      <c r="AO954" s="125">
        <f>IF(COUNTIF(AL954:AL954,"&gt;0"),AL954,IF(ISERROR(AM954),IF(D957&gt;0,D957,0.5),AM954))</f>
        <v>0.5</v>
      </c>
      <c r="AP954" s="128">
        <v>10</v>
      </c>
      <c r="AQ954" s="121"/>
      <c r="AR954" s="121"/>
      <c r="AS954" s="66"/>
      <c r="AT954" s="70" t="e">
        <f>AS954/AR954*10^AQ954*AP954</f>
        <v>#DIV/0!</v>
      </c>
      <c r="AU954" s="121"/>
      <c r="AV954" s="121"/>
      <c r="AW954" s="66"/>
      <c r="AX954" s="70" t="str">
        <f>IF(ISBLANK(AW954),"",AW954/AV954*10^AU954*AP954)</f>
        <v/>
      </c>
      <c r="AY954" s="121"/>
      <c r="AZ954" s="121"/>
      <c r="BA954" s="66"/>
      <c r="BB954" s="70" t="str">
        <f t="shared" ref="BB954" si="1172">IF(ISBLANK(BA954),"",BA954/AZ954*10^AY954*AT954)</f>
        <v/>
      </c>
    </row>
    <row r="955" spans="34:54" x14ac:dyDescent="0.25">
      <c r="AH955" s="49">
        <f>D955*10</f>
        <v>0</v>
      </c>
      <c r="AI955" s="61"/>
      <c r="AJ955" s="61"/>
      <c r="AK955" s="54" t="e">
        <f t="shared" ref="AK955:AK956" si="1173">AI955/AJ955</f>
        <v>#DIV/0!</v>
      </c>
      <c r="AL955" s="122"/>
      <c r="AM955" s="123"/>
      <c r="AN955" s="124"/>
      <c r="AO955" s="126"/>
      <c r="AP955" s="129"/>
      <c r="AQ955" s="121"/>
      <c r="AR955" s="121"/>
      <c r="AS955" s="67"/>
      <c r="AT955" s="70" t="e">
        <f>AS955/AR954*10^AQ954*AP954</f>
        <v>#DIV/0!</v>
      </c>
      <c r="AU955" s="121"/>
      <c r="AV955" s="121"/>
      <c r="AW955" s="67"/>
      <c r="AX955" s="70" t="str">
        <f>IF(ISBLANK(AW954:AW956),"",AW955/AV954*10^AU954*AP954)</f>
        <v/>
      </c>
      <c r="AY955" s="121"/>
      <c r="AZ955" s="121"/>
      <c r="BA955" s="67"/>
      <c r="BB955" s="70" t="str">
        <f>IF(ISBLANK(BA955),"",BA955/AZ954*10^AY954*AP954)</f>
        <v/>
      </c>
    </row>
    <row r="956" spans="34:54" x14ac:dyDescent="0.25">
      <c r="AH956" s="49">
        <f>D956*10</f>
        <v>0</v>
      </c>
      <c r="AI956" s="61"/>
      <c r="AJ956" s="61"/>
      <c r="AK956" s="54" t="e">
        <f t="shared" si="1173"/>
        <v>#DIV/0!</v>
      </c>
      <c r="AL956" s="122"/>
      <c r="AM956" s="123"/>
      <c r="AN956" s="124"/>
      <c r="AO956" s="127"/>
      <c r="AP956" s="130"/>
      <c r="AQ956" s="121"/>
      <c r="AR956" s="121"/>
      <c r="AS956" s="67"/>
      <c r="AT956" s="70" t="e">
        <f>AS956/AR954*10^AQ954*AP954</f>
        <v>#DIV/0!</v>
      </c>
      <c r="AU956" s="121"/>
      <c r="AV956" s="121"/>
      <c r="AW956" s="67"/>
      <c r="AX956" s="70" t="str">
        <f>IF(ISBLANK(AW956),"",AW956/AV954*10^AU954*AP954)</f>
        <v/>
      </c>
      <c r="AY956" s="121"/>
      <c r="AZ956" s="121"/>
      <c r="BA956" s="67"/>
      <c r="BB956" s="70" t="str">
        <f>IF(ISBLANK(BA956),"",BA956/AZ954*10^AY954*AP954)</f>
        <v/>
      </c>
    </row>
    <row r="957" spans="34:54" x14ac:dyDescent="0.25">
      <c r="AH957" s="50">
        <f t="shared" ref="AH957" si="1174">AO954*AP954</f>
        <v>5</v>
      </c>
      <c r="AI957" s="62"/>
      <c r="AJ957" s="62"/>
      <c r="AK957" s="55"/>
    </row>
    <row r="958" spans="34:54" x14ac:dyDescent="0.25">
      <c r="AH958" s="49">
        <f>D958*10</f>
        <v>0</v>
      </c>
      <c r="AI958" s="60"/>
      <c r="AJ958" s="60"/>
      <c r="AK958" s="54" t="e">
        <f>AI958/AJ958</f>
        <v>#DIV/0!</v>
      </c>
      <c r="AL958" s="122" t="str">
        <f t="shared" ref="AL958" si="1175">IF(COUNTBLANK(AI958:AI960)=3,"",IF(COUNTBLANK(AI958:AI960)=2,IF(AI958=0,0.5/AJ958,AI958/AJ958),(AI958/AJ958+AI959/AJ959+IF(AJ960&gt;0,AI960/AJ960,0))/COUNTIF(AI958:AJ960,"&gt;0")))</f>
        <v/>
      </c>
      <c r="AM958" s="123" t="e">
        <f t="shared" ref="AM958" si="1176">IF(ISNUMBER(AN958),AN958,1/AN958)</f>
        <v>#DIV/0!</v>
      </c>
      <c r="AN958" s="124" t="e">
        <f>AVERAGE(AT958:AT960,AX958:AX960,BB958:BB960)</f>
        <v>#DIV/0!</v>
      </c>
      <c r="AO958" s="125">
        <f>IF(COUNTIF(AL958:AL958,"&gt;0"),AL958,IF(ISERROR(AM958),IF(D961&gt;0,D961,0.5),AM958))</f>
        <v>0.5</v>
      </c>
      <c r="AP958" s="128">
        <v>10</v>
      </c>
      <c r="AQ958" s="121"/>
      <c r="AR958" s="121"/>
      <c r="AS958" s="66"/>
      <c r="AT958" s="70" t="e">
        <f>AS958/AR958*10^AQ958*AP958</f>
        <v>#DIV/0!</v>
      </c>
      <c r="AU958" s="121"/>
      <c r="AV958" s="121"/>
      <c r="AW958" s="66"/>
      <c r="AX958" s="70" t="str">
        <f>IF(ISBLANK(AW958),"",AW958/AV958*10^AU958*AP958)</f>
        <v/>
      </c>
      <c r="AY958" s="121"/>
      <c r="AZ958" s="121"/>
      <c r="BA958" s="66"/>
      <c r="BB958" s="70" t="str">
        <f t="shared" ref="BB958" si="1177">IF(ISBLANK(BA958),"",BA958/AZ958*10^AY958*AT958)</f>
        <v/>
      </c>
    </row>
    <row r="959" spans="34:54" x14ac:dyDescent="0.25">
      <c r="AH959" s="49">
        <f>D959*10</f>
        <v>0</v>
      </c>
      <c r="AI959" s="61"/>
      <c r="AJ959" s="61"/>
      <c r="AK959" s="54" t="e">
        <f t="shared" ref="AK959:AK960" si="1178">AI959/AJ959</f>
        <v>#DIV/0!</v>
      </c>
      <c r="AL959" s="122"/>
      <c r="AM959" s="123"/>
      <c r="AN959" s="124"/>
      <c r="AO959" s="126"/>
      <c r="AP959" s="129"/>
      <c r="AQ959" s="121"/>
      <c r="AR959" s="121"/>
      <c r="AS959" s="67"/>
      <c r="AT959" s="70" t="e">
        <f>AS959/AR958*10^AQ958*AP958</f>
        <v>#DIV/0!</v>
      </c>
      <c r="AU959" s="121"/>
      <c r="AV959" s="121"/>
      <c r="AW959" s="67"/>
      <c r="AX959" s="70" t="str">
        <f>IF(ISBLANK(AW958:AW960),"",AW959/AV958*10^AU958*AP958)</f>
        <v/>
      </c>
      <c r="AY959" s="121"/>
      <c r="AZ959" s="121"/>
      <c r="BA959" s="67"/>
      <c r="BB959" s="70" t="str">
        <f>IF(ISBLANK(BA959),"",BA959/AZ958*10^AY958*AP958)</f>
        <v/>
      </c>
    </row>
    <row r="960" spans="34:54" x14ac:dyDescent="0.25">
      <c r="AH960" s="49">
        <f>D960*10</f>
        <v>0</v>
      </c>
      <c r="AI960" s="61"/>
      <c r="AJ960" s="61"/>
      <c r="AK960" s="54" t="e">
        <f t="shared" si="1178"/>
        <v>#DIV/0!</v>
      </c>
      <c r="AL960" s="122"/>
      <c r="AM960" s="123"/>
      <c r="AN960" s="124"/>
      <c r="AO960" s="127"/>
      <c r="AP960" s="130"/>
      <c r="AQ960" s="121"/>
      <c r="AR960" s="121"/>
      <c r="AS960" s="67"/>
      <c r="AT960" s="70" t="e">
        <f>AS960/AR958*10^AQ958*AP958</f>
        <v>#DIV/0!</v>
      </c>
      <c r="AU960" s="121"/>
      <c r="AV960" s="121"/>
      <c r="AW960" s="67"/>
      <c r="AX960" s="70" t="str">
        <f>IF(ISBLANK(AW960),"",AW960/AV958*10^AU958*AP958)</f>
        <v/>
      </c>
      <c r="AY960" s="121"/>
      <c r="AZ960" s="121"/>
      <c r="BA960" s="67"/>
      <c r="BB960" s="70" t="str">
        <f>IF(ISBLANK(BA960),"",BA960/AZ958*10^AY958*AP958)</f>
        <v/>
      </c>
    </row>
    <row r="961" spans="34:54" x14ac:dyDescent="0.25">
      <c r="AH961" s="50">
        <f t="shared" ref="AH961" si="1179">AO958*AP958</f>
        <v>5</v>
      </c>
      <c r="AI961" s="62"/>
      <c r="AJ961" s="62"/>
      <c r="AK961" s="55"/>
    </row>
    <row r="962" spans="34:54" x14ac:dyDescent="0.25">
      <c r="AH962" s="49">
        <f>D962*10</f>
        <v>0</v>
      </c>
      <c r="AI962" s="60"/>
      <c r="AJ962" s="60"/>
      <c r="AK962" s="54" t="e">
        <f>AI962/AJ962</f>
        <v>#DIV/0!</v>
      </c>
      <c r="AL962" s="122" t="str">
        <f t="shared" ref="AL962" si="1180">IF(COUNTBLANK(AI962:AI964)=3,"",IF(COUNTBLANK(AI962:AI964)=2,IF(AI962=0,0.5/AJ962,AI962/AJ962),(AI962/AJ962+AI963/AJ963+IF(AJ964&gt;0,AI964/AJ964,0))/COUNTIF(AI962:AJ964,"&gt;0")))</f>
        <v/>
      </c>
      <c r="AM962" s="123" t="e">
        <f t="shared" ref="AM962" si="1181">IF(ISNUMBER(AN962),AN962,1/AN962)</f>
        <v>#DIV/0!</v>
      </c>
      <c r="AN962" s="124" t="e">
        <f>AVERAGE(AT962:AT964,AX962:AX964,BB962:BB964)</f>
        <v>#DIV/0!</v>
      </c>
      <c r="AO962" s="125">
        <f>IF(COUNTIF(AL962:AL962,"&gt;0"),AL962,IF(ISERROR(AM962),IF(D965&gt;0,D965,0.5),AM962))</f>
        <v>0.5</v>
      </c>
      <c r="AP962" s="128">
        <v>10</v>
      </c>
      <c r="AQ962" s="121"/>
      <c r="AR962" s="121"/>
      <c r="AS962" s="66"/>
      <c r="AT962" s="70" t="e">
        <f>AS962/AR962*10^AQ962*AP962</f>
        <v>#DIV/0!</v>
      </c>
      <c r="AU962" s="121"/>
      <c r="AV962" s="121"/>
      <c r="AW962" s="66"/>
      <c r="AX962" s="70" t="str">
        <f>IF(ISBLANK(AW962),"",AW962/AV962*10^AU962*AP962)</f>
        <v/>
      </c>
      <c r="AY962" s="121"/>
      <c r="AZ962" s="121"/>
      <c r="BA962" s="66"/>
      <c r="BB962" s="70" t="str">
        <f t="shared" ref="BB962" si="1182">IF(ISBLANK(BA962),"",BA962/AZ962*10^AY962*AT962)</f>
        <v/>
      </c>
    </row>
    <row r="963" spans="34:54" x14ac:dyDescent="0.25">
      <c r="AH963" s="49">
        <f>D963*10</f>
        <v>0</v>
      </c>
      <c r="AI963" s="61"/>
      <c r="AJ963" s="61"/>
      <c r="AK963" s="54" t="e">
        <f t="shared" ref="AK963:AK964" si="1183">AI963/AJ963</f>
        <v>#DIV/0!</v>
      </c>
      <c r="AL963" s="122"/>
      <c r="AM963" s="123"/>
      <c r="AN963" s="124"/>
      <c r="AO963" s="126"/>
      <c r="AP963" s="129"/>
      <c r="AQ963" s="121"/>
      <c r="AR963" s="121"/>
      <c r="AS963" s="67"/>
      <c r="AT963" s="70" t="e">
        <f>AS963/AR962*10^AQ962*AP962</f>
        <v>#DIV/0!</v>
      </c>
      <c r="AU963" s="121"/>
      <c r="AV963" s="121"/>
      <c r="AW963" s="67"/>
      <c r="AX963" s="70" t="str">
        <f>IF(ISBLANK(AW962:AW964),"",AW963/AV962*10^AU962*AP962)</f>
        <v/>
      </c>
      <c r="AY963" s="121"/>
      <c r="AZ963" s="121"/>
      <c r="BA963" s="67"/>
      <c r="BB963" s="70" t="str">
        <f>IF(ISBLANK(BA963),"",BA963/AZ962*10^AY962*AP962)</f>
        <v/>
      </c>
    </row>
    <row r="964" spans="34:54" x14ac:dyDescent="0.25">
      <c r="AH964" s="49">
        <f>D964*10</f>
        <v>0</v>
      </c>
      <c r="AI964" s="61"/>
      <c r="AJ964" s="61"/>
      <c r="AK964" s="54" t="e">
        <f t="shared" si="1183"/>
        <v>#DIV/0!</v>
      </c>
      <c r="AL964" s="122"/>
      <c r="AM964" s="123"/>
      <c r="AN964" s="124"/>
      <c r="AO964" s="127"/>
      <c r="AP964" s="130"/>
      <c r="AQ964" s="121"/>
      <c r="AR964" s="121"/>
      <c r="AS964" s="67"/>
      <c r="AT964" s="70" t="e">
        <f>AS964/AR962*10^AQ962*AP962</f>
        <v>#DIV/0!</v>
      </c>
      <c r="AU964" s="121"/>
      <c r="AV964" s="121"/>
      <c r="AW964" s="67"/>
      <c r="AX964" s="70" t="str">
        <f>IF(ISBLANK(AW964),"",AW964/AV962*10^AU962*AP962)</f>
        <v/>
      </c>
      <c r="AY964" s="121"/>
      <c r="AZ964" s="121"/>
      <c r="BA964" s="67"/>
      <c r="BB964" s="70" t="str">
        <f>IF(ISBLANK(BA964),"",BA964/AZ962*10^AY962*AP962)</f>
        <v/>
      </c>
    </row>
    <row r="965" spans="34:54" x14ac:dyDescent="0.25">
      <c r="AH965" s="50">
        <f t="shared" ref="AH965" si="1184">AO962*AP962</f>
        <v>5</v>
      </c>
      <c r="AI965" s="62"/>
      <c r="AJ965" s="62"/>
      <c r="AK965" s="55"/>
    </row>
    <row r="966" spans="34:54" x14ac:dyDescent="0.25">
      <c r="AH966" s="49">
        <f>D966*10</f>
        <v>0</v>
      </c>
      <c r="AI966" s="60"/>
      <c r="AJ966" s="60"/>
      <c r="AK966" s="54" t="e">
        <f>AI966/AJ966</f>
        <v>#DIV/0!</v>
      </c>
      <c r="AL966" s="122" t="str">
        <f t="shared" ref="AL966" si="1185">IF(COUNTBLANK(AI966:AI968)=3,"",IF(COUNTBLANK(AI966:AI968)=2,IF(AI966=0,0.5/AJ966,AI966/AJ966),(AI966/AJ966+AI967/AJ967+IF(AJ968&gt;0,AI968/AJ968,0))/COUNTIF(AI966:AJ968,"&gt;0")))</f>
        <v/>
      </c>
      <c r="AM966" s="123" t="e">
        <f t="shared" ref="AM966" si="1186">IF(ISNUMBER(AN966),AN966,1/AN966)</f>
        <v>#DIV/0!</v>
      </c>
      <c r="AN966" s="124" t="e">
        <f>AVERAGE(AT966:AT968,AX966:AX968,BB966:BB968)</f>
        <v>#DIV/0!</v>
      </c>
      <c r="AO966" s="125">
        <f>IF(COUNTIF(AL966:AL966,"&gt;0"),AL966,IF(ISERROR(AM966),IF(D969&gt;0,D969,0.5),AM966))</f>
        <v>0.5</v>
      </c>
      <c r="AP966" s="128">
        <v>10</v>
      </c>
      <c r="AQ966" s="121"/>
      <c r="AR966" s="121"/>
      <c r="AS966" s="66"/>
      <c r="AT966" s="70" t="e">
        <f>AS966/AR966*10^AQ966*AP966</f>
        <v>#DIV/0!</v>
      </c>
      <c r="AU966" s="121"/>
      <c r="AV966" s="121"/>
      <c r="AW966" s="66"/>
      <c r="AX966" s="70" t="str">
        <f>IF(ISBLANK(AW966),"",AW966/AV966*10^AU966*AP966)</f>
        <v/>
      </c>
      <c r="AY966" s="121"/>
      <c r="AZ966" s="121"/>
      <c r="BA966" s="66"/>
      <c r="BB966" s="70" t="str">
        <f t="shared" ref="BB966" si="1187">IF(ISBLANK(BA966),"",BA966/AZ966*10^AY966*AT966)</f>
        <v/>
      </c>
    </row>
    <row r="967" spans="34:54" x14ac:dyDescent="0.25">
      <c r="AH967" s="49">
        <f>D967*10</f>
        <v>0</v>
      </c>
      <c r="AI967" s="61"/>
      <c r="AJ967" s="61"/>
      <c r="AK967" s="54" t="e">
        <f t="shared" ref="AK967:AK968" si="1188">AI967/AJ967</f>
        <v>#DIV/0!</v>
      </c>
      <c r="AL967" s="122"/>
      <c r="AM967" s="123"/>
      <c r="AN967" s="124"/>
      <c r="AO967" s="126"/>
      <c r="AP967" s="129"/>
      <c r="AQ967" s="121"/>
      <c r="AR967" s="121"/>
      <c r="AS967" s="67"/>
      <c r="AT967" s="70" t="e">
        <f>AS967/AR966*10^AQ966*AP966</f>
        <v>#DIV/0!</v>
      </c>
      <c r="AU967" s="121"/>
      <c r="AV967" s="121"/>
      <c r="AW967" s="67"/>
      <c r="AX967" s="70" t="str">
        <f>IF(ISBLANK(AW966:AW968),"",AW967/AV966*10^AU966*AP966)</f>
        <v/>
      </c>
      <c r="AY967" s="121"/>
      <c r="AZ967" s="121"/>
      <c r="BA967" s="67"/>
      <c r="BB967" s="70" t="str">
        <f>IF(ISBLANK(BA967),"",BA967/AZ966*10^AY966*AP966)</f>
        <v/>
      </c>
    </row>
    <row r="968" spans="34:54" x14ac:dyDescent="0.25">
      <c r="AH968" s="49">
        <f>D968*10</f>
        <v>0</v>
      </c>
      <c r="AI968" s="61"/>
      <c r="AJ968" s="61"/>
      <c r="AK968" s="54" t="e">
        <f t="shared" si="1188"/>
        <v>#DIV/0!</v>
      </c>
      <c r="AL968" s="122"/>
      <c r="AM968" s="123"/>
      <c r="AN968" s="124"/>
      <c r="AO968" s="127"/>
      <c r="AP968" s="130"/>
      <c r="AQ968" s="121"/>
      <c r="AR968" s="121"/>
      <c r="AS968" s="67"/>
      <c r="AT968" s="70" t="e">
        <f>AS968/AR966*10^AQ966*AP966</f>
        <v>#DIV/0!</v>
      </c>
      <c r="AU968" s="121"/>
      <c r="AV968" s="121"/>
      <c r="AW968" s="67"/>
      <c r="AX968" s="70" t="str">
        <f>IF(ISBLANK(AW968),"",AW968/AV966*10^AU966*AP966)</f>
        <v/>
      </c>
      <c r="AY968" s="121"/>
      <c r="AZ968" s="121"/>
      <c r="BA968" s="67"/>
      <c r="BB968" s="70" t="str">
        <f>IF(ISBLANK(BA968),"",BA968/AZ966*10^AY966*AP966)</f>
        <v/>
      </c>
    </row>
    <row r="969" spans="34:54" x14ac:dyDescent="0.25">
      <c r="AH969" s="50">
        <f t="shared" ref="AH969" si="1189">AO966*AP966</f>
        <v>5</v>
      </c>
      <c r="AI969" s="62"/>
      <c r="AJ969" s="62"/>
      <c r="AK969" s="55"/>
    </row>
    <row r="970" spans="34:54" x14ac:dyDescent="0.25">
      <c r="AH970" s="49">
        <f>D970*10</f>
        <v>0</v>
      </c>
      <c r="AI970" s="60"/>
      <c r="AJ970" s="60"/>
      <c r="AK970" s="54" t="e">
        <f>AI970/AJ970</f>
        <v>#DIV/0!</v>
      </c>
      <c r="AL970" s="122" t="str">
        <f t="shared" ref="AL970" si="1190">IF(COUNTBLANK(AI970:AI972)=3,"",IF(COUNTBLANK(AI970:AI972)=2,IF(AI970=0,0.5/AJ970,AI970/AJ970),(AI970/AJ970+AI971/AJ971+IF(AJ972&gt;0,AI972/AJ972,0))/COUNTIF(AI970:AJ972,"&gt;0")))</f>
        <v/>
      </c>
      <c r="AM970" s="123" t="e">
        <f t="shared" ref="AM970" si="1191">IF(ISNUMBER(AN970),AN970,1/AN970)</f>
        <v>#DIV/0!</v>
      </c>
      <c r="AN970" s="124" t="e">
        <f>AVERAGE(AT970:AT972,AX970:AX972,BB970:BB972)</f>
        <v>#DIV/0!</v>
      </c>
      <c r="AO970" s="125">
        <f>IF(COUNTIF(AL970:AL970,"&gt;0"),AL970,IF(ISERROR(AM970),IF(D973&gt;0,D973,0.5),AM970))</f>
        <v>0.5</v>
      </c>
      <c r="AP970" s="128">
        <v>10</v>
      </c>
      <c r="AQ970" s="121"/>
      <c r="AR970" s="121"/>
      <c r="AS970" s="66"/>
      <c r="AT970" s="70" t="e">
        <f>AS970/AR970*10^AQ970*AP970</f>
        <v>#DIV/0!</v>
      </c>
      <c r="AU970" s="121"/>
      <c r="AV970" s="121"/>
      <c r="AW970" s="66"/>
      <c r="AX970" s="70" t="str">
        <f>IF(ISBLANK(AW970),"",AW970/AV970*10^AU970*AP970)</f>
        <v/>
      </c>
      <c r="AY970" s="121"/>
      <c r="AZ970" s="121"/>
      <c r="BA970" s="66"/>
      <c r="BB970" s="70" t="str">
        <f t="shared" ref="BB970" si="1192">IF(ISBLANK(BA970),"",BA970/AZ970*10^AY970*AT970)</f>
        <v/>
      </c>
    </row>
    <row r="971" spans="34:54" x14ac:dyDescent="0.25">
      <c r="AH971" s="49">
        <f>D971*10</f>
        <v>0</v>
      </c>
      <c r="AI971" s="61"/>
      <c r="AJ971" s="61"/>
      <c r="AK971" s="54" t="e">
        <f t="shared" ref="AK971:AK972" si="1193">AI971/AJ971</f>
        <v>#DIV/0!</v>
      </c>
      <c r="AL971" s="122"/>
      <c r="AM971" s="123"/>
      <c r="AN971" s="124"/>
      <c r="AO971" s="126"/>
      <c r="AP971" s="129"/>
      <c r="AQ971" s="121"/>
      <c r="AR971" s="121"/>
      <c r="AS971" s="67"/>
      <c r="AT971" s="70" t="e">
        <f>AS971/AR970*10^AQ970*AP970</f>
        <v>#DIV/0!</v>
      </c>
      <c r="AU971" s="121"/>
      <c r="AV971" s="121"/>
      <c r="AW971" s="67"/>
      <c r="AX971" s="70" t="str">
        <f>IF(ISBLANK(AW970:AW972),"",AW971/AV970*10^AU970*AP970)</f>
        <v/>
      </c>
      <c r="AY971" s="121"/>
      <c r="AZ971" s="121"/>
      <c r="BA971" s="67"/>
      <c r="BB971" s="70" t="str">
        <f>IF(ISBLANK(BA971),"",BA971/AZ970*10^AY970*AP970)</f>
        <v/>
      </c>
    </row>
    <row r="972" spans="34:54" x14ac:dyDescent="0.25">
      <c r="AH972" s="49">
        <f>D972*10</f>
        <v>0</v>
      </c>
      <c r="AI972" s="61"/>
      <c r="AJ972" s="61"/>
      <c r="AK972" s="54" t="e">
        <f t="shared" si="1193"/>
        <v>#DIV/0!</v>
      </c>
      <c r="AL972" s="122"/>
      <c r="AM972" s="123"/>
      <c r="AN972" s="124"/>
      <c r="AO972" s="127"/>
      <c r="AP972" s="130"/>
      <c r="AQ972" s="121"/>
      <c r="AR972" s="121"/>
      <c r="AS972" s="67"/>
      <c r="AT972" s="70" t="e">
        <f>AS972/AR970*10^AQ970*AP970</f>
        <v>#DIV/0!</v>
      </c>
      <c r="AU972" s="121"/>
      <c r="AV972" s="121"/>
      <c r="AW972" s="67"/>
      <c r="AX972" s="70" t="str">
        <f>IF(ISBLANK(AW972),"",AW972/AV970*10^AU970*AP970)</f>
        <v/>
      </c>
      <c r="AY972" s="121"/>
      <c r="AZ972" s="121"/>
      <c r="BA972" s="67"/>
      <c r="BB972" s="70" t="str">
        <f>IF(ISBLANK(BA972),"",BA972/AZ970*10^AY970*AP970)</f>
        <v/>
      </c>
    </row>
    <row r="973" spans="34:54" x14ac:dyDescent="0.25">
      <c r="AH973" s="50">
        <f t="shared" ref="AH973" si="1194">AO970*AP970</f>
        <v>5</v>
      </c>
      <c r="AI973" s="62"/>
      <c r="AJ973" s="62"/>
      <c r="AK973" s="55"/>
    </row>
    <row r="974" spans="34:54" x14ac:dyDescent="0.25">
      <c r="AH974" s="49">
        <f>D974*10</f>
        <v>0</v>
      </c>
      <c r="AI974" s="60"/>
      <c r="AJ974" s="60"/>
      <c r="AK974" s="54" t="e">
        <f>AI974/AJ974</f>
        <v>#DIV/0!</v>
      </c>
      <c r="AL974" s="122" t="str">
        <f t="shared" ref="AL974" si="1195">IF(COUNTBLANK(AI974:AI976)=3,"",IF(COUNTBLANK(AI974:AI976)=2,IF(AI974=0,0.5/AJ974,AI974/AJ974),(AI974/AJ974+AI975/AJ975+IF(AJ976&gt;0,AI976/AJ976,0))/COUNTIF(AI974:AJ976,"&gt;0")))</f>
        <v/>
      </c>
      <c r="AM974" s="123" t="e">
        <f t="shared" ref="AM974" si="1196">IF(ISNUMBER(AN974),AN974,1/AN974)</f>
        <v>#DIV/0!</v>
      </c>
      <c r="AN974" s="124" t="e">
        <f>AVERAGE(AT974:AT976,AX974:AX976,BB974:BB976)</f>
        <v>#DIV/0!</v>
      </c>
      <c r="AO974" s="125">
        <f>IF(COUNTIF(AL974:AL974,"&gt;0"),AL974,IF(ISERROR(AM974),IF(D977&gt;0,D977,0.5),AM974))</f>
        <v>0.5</v>
      </c>
      <c r="AP974" s="128">
        <v>10</v>
      </c>
      <c r="AQ974" s="121"/>
      <c r="AR974" s="121"/>
      <c r="AS974" s="66"/>
      <c r="AT974" s="70" t="e">
        <f>AS974/AR974*10^AQ974*AP974</f>
        <v>#DIV/0!</v>
      </c>
      <c r="AU974" s="121"/>
      <c r="AV974" s="121"/>
      <c r="AW974" s="66"/>
      <c r="AX974" s="70" t="str">
        <f>IF(ISBLANK(AW974),"",AW974/AV974*10^AU974*AP974)</f>
        <v/>
      </c>
      <c r="AY974" s="121"/>
      <c r="AZ974" s="121"/>
      <c r="BA974" s="66"/>
      <c r="BB974" s="70" t="str">
        <f t="shared" ref="BB974" si="1197">IF(ISBLANK(BA974),"",BA974/AZ974*10^AY974*AT974)</f>
        <v/>
      </c>
    </row>
    <row r="975" spans="34:54" x14ac:dyDescent="0.25">
      <c r="AH975" s="49">
        <f>D975*10</f>
        <v>0</v>
      </c>
      <c r="AI975" s="61"/>
      <c r="AJ975" s="61"/>
      <c r="AK975" s="54" t="e">
        <f t="shared" ref="AK975:AK976" si="1198">AI975/AJ975</f>
        <v>#DIV/0!</v>
      </c>
      <c r="AL975" s="122"/>
      <c r="AM975" s="123"/>
      <c r="AN975" s="124"/>
      <c r="AO975" s="126"/>
      <c r="AP975" s="129"/>
      <c r="AQ975" s="121"/>
      <c r="AR975" s="121"/>
      <c r="AS975" s="67"/>
      <c r="AT975" s="70" t="e">
        <f>AS975/AR974*10^AQ974*AP974</f>
        <v>#DIV/0!</v>
      </c>
      <c r="AU975" s="121"/>
      <c r="AV975" s="121"/>
      <c r="AW975" s="67"/>
      <c r="AX975" s="70" t="str">
        <f>IF(ISBLANK(AW974:AW976),"",AW975/AV974*10^AU974*AP974)</f>
        <v/>
      </c>
      <c r="AY975" s="121"/>
      <c r="AZ975" s="121"/>
      <c r="BA975" s="67"/>
      <c r="BB975" s="70" t="str">
        <f>IF(ISBLANK(BA975),"",BA975/AZ974*10^AY974*AP974)</f>
        <v/>
      </c>
    </row>
    <row r="976" spans="34:54" x14ac:dyDescent="0.25">
      <c r="AH976" s="49">
        <f>D976*10</f>
        <v>0</v>
      </c>
      <c r="AI976" s="61"/>
      <c r="AJ976" s="61"/>
      <c r="AK976" s="54" t="e">
        <f t="shared" si="1198"/>
        <v>#DIV/0!</v>
      </c>
      <c r="AL976" s="122"/>
      <c r="AM976" s="123"/>
      <c r="AN976" s="124"/>
      <c r="AO976" s="127"/>
      <c r="AP976" s="130"/>
      <c r="AQ976" s="121"/>
      <c r="AR976" s="121"/>
      <c r="AS976" s="67"/>
      <c r="AT976" s="70" t="e">
        <f>AS976/AR974*10^AQ974*AP974</f>
        <v>#DIV/0!</v>
      </c>
      <c r="AU976" s="121"/>
      <c r="AV976" s="121"/>
      <c r="AW976" s="67"/>
      <c r="AX976" s="70" t="str">
        <f>IF(ISBLANK(AW976),"",AW976/AV974*10^AU974*AP974)</f>
        <v/>
      </c>
      <c r="AY976" s="121"/>
      <c r="AZ976" s="121"/>
      <c r="BA976" s="67"/>
      <c r="BB976" s="70" t="str">
        <f>IF(ISBLANK(BA976),"",BA976/AZ974*10^AY974*AP974)</f>
        <v/>
      </c>
    </row>
    <row r="977" spans="34:54" x14ac:dyDescent="0.25">
      <c r="AH977" s="50">
        <f t="shared" ref="AH977" si="1199">AO974*AP974</f>
        <v>5</v>
      </c>
      <c r="AI977" s="62"/>
      <c r="AJ977" s="62"/>
      <c r="AK977" s="55"/>
    </row>
    <row r="978" spans="34:54" x14ac:dyDescent="0.25">
      <c r="AH978" s="49">
        <f>D978*10</f>
        <v>0</v>
      </c>
      <c r="AI978" s="60"/>
      <c r="AJ978" s="60"/>
      <c r="AK978" s="54" t="e">
        <f>AI978/AJ978</f>
        <v>#DIV/0!</v>
      </c>
      <c r="AL978" s="122" t="str">
        <f t="shared" ref="AL978" si="1200">IF(COUNTBLANK(AI978:AI980)=3,"",IF(COUNTBLANK(AI978:AI980)=2,IF(AI978=0,0.5/AJ978,AI978/AJ978),(AI978/AJ978+AI979/AJ979+IF(AJ980&gt;0,AI980/AJ980,0))/COUNTIF(AI978:AJ980,"&gt;0")))</f>
        <v/>
      </c>
      <c r="AM978" s="123" t="e">
        <f t="shared" ref="AM978" si="1201">IF(ISNUMBER(AN978),AN978,1/AN978)</f>
        <v>#DIV/0!</v>
      </c>
      <c r="AN978" s="124" t="e">
        <f>AVERAGE(AT978:AT980,AX978:AX980,BB978:BB980)</f>
        <v>#DIV/0!</v>
      </c>
      <c r="AO978" s="125">
        <f>IF(COUNTIF(AL978:AL978,"&gt;0"),AL978,IF(ISERROR(AM978),IF(D981&gt;0,D981,0.5),AM978))</f>
        <v>0.5</v>
      </c>
      <c r="AP978" s="128">
        <v>10</v>
      </c>
      <c r="AQ978" s="121"/>
      <c r="AR978" s="121"/>
      <c r="AS978" s="66"/>
      <c r="AT978" s="70" t="e">
        <f>AS978/AR978*10^AQ978*AP978</f>
        <v>#DIV/0!</v>
      </c>
      <c r="AU978" s="121"/>
      <c r="AV978" s="121"/>
      <c r="AW978" s="66"/>
      <c r="AX978" s="70" t="str">
        <f>IF(ISBLANK(AW978),"",AW978/AV978*10^AU978*AP978)</f>
        <v/>
      </c>
      <c r="AY978" s="121"/>
      <c r="AZ978" s="121"/>
      <c r="BA978" s="66"/>
      <c r="BB978" s="70" t="str">
        <f t="shared" ref="BB978" si="1202">IF(ISBLANK(BA978),"",BA978/AZ978*10^AY978*AT978)</f>
        <v/>
      </c>
    </row>
    <row r="979" spans="34:54" x14ac:dyDescent="0.25">
      <c r="AH979" s="49">
        <f>D979*10</f>
        <v>0</v>
      </c>
      <c r="AI979" s="61"/>
      <c r="AJ979" s="61"/>
      <c r="AK979" s="54" t="e">
        <f t="shared" ref="AK979:AK980" si="1203">AI979/AJ979</f>
        <v>#DIV/0!</v>
      </c>
      <c r="AL979" s="122"/>
      <c r="AM979" s="123"/>
      <c r="AN979" s="124"/>
      <c r="AO979" s="126"/>
      <c r="AP979" s="129"/>
      <c r="AQ979" s="121"/>
      <c r="AR979" s="121"/>
      <c r="AS979" s="67"/>
      <c r="AT979" s="70" t="e">
        <f>AS979/AR978*10^AQ978*AP978</f>
        <v>#DIV/0!</v>
      </c>
      <c r="AU979" s="121"/>
      <c r="AV979" s="121"/>
      <c r="AW979" s="67"/>
      <c r="AX979" s="70" t="str">
        <f>IF(ISBLANK(AW978:AW980),"",AW979/AV978*10^AU978*AP978)</f>
        <v/>
      </c>
      <c r="AY979" s="121"/>
      <c r="AZ979" s="121"/>
      <c r="BA979" s="67"/>
      <c r="BB979" s="70" t="str">
        <f>IF(ISBLANK(BA979),"",BA979/AZ978*10^AY978*AP978)</f>
        <v/>
      </c>
    </row>
    <row r="980" spans="34:54" x14ac:dyDescent="0.25">
      <c r="AH980" s="49">
        <f>D980*10</f>
        <v>0</v>
      </c>
      <c r="AI980" s="61"/>
      <c r="AJ980" s="61"/>
      <c r="AK980" s="54" t="e">
        <f t="shared" si="1203"/>
        <v>#DIV/0!</v>
      </c>
      <c r="AL980" s="122"/>
      <c r="AM980" s="123"/>
      <c r="AN980" s="124"/>
      <c r="AO980" s="127"/>
      <c r="AP980" s="130"/>
      <c r="AQ980" s="121"/>
      <c r="AR980" s="121"/>
      <c r="AS980" s="67"/>
      <c r="AT980" s="70" t="e">
        <f>AS980/AR978*10^AQ978*AP978</f>
        <v>#DIV/0!</v>
      </c>
      <c r="AU980" s="121"/>
      <c r="AV980" s="121"/>
      <c r="AW980" s="67"/>
      <c r="AX980" s="70" t="str">
        <f>IF(ISBLANK(AW980),"",AW980/AV978*10^AU978*AP978)</f>
        <v/>
      </c>
      <c r="AY980" s="121"/>
      <c r="AZ980" s="121"/>
      <c r="BA980" s="67"/>
      <c r="BB980" s="70" t="str">
        <f>IF(ISBLANK(BA980),"",BA980/AZ978*10^AY978*AP978)</f>
        <v/>
      </c>
    </row>
    <row r="981" spans="34:54" x14ac:dyDescent="0.25">
      <c r="AH981" s="50">
        <f t="shared" ref="AH981" si="1204">AO978*AP978</f>
        <v>5</v>
      </c>
      <c r="AI981" s="62"/>
      <c r="AJ981" s="62"/>
      <c r="AK981" s="55"/>
    </row>
    <row r="982" spans="34:54" x14ac:dyDescent="0.25">
      <c r="AH982" s="49">
        <f>D982*10</f>
        <v>0</v>
      </c>
      <c r="AI982" s="60"/>
      <c r="AJ982" s="60"/>
      <c r="AK982" s="54" t="e">
        <f>AI982/AJ982</f>
        <v>#DIV/0!</v>
      </c>
      <c r="AL982" s="122" t="str">
        <f t="shared" ref="AL982" si="1205">IF(COUNTBLANK(AI982:AI984)=3,"",IF(COUNTBLANK(AI982:AI984)=2,IF(AI982=0,0.5/AJ982,AI982/AJ982),(AI982/AJ982+AI983/AJ983+IF(AJ984&gt;0,AI984/AJ984,0))/COUNTIF(AI982:AJ984,"&gt;0")))</f>
        <v/>
      </c>
      <c r="AM982" s="123" t="e">
        <f t="shared" ref="AM982" si="1206">IF(ISNUMBER(AN982),AN982,1/AN982)</f>
        <v>#DIV/0!</v>
      </c>
      <c r="AN982" s="124" t="e">
        <f>AVERAGE(AT982:AT984,AX982:AX984,BB982:BB984)</f>
        <v>#DIV/0!</v>
      </c>
      <c r="AO982" s="125">
        <f>IF(COUNTIF(AL982:AL982,"&gt;0"),AL982,IF(ISERROR(AM982),IF(D985&gt;0,D985,0.5),AM982))</f>
        <v>0.5</v>
      </c>
      <c r="AP982" s="128">
        <v>10</v>
      </c>
      <c r="AQ982" s="121"/>
      <c r="AR982" s="121"/>
      <c r="AS982" s="66"/>
      <c r="AT982" s="70" t="e">
        <f>AS982/AR982*10^AQ982*AP982</f>
        <v>#DIV/0!</v>
      </c>
      <c r="AU982" s="121"/>
      <c r="AV982" s="121"/>
      <c r="AW982" s="66"/>
      <c r="AX982" s="70" t="str">
        <f>IF(ISBLANK(AW982),"",AW982/AV982*10^AU982*AP982)</f>
        <v/>
      </c>
      <c r="AY982" s="121"/>
      <c r="AZ982" s="121"/>
      <c r="BA982" s="66"/>
      <c r="BB982" s="70" t="str">
        <f t="shared" ref="BB982" si="1207">IF(ISBLANK(BA982),"",BA982/AZ982*10^AY982*AT982)</f>
        <v/>
      </c>
    </row>
    <row r="983" spans="34:54" x14ac:dyDescent="0.25">
      <c r="AH983" s="49">
        <f>D983*10</f>
        <v>0</v>
      </c>
      <c r="AI983" s="61"/>
      <c r="AJ983" s="61"/>
      <c r="AK983" s="54" t="e">
        <f t="shared" ref="AK983:AK984" si="1208">AI983/AJ983</f>
        <v>#DIV/0!</v>
      </c>
      <c r="AL983" s="122"/>
      <c r="AM983" s="123"/>
      <c r="AN983" s="124"/>
      <c r="AO983" s="126"/>
      <c r="AP983" s="129"/>
      <c r="AQ983" s="121"/>
      <c r="AR983" s="121"/>
      <c r="AS983" s="67"/>
      <c r="AT983" s="70" t="e">
        <f>AS983/AR982*10^AQ982*AP982</f>
        <v>#DIV/0!</v>
      </c>
      <c r="AU983" s="121"/>
      <c r="AV983" s="121"/>
      <c r="AW983" s="67"/>
      <c r="AX983" s="70" t="str">
        <f>IF(ISBLANK(AW982:AW984),"",AW983/AV982*10^AU982*AP982)</f>
        <v/>
      </c>
      <c r="AY983" s="121"/>
      <c r="AZ983" s="121"/>
      <c r="BA983" s="67"/>
      <c r="BB983" s="70" t="str">
        <f>IF(ISBLANK(BA983),"",BA983/AZ982*10^AY982*AP982)</f>
        <v/>
      </c>
    </row>
    <row r="984" spans="34:54" x14ac:dyDescent="0.25">
      <c r="AH984" s="49">
        <f>D984*10</f>
        <v>0</v>
      </c>
      <c r="AI984" s="61"/>
      <c r="AJ984" s="61"/>
      <c r="AK984" s="54" t="e">
        <f t="shared" si="1208"/>
        <v>#DIV/0!</v>
      </c>
      <c r="AL984" s="122"/>
      <c r="AM984" s="123"/>
      <c r="AN984" s="124"/>
      <c r="AO984" s="127"/>
      <c r="AP984" s="130"/>
      <c r="AQ984" s="121"/>
      <c r="AR984" s="121"/>
      <c r="AS984" s="67"/>
      <c r="AT984" s="70" t="e">
        <f>AS984/AR982*10^AQ982*AP982</f>
        <v>#DIV/0!</v>
      </c>
      <c r="AU984" s="121"/>
      <c r="AV984" s="121"/>
      <c r="AW984" s="67"/>
      <c r="AX984" s="70" t="str">
        <f>IF(ISBLANK(AW984),"",AW984/AV982*10^AU982*AP982)</f>
        <v/>
      </c>
      <c r="AY984" s="121"/>
      <c r="AZ984" s="121"/>
      <c r="BA984" s="67"/>
      <c r="BB984" s="70" t="str">
        <f>IF(ISBLANK(BA984),"",BA984/AZ982*10^AY982*AP982)</f>
        <v/>
      </c>
    </row>
    <row r="985" spans="34:54" x14ac:dyDescent="0.25">
      <c r="AH985" s="50">
        <f t="shared" ref="AH985" si="1209">AO982*AP982</f>
        <v>5</v>
      </c>
      <c r="AI985" s="62"/>
      <c r="AJ985" s="62"/>
      <c r="AK985" s="55"/>
    </row>
    <row r="986" spans="34:54" x14ac:dyDescent="0.25">
      <c r="AH986" s="49">
        <f>D986*10</f>
        <v>0</v>
      </c>
      <c r="AI986" s="60"/>
      <c r="AJ986" s="60"/>
      <c r="AK986" s="54" t="e">
        <f>AI986/AJ986</f>
        <v>#DIV/0!</v>
      </c>
      <c r="AL986" s="122" t="str">
        <f t="shared" ref="AL986" si="1210">IF(COUNTBLANK(AI986:AI988)=3,"",IF(COUNTBLANK(AI986:AI988)=2,IF(AI986=0,0.5/AJ986,AI986/AJ986),(AI986/AJ986+AI987/AJ987+IF(AJ988&gt;0,AI988/AJ988,0))/COUNTIF(AI986:AJ988,"&gt;0")))</f>
        <v/>
      </c>
      <c r="AM986" s="123" t="e">
        <f t="shared" ref="AM986" si="1211">IF(ISNUMBER(AN986),AN986,1/AN986)</f>
        <v>#DIV/0!</v>
      </c>
      <c r="AN986" s="124" t="e">
        <f>AVERAGE(AT986:AT988,AX986:AX988,BB986:BB988)</f>
        <v>#DIV/0!</v>
      </c>
      <c r="AO986" s="125">
        <f>IF(COUNTIF(AL986:AL986,"&gt;0"),AL986,IF(ISERROR(AM986),IF(D989&gt;0,D989,0.5),AM986))</f>
        <v>0.5</v>
      </c>
      <c r="AP986" s="128">
        <v>10</v>
      </c>
      <c r="AQ986" s="121"/>
      <c r="AR986" s="121"/>
      <c r="AS986" s="66"/>
      <c r="AT986" s="70" t="e">
        <f>AS986/AR986*10^AQ986*AP986</f>
        <v>#DIV/0!</v>
      </c>
      <c r="AU986" s="121"/>
      <c r="AV986" s="121"/>
      <c r="AW986" s="66"/>
      <c r="AX986" s="70" t="str">
        <f>IF(ISBLANK(AW986),"",AW986/AV986*10^AU986*AP986)</f>
        <v/>
      </c>
      <c r="AY986" s="121"/>
      <c r="AZ986" s="121"/>
      <c r="BA986" s="66"/>
      <c r="BB986" s="70" t="str">
        <f t="shared" ref="BB986" si="1212">IF(ISBLANK(BA986),"",BA986/AZ986*10^AY986*AT986)</f>
        <v/>
      </c>
    </row>
    <row r="987" spans="34:54" x14ac:dyDescent="0.25">
      <c r="AH987" s="49">
        <f>D987*10</f>
        <v>0</v>
      </c>
      <c r="AI987" s="61"/>
      <c r="AJ987" s="61"/>
      <c r="AK987" s="54" t="e">
        <f t="shared" ref="AK987:AK988" si="1213">AI987/AJ987</f>
        <v>#DIV/0!</v>
      </c>
      <c r="AL987" s="122"/>
      <c r="AM987" s="123"/>
      <c r="AN987" s="124"/>
      <c r="AO987" s="126"/>
      <c r="AP987" s="129"/>
      <c r="AQ987" s="121"/>
      <c r="AR987" s="121"/>
      <c r="AS987" s="67"/>
      <c r="AT987" s="70" t="e">
        <f>AS987/AR986*10^AQ986*AP986</f>
        <v>#DIV/0!</v>
      </c>
      <c r="AU987" s="121"/>
      <c r="AV987" s="121"/>
      <c r="AW987" s="67"/>
      <c r="AX987" s="70" t="str">
        <f>IF(ISBLANK(AW986:AW988),"",AW987/AV986*10^AU986*AP986)</f>
        <v/>
      </c>
      <c r="AY987" s="121"/>
      <c r="AZ987" s="121"/>
      <c r="BA987" s="67"/>
      <c r="BB987" s="70" t="str">
        <f>IF(ISBLANK(BA987),"",BA987/AZ986*10^AY986*AP986)</f>
        <v/>
      </c>
    </row>
    <row r="988" spans="34:54" x14ac:dyDescent="0.25">
      <c r="AH988" s="49">
        <f>D988*10</f>
        <v>0</v>
      </c>
      <c r="AI988" s="61"/>
      <c r="AJ988" s="61"/>
      <c r="AK988" s="54" t="e">
        <f t="shared" si="1213"/>
        <v>#DIV/0!</v>
      </c>
      <c r="AL988" s="122"/>
      <c r="AM988" s="123"/>
      <c r="AN988" s="124"/>
      <c r="AO988" s="127"/>
      <c r="AP988" s="130"/>
      <c r="AQ988" s="121"/>
      <c r="AR988" s="121"/>
      <c r="AS988" s="67"/>
      <c r="AT988" s="70" t="e">
        <f>AS988/AR986*10^AQ986*AP986</f>
        <v>#DIV/0!</v>
      </c>
      <c r="AU988" s="121"/>
      <c r="AV988" s="121"/>
      <c r="AW988" s="67"/>
      <c r="AX988" s="70" t="str">
        <f>IF(ISBLANK(AW988),"",AW988/AV986*10^AU986*AP986)</f>
        <v/>
      </c>
      <c r="AY988" s="121"/>
      <c r="AZ988" s="121"/>
      <c r="BA988" s="67"/>
      <c r="BB988" s="70" t="str">
        <f>IF(ISBLANK(BA988),"",BA988/AZ986*10^AY986*AP986)</f>
        <v/>
      </c>
    </row>
    <row r="989" spans="34:54" x14ac:dyDescent="0.25">
      <c r="AH989" s="50">
        <f t="shared" ref="AH989" si="1214">AO986*AP986</f>
        <v>5</v>
      </c>
      <c r="AI989" s="62"/>
      <c r="AJ989" s="62"/>
      <c r="AK989" s="55"/>
    </row>
    <row r="990" spans="34:54" x14ac:dyDescent="0.25">
      <c r="AH990" s="49">
        <f>D990*10</f>
        <v>0</v>
      </c>
      <c r="AI990" s="60"/>
      <c r="AJ990" s="60"/>
      <c r="AK990" s="54" t="e">
        <f>AI990/AJ990</f>
        <v>#DIV/0!</v>
      </c>
      <c r="AL990" s="122" t="str">
        <f t="shared" ref="AL990" si="1215">IF(COUNTBLANK(AI990:AI992)=3,"",IF(COUNTBLANK(AI990:AI992)=2,IF(AI990=0,0.5/AJ990,AI990/AJ990),(AI990/AJ990+AI991/AJ991+IF(AJ992&gt;0,AI992/AJ992,0))/COUNTIF(AI990:AJ992,"&gt;0")))</f>
        <v/>
      </c>
      <c r="AM990" s="123" t="e">
        <f t="shared" ref="AM990" si="1216">IF(ISNUMBER(AN990),AN990,1/AN990)</f>
        <v>#DIV/0!</v>
      </c>
      <c r="AN990" s="124" t="e">
        <f>AVERAGE(AT990:AT992,AX990:AX992,BB990:BB992)</f>
        <v>#DIV/0!</v>
      </c>
      <c r="AO990" s="125">
        <f>IF(COUNTIF(AL990:AL990,"&gt;0"),AL990,IF(ISERROR(AM990),IF(D993&gt;0,D993,0.5),AM990))</f>
        <v>0.5</v>
      </c>
      <c r="AP990" s="128">
        <v>10</v>
      </c>
      <c r="AQ990" s="121"/>
      <c r="AR990" s="121"/>
      <c r="AS990" s="66"/>
      <c r="AT990" s="70" t="e">
        <f>AS990/AR990*10^AQ990*AP990</f>
        <v>#DIV/0!</v>
      </c>
      <c r="AU990" s="121"/>
      <c r="AV990" s="121"/>
      <c r="AW990" s="66"/>
      <c r="AX990" s="70" t="str">
        <f>IF(ISBLANK(AW990),"",AW990/AV990*10^AU990*AP990)</f>
        <v/>
      </c>
      <c r="AY990" s="121"/>
      <c r="AZ990" s="121"/>
      <c r="BA990" s="66"/>
      <c r="BB990" s="70" t="str">
        <f t="shared" ref="BB990" si="1217">IF(ISBLANK(BA990),"",BA990/AZ990*10^AY990*AT990)</f>
        <v/>
      </c>
    </row>
    <row r="991" spans="34:54" x14ac:dyDescent="0.25">
      <c r="AH991" s="49">
        <f>D991*10</f>
        <v>0</v>
      </c>
      <c r="AI991" s="61"/>
      <c r="AJ991" s="61"/>
      <c r="AK991" s="54" t="e">
        <f t="shared" ref="AK991:AK992" si="1218">AI991/AJ991</f>
        <v>#DIV/0!</v>
      </c>
      <c r="AL991" s="122"/>
      <c r="AM991" s="123"/>
      <c r="AN991" s="124"/>
      <c r="AO991" s="126"/>
      <c r="AP991" s="129"/>
      <c r="AQ991" s="121"/>
      <c r="AR991" s="121"/>
      <c r="AS991" s="67"/>
      <c r="AT991" s="70" t="e">
        <f>AS991/AR990*10^AQ990*AP990</f>
        <v>#DIV/0!</v>
      </c>
      <c r="AU991" s="121"/>
      <c r="AV991" s="121"/>
      <c r="AW991" s="67"/>
      <c r="AX991" s="70" t="str">
        <f>IF(ISBLANK(AW990:AW992),"",AW991/AV990*10^AU990*AP990)</f>
        <v/>
      </c>
      <c r="AY991" s="121"/>
      <c r="AZ991" s="121"/>
      <c r="BA991" s="67"/>
      <c r="BB991" s="70" t="str">
        <f>IF(ISBLANK(BA991),"",BA991/AZ990*10^AY990*AP990)</f>
        <v/>
      </c>
    </row>
    <row r="992" spans="34:54" x14ac:dyDescent="0.25">
      <c r="AH992" s="49">
        <f>D992*10</f>
        <v>0</v>
      </c>
      <c r="AI992" s="61"/>
      <c r="AJ992" s="61"/>
      <c r="AK992" s="54" t="e">
        <f t="shared" si="1218"/>
        <v>#DIV/0!</v>
      </c>
      <c r="AL992" s="122"/>
      <c r="AM992" s="123"/>
      <c r="AN992" s="124"/>
      <c r="AO992" s="127"/>
      <c r="AP992" s="130"/>
      <c r="AQ992" s="121"/>
      <c r="AR992" s="121"/>
      <c r="AS992" s="67"/>
      <c r="AT992" s="70" t="e">
        <f>AS992/AR990*10^AQ990*AP990</f>
        <v>#DIV/0!</v>
      </c>
      <c r="AU992" s="121"/>
      <c r="AV992" s="121"/>
      <c r="AW992" s="67"/>
      <c r="AX992" s="70" t="str">
        <f>IF(ISBLANK(AW992),"",AW992/AV990*10^AU990*AP990)</f>
        <v/>
      </c>
      <c r="AY992" s="121"/>
      <c r="AZ992" s="121"/>
      <c r="BA992" s="67"/>
      <c r="BB992" s="70" t="str">
        <f>IF(ISBLANK(BA992),"",BA992/AZ990*10^AY990*AP990)</f>
        <v/>
      </c>
    </row>
    <row r="993" spans="34:54" x14ac:dyDescent="0.25">
      <c r="AH993" s="50">
        <f t="shared" ref="AH993" si="1219">AO990*AP990</f>
        <v>5</v>
      </c>
      <c r="AI993" s="62"/>
      <c r="AJ993" s="62"/>
      <c r="AK993" s="55"/>
    </row>
    <row r="994" spans="34:54" x14ac:dyDescent="0.25">
      <c r="AH994" s="49">
        <f>D994*10</f>
        <v>0</v>
      </c>
      <c r="AI994" s="60"/>
      <c r="AJ994" s="60"/>
      <c r="AK994" s="54" t="e">
        <f>AI994/AJ994</f>
        <v>#DIV/0!</v>
      </c>
      <c r="AL994" s="122" t="str">
        <f t="shared" ref="AL994" si="1220">IF(COUNTBLANK(AI994:AI996)=3,"",IF(COUNTBLANK(AI994:AI996)=2,IF(AI994=0,0.5/AJ994,AI994/AJ994),(AI994/AJ994+AI995/AJ995+IF(AJ996&gt;0,AI996/AJ996,0))/COUNTIF(AI994:AJ996,"&gt;0")))</f>
        <v/>
      </c>
      <c r="AM994" s="123" t="e">
        <f t="shared" ref="AM994" si="1221">IF(ISNUMBER(AN994),AN994,1/AN994)</f>
        <v>#DIV/0!</v>
      </c>
      <c r="AN994" s="124" t="e">
        <f>AVERAGE(AT994:AT996,AX994:AX996,BB994:BB996)</f>
        <v>#DIV/0!</v>
      </c>
      <c r="AO994" s="125">
        <f>IF(COUNTIF(AL994:AL994,"&gt;0"),AL994,IF(ISERROR(AM994),IF(D997&gt;0,D997,0.5),AM994))</f>
        <v>0.5</v>
      </c>
      <c r="AP994" s="128">
        <v>10</v>
      </c>
      <c r="AQ994" s="121"/>
      <c r="AR994" s="121"/>
      <c r="AS994" s="66"/>
      <c r="AT994" s="70" t="e">
        <f>AS994/AR994*10^AQ994*AP994</f>
        <v>#DIV/0!</v>
      </c>
      <c r="AU994" s="121"/>
      <c r="AV994" s="121"/>
      <c r="AW994" s="66"/>
      <c r="AX994" s="70" t="str">
        <f>IF(ISBLANK(AW994),"",AW994/AV994*10^AU994*AP994)</f>
        <v/>
      </c>
      <c r="AY994" s="121"/>
      <c r="AZ994" s="121"/>
      <c r="BA994" s="66"/>
      <c r="BB994" s="70" t="str">
        <f t="shared" ref="BB994" si="1222">IF(ISBLANK(BA994),"",BA994/AZ994*10^AY994*AT994)</f>
        <v/>
      </c>
    </row>
    <row r="995" spans="34:54" x14ac:dyDescent="0.25">
      <c r="AH995" s="49">
        <f>D995*10</f>
        <v>0</v>
      </c>
      <c r="AI995" s="61"/>
      <c r="AJ995" s="61"/>
      <c r="AK995" s="54" t="e">
        <f t="shared" ref="AK995:AK996" si="1223">AI995/AJ995</f>
        <v>#DIV/0!</v>
      </c>
      <c r="AL995" s="122"/>
      <c r="AM995" s="123"/>
      <c r="AN995" s="124"/>
      <c r="AO995" s="126"/>
      <c r="AP995" s="129"/>
      <c r="AQ995" s="121"/>
      <c r="AR995" s="121"/>
      <c r="AS995" s="67"/>
      <c r="AT995" s="70" t="e">
        <f>AS995/AR994*10^AQ994*AP994</f>
        <v>#DIV/0!</v>
      </c>
      <c r="AU995" s="121"/>
      <c r="AV995" s="121"/>
      <c r="AW995" s="67"/>
      <c r="AX995" s="70" t="str">
        <f>IF(ISBLANK(AW994:AW996),"",AW995/AV994*10^AU994*AP994)</f>
        <v/>
      </c>
      <c r="AY995" s="121"/>
      <c r="AZ995" s="121"/>
      <c r="BA995" s="67"/>
      <c r="BB995" s="70" t="str">
        <f>IF(ISBLANK(BA995),"",BA995/AZ994*10^AY994*AP994)</f>
        <v/>
      </c>
    </row>
    <row r="996" spans="34:54" x14ac:dyDescent="0.25">
      <c r="AH996" s="49">
        <f>D996*10</f>
        <v>0</v>
      </c>
      <c r="AI996" s="61"/>
      <c r="AJ996" s="61"/>
      <c r="AK996" s="54" t="e">
        <f t="shared" si="1223"/>
        <v>#DIV/0!</v>
      </c>
      <c r="AL996" s="122"/>
      <c r="AM996" s="123"/>
      <c r="AN996" s="124"/>
      <c r="AO996" s="127"/>
      <c r="AP996" s="130"/>
      <c r="AQ996" s="121"/>
      <c r="AR996" s="121"/>
      <c r="AS996" s="67"/>
      <c r="AT996" s="70" t="e">
        <f>AS996/AR994*10^AQ994*AP994</f>
        <v>#DIV/0!</v>
      </c>
      <c r="AU996" s="121"/>
      <c r="AV996" s="121"/>
      <c r="AW996" s="67"/>
      <c r="AX996" s="70" t="str">
        <f>IF(ISBLANK(AW996),"",AW996/AV994*10^AU994*AP994)</f>
        <v/>
      </c>
      <c r="AY996" s="121"/>
      <c r="AZ996" s="121"/>
      <c r="BA996" s="67"/>
      <c r="BB996" s="70" t="str">
        <f>IF(ISBLANK(BA996),"",BA996/AZ994*10^AY994*AP994)</f>
        <v/>
      </c>
    </row>
    <row r="997" spans="34:54" x14ac:dyDescent="0.25">
      <c r="AH997" s="50">
        <f t="shared" ref="AH997" si="1224">AO994*AP994</f>
        <v>5</v>
      </c>
      <c r="AI997" s="62"/>
      <c r="AJ997" s="62"/>
      <c r="AK997" s="55"/>
    </row>
    <row r="998" spans="34:54" x14ac:dyDescent="0.25">
      <c r="AH998" s="49">
        <f>D998*10</f>
        <v>0</v>
      </c>
      <c r="AI998" s="60"/>
      <c r="AJ998" s="60"/>
      <c r="AK998" s="54" t="e">
        <f>AI998/AJ998</f>
        <v>#DIV/0!</v>
      </c>
      <c r="AL998" s="122" t="str">
        <f t="shared" ref="AL998" si="1225">IF(COUNTBLANK(AI998:AI1000)=3,"",IF(COUNTBLANK(AI998:AI1000)=2,IF(AI998=0,0.5/AJ998,AI998/AJ998),(AI998/AJ998+AI999/AJ999+IF(AJ1000&gt;0,AI1000/AJ1000,0))/COUNTIF(AI998:AJ1000,"&gt;0")))</f>
        <v/>
      </c>
      <c r="AM998" s="123" t="e">
        <f t="shared" ref="AM998" si="1226">IF(ISNUMBER(AN998),AN998,1/AN998)</f>
        <v>#DIV/0!</v>
      </c>
      <c r="AN998" s="124" t="e">
        <f>AVERAGE(AT998:AT1000,AX998:AX1000,BB998:BB1000)</f>
        <v>#DIV/0!</v>
      </c>
      <c r="AO998" s="125">
        <f>IF(COUNTIF(AL998:AL998,"&gt;0"),AL998,IF(ISERROR(AM998),IF(D1001&gt;0,D1001,0.5),AM998))</f>
        <v>0.5</v>
      </c>
      <c r="AP998" s="128">
        <v>10</v>
      </c>
      <c r="AQ998" s="121"/>
      <c r="AR998" s="121"/>
      <c r="AS998" s="66"/>
      <c r="AT998" s="70" t="e">
        <f>AS998/AR998*10^AQ998*AP998</f>
        <v>#DIV/0!</v>
      </c>
      <c r="AU998" s="121"/>
      <c r="AV998" s="121"/>
      <c r="AW998" s="66"/>
      <c r="AX998" s="70" t="str">
        <f>IF(ISBLANK(AW998),"",AW998/AV998*10^AU998*AP998)</f>
        <v/>
      </c>
      <c r="AY998" s="121"/>
      <c r="AZ998" s="121"/>
      <c r="BA998" s="66"/>
      <c r="BB998" s="70" t="str">
        <f t="shared" ref="BB998" si="1227">IF(ISBLANK(BA998),"",BA998/AZ998*10^AY998*AT998)</f>
        <v/>
      </c>
    </row>
    <row r="999" spans="34:54" x14ac:dyDescent="0.25">
      <c r="AH999" s="49">
        <f>D999*10</f>
        <v>0</v>
      </c>
      <c r="AI999" s="61"/>
      <c r="AJ999" s="61"/>
      <c r="AK999" s="54" t="e">
        <f t="shared" ref="AK999:AK1000" si="1228">AI999/AJ999</f>
        <v>#DIV/0!</v>
      </c>
      <c r="AL999" s="122"/>
      <c r="AM999" s="123"/>
      <c r="AN999" s="124"/>
      <c r="AO999" s="126"/>
      <c r="AP999" s="129"/>
      <c r="AQ999" s="121"/>
      <c r="AR999" s="121"/>
      <c r="AS999" s="67"/>
      <c r="AT999" s="70" t="e">
        <f>AS999/AR998*10^AQ998*AP998</f>
        <v>#DIV/0!</v>
      </c>
      <c r="AU999" s="121"/>
      <c r="AV999" s="121"/>
      <c r="AW999" s="67"/>
      <c r="AX999" s="70" t="str">
        <f>IF(ISBLANK(AW998:AW1000),"",AW999/AV998*10^AU998*AP998)</f>
        <v/>
      </c>
      <c r="AY999" s="121"/>
      <c r="AZ999" s="121"/>
      <c r="BA999" s="67"/>
      <c r="BB999" s="70" t="str">
        <f>IF(ISBLANK(BA999),"",BA999/AZ998*10^AY998*AP998)</f>
        <v/>
      </c>
    </row>
    <row r="1000" spans="34:54" x14ac:dyDescent="0.25">
      <c r="AH1000" s="49">
        <f>D1000*10</f>
        <v>0</v>
      </c>
      <c r="AI1000" s="61"/>
      <c r="AJ1000" s="61"/>
      <c r="AK1000" s="54" t="e">
        <f t="shared" si="1228"/>
        <v>#DIV/0!</v>
      </c>
      <c r="AL1000" s="122"/>
      <c r="AM1000" s="123"/>
      <c r="AN1000" s="124"/>
      <c r="AO1000" s="127"/>
      <c r="AP1000" s="130"/>
      <c r="AQ1000" s="121"/>
      <c r="AR1000" s="121"/>
      <c r="AS1000" s="67"/>
      <c r="AT1000" s="70" t="e">
        <f>AS1000/AR998*10^AQ998*AP998</f>
        <v>#DIV/0!</v>
      </c>
      <c r="AU1000" s="121"/>
      <c r="AV1000" s="121"/>
      <c r="AW1000" s="67"/>
      <c r="AX1000" s="70" t="str">
        <f>IF(ISBLANK(AW1000),"",AW1000/AV998*10^AU998*AP998)</f>
        <v/>
      </c>
      <c r="AY1000" s="121"/>
      <c r="AZ1000" s="121"/>
      <c r="BA1000" s="67"/>
      <c r="BB1000" s="70" t="str">
        <f>IF(ISBLANK(BA1000),"",BA1000/AZ998*10^AY998*AP998)</f>
        <v/>
      </c>
    </row>
    <row r="1001" spans="34:54" x14ac:dyDescent="0.25">
      <c r="AH1001" s="50">
        <f t="shared" ref="AH1001" si="1229">AO998*AP998</f>
        <v>5</v>
      </c>
      <c r="AI1001" s="62"/>
      <c r="AJ1001" s="62"/>
      <c r="AK1001" s="55"/>
    </row>
    <row r="1002" spans="34:54" x14ac:dyDescent="0.25">
      <c r="AH1002" s="49">
        <f>D1002*10</f>
        <v>0</v>
      </c>
      <c r="AI1002" s="60"/>
      <c r="AJ1002" s="60"/>
      <c r="AK1002" s="54" t="e">
        <f>AI1002/AJ1002</f>
        <v>#DIV/0!</v>
      </c>
      <c r="AL1002" s="122" t="str">
        <f t="shared" ref="AL1002" si="1230">IF(COUNTBLANK(AI1002:AI1004)=3,"",IF(COUNTBLANK(AI1002:AI1004)=2,IF(AI1002=0,0.5/AJ1002,AI1002/AJ1002),(AI1002/AJ1002+AI1003/AJ1003+IF(AJ1004&gt;0,AI1004/AJ1004,0))/COUNTIF(AI1002:AJ1004,"&gt;0")))</f>
        <v/>
      </c>
      <c r="AM1002" s="123" t="e">
        <f t="shared" ref="AM1002" si="1231">IF(ISNUMBER(AN1002),AN1002,1/AN1002)</f>
        <v>#DIV/0!</v>
      </c>
      <c r="AN1002" s="124" t="e">
        <f>AVERAGE(AT1002:AT1004,AX1002:AX1004,BB1002:BB1004)</f>
        <v>#DIV/0!</v>
      </c>
      <c r="AO1002" s="125">
        <f>IF(COUNTIF(AL1002:AL1002,"&gt;0"),AL1002,IF(ISERROR(AM1002),IF(D1005&gt;0,D1005,0.5),AM1002))</f>
        <v>0.5</v>
      </c>
      <c r="AP1002" s="128">
        <v>10</v>
      </c>
      <c r="AQ1002" s="121"/>
      <c r="AR1002" s="121"/>
      <c r="AS1002" s="66"/>
      <c r="AT1002" s="70" t="e">
        <f>AS1002/AR1002*10^AQ1002*AP1002</f>
        <v>#DIV/0!</v>
      </c>
      <c r="AU1002" s="121"/>
      <c r="AV1002" s="121"/>
      <c r="AW1002" s="66"/>
      <c r="AX1002" s="70" t="str">
        <f>IF(ISBLANK(AW1002),"",AW1002/AV1002*10^AU1002*AP1002)</f>
        <v/>
      </c>
      <c r="AY1002" s="121"/>
      <c r="AZ1002" s="121"/>
      <c r="BA1002" s="66"/>
      <c r="BB1002" s="70" t="str">
        <f t="shared" ref="BB1002" si="1232">IF(ISBLANK(BA1002),"",BA1002/AZ1002*10^AY1002*AT1002)</f>
        <v/>
      </c>
    </row>
    <row r="1003" spans="34:54" x14ac:dyDescent="0.25">
      <c r="AH1003" s="49">
        <f>D1003*10</f>
        <v>0</v>
      </c>
      <c r="AI1003" s="61"/>
      <c r="AJ1003" s="61"/>
      <c r="AK1003" s="54" t="e">
        <f t="shared" ref="AK1003:AK1004" si="1233">AI1003/AJ1003</f>
        <v>#DIV/0!</v>
      </c>
      <c r="AL1003" s="122"/>
      <c r="AM1003" s="123"/>
      <c r="AN1003" s="124"/>
      <c r="AO1003" s="126"/>
      <c r="AP1003" s="129"/>
      <c r="AQ1003" s="121"/>
      <c r="AR1003" s="121"/>
      <c r="AS1003" s="67"/>
      <c r="AT1003" s="70" t="e">
        <f>AS1003/AR1002*10^AQ1002*AP1002</f>
        <v>#DIV/0!</v>
      </c>
      <c r="AU1003" s="121"/>
      <c r="AV1003" s="121"/>
      <c r="AW1003" s="67"/>
      <c r="AX1003" s="70" t="str">
        <f>IF(ISBLANK(AW1002:AW1004),"",AW1003/AV1002*10^AU1002*AP1002)</f>
        <v/>
      </c>
      <c r="AY1003" s="121"/>
      <c r="AZ1003" s="121"/>
      <c r="BA1003" s="67"/>
      <c r="BB1003" s="70" t="str">
        <f>IF(ISBLANK(BA1003),"",BA1003/AZ1002*10^AY1002*AP1002)</f>
        <v/>
      </c>
    </row>
    <row r="1004" spans="34:54" x14ac:dyDescent="0.25">
      <c r="AH1004" s="49">
        <f>D1004*10</f>
        <v>0</v>
      </c>
      <c r="AI1004" s="61"/>
      <c r="AJ1004" s="61"/>
      <c r="AK1004" s="54" t="e">
        <f t="shared" si="1233"/>
        <v>#DIV/0!</v>
      </c>
      <c r="AL1004" s="122"/>
      <c r="AM1004" s="123"/>
      <c r="AN1004" s="124"/>
      <c r="AO1004" s="127"/>
      <c r="AP1004" s="130"/>
      <c r="AQ1004" s="121"/>
      <c r="AR1004" s="121"/>
      <c r="AS1004" s="67"/>
      <c r="AT1004" s="70" t="e">
        <f>AS1004/AR1002*10^AQ1002*AP1002</f>
        <v>#DIV/0!</v>
      </c>
      <c r="AU1004" s="121"/>
      <c r="AV1004" s="121"/>
      <c r="AW1004" s="67"/>
      <c r="AX1004" s="70" t="str">
        <f>IF(ISBLANK(AW1004),"",AW1004/AV1002*10^AU1002*AP1002)</f>
        <v/>
      </c>
      <c r="AY1004" s="121"/>
      <c r="AZ1004" s="121"/>
      <c r="BA1004" s="67"/>
      <c r="BB1004" s="70" t="str">
        <f>IF(ISBLANK(BA1004),"",BA1004/AZ1002*10^AY1002*AP1002)</f>
        <v/>
      </c>
    </row>
    <row r="1005" spans="34:54" x14ac:dyDescent="0.25">
      <c r="AH1005" s="50">
        <f t="shared" ref="AH1005" si="1234">AO1002*AP1002</f>
        <v>5</v>
      </c>
      <c r="AI1005" s="62"/>
      <c r="AJ1005" s="62"/>
      <c r="AK1005" s="55"/>
    </row>
    <row r="1006" spans="34:54" x14ac:dyDescent="0.25">
      <c r="AH1006" s="49">
        <f>D1006*10</f>
        <v>0</v>
      </c>
      <c r="AI1006" s="60"/>
      <c r="AJ1006" s="60"/>
      <c r="AK1006" s="54" t="e">
        <f>AI1006/AJ1006</f>
        <v>#DIV/0!</v>
      </c>
      <c r="AL1006" s="122" t="str">
        <f t="shared" ref="AL1006" si="1235">IF(COUNTBLANK(AI1006:AI1008)=3,"",IF(COUNTBLANK(AI1006:AI1008)=2,IF(AI1006=0,0.5/AJ1006,AI1006/AJ1006),(AI1006/AJ1006+AI1007/AJ1007+IF(AJ1008&gt;0,AI1008/AJ1008,0))/COUNTIF(AI1006:AJ1008,"&gt;0")))</f>
        <v/>
      </c>
      <c r="AM1006" s="123" t="e">
        <f t="shared" ref="AM1006" si="1236">IF(ISNUMBER(AN1006),AN1006,1/AN1006)</f>
        <v>#DIV/0!</v>
      </c>
      <c r="AN1006" s="124" t="e">
        <f>AVERAGE(AT1006:AT1008,AX1006:AX1008,BB1006:BB1008)</f>
        <v>#DIV/0!</v>
      </c>
      <c r="AO1006" s="125">
        <f>IF(COUNTIF(AL1006:AL1006,"&gt;0"),AL1006,IF(ISERROR(AM1006),IF(D1009&gt;0,D1009,0.5),AM1006))</f>
        <v>0.5</v>
      </c>
      <c r="AP1006" s="128">
        <v>10</v>
      </c>
      <c r="AQ1006" s="121"/>
      <c r="AR1006" s="121"/>
      <c r="AS1006" s="66"/>
      <c r="AT1006" s="70" t="e">
        <f>AS1006/AR1006*10^AQ1006*AP1006</f>
        <v>#DIV/0!</v>
      </c>
      <c r="AU1006" s="121"/>
      <c r="AV1006" s="121"/>
      <c r="AW1006" s="66"/>
      <c r="AX1006" s="70" t="str">
        <f>IF(ISBLANK(AW1006),"",AW1006/AV1006*10^AU1006*AP1006)</f>
        <v/>
      </c>
      <c r="AY1006" s="121"/>
      <c r="AZ1006" s="121"/>
      <c r="BA1006" s="66"/>
      <c r="BB1006" s="70" t="str">
        <f t="shared" ref="BB1006" si="1237">IF(ISBLANK(BA1006),"",BA1006/AZ1006*10^AY1006*AT1006)</f>
        <v/>
      </c>
    </row>
    <row r="1007" spans="34:54" x14ac:dyDescent="0.25">
      <c r="AH1007" s="49">
        <f>D1007*10</f>
        <v>0</v>
      </c>
      <c r="AI1007" s="61"/>
      <c r="AJ1007" s="61"/>
      <c r="AK1007" s="54" t="e">
        <f t="shared" ref="AK1007:AK1008" si="1238">AI1007/AJ1007</f>
        <v>#DIV/0!</v>
      </c>
      <c r="AL1007" s="122"/>
      <c r="AM1007" s="123"/>
      <c r="AN1007" s="124"/>
      <c r="AO1007" s="126"/>
      <c r="AP1007" s="129"/>
      <c r="AQ1007" s="121"/>
      <c r="AR1007" s="121"/>
      <c r="AS1007" s="67"/>
      <c r="AT1007" s="70" t="e">
        <f>AS1007/AR1006*10^AQ1006*AP1006</f>
        <v>#DIV/0!</v>
      </c>
      <c r="AU1007" s="121"/>
      <c r="AV1007" s="121"/>
      <c r="AW1007" s="67"/>
      <c r="AX1007" s="70" t="str">
        <f>IF(ISBLANK(AW1006:AW1008),"",AW1007/AV1006*10^AU1006*AP1006)</f>
        <v/>
      </c>
      <c r="AY1007" s="121"/>
      <c r="AZ1007" s="121"/>
      <c r="BA1007" s="67"/>
      <c r="BB1007" s="70" t="str">
        <f>IF(ISBLANK(BA1007),"",BA1007/AZ1006*10^AY1006*AP1006)</f>
        <v/>
      </c>
    </row>
    <row r="1008" spans="34:54" x14ac:dyDescent="0.25">
      <c r="AH1008" s="49">
        <f>D1008*10</f>
        <v>0</v>
      </c>
      <c r="AI1008" s="61"/>
      <c r="AJ1008" s="61"/>
      <c r="AK1008" s="54" t="e">
        <f t="shared" si="1238"/>
        <v>#DIV/0!</v>
      </c>
      <c r="AL1008" s="122"/>
      <c r="AM1008" s="123"/>
      <c r="AN1008" s="124"/>
      <c r="AO1008" s="127"/>
      <c r="AP1008" s="130"/>
      <c r="AQ1008" s="121"/>
      <c r="AR1008" s="121"/>
      <c r="AS1008" s="67"/>
      <c r="AT1008" s="70" t="e">
        <f>AS1008/AR1006*10^AQ1006*AP1006</f>
        <v>#DIV/0!</v>
      </c>
      <c r="AU1008" s="121"/>
      <c r="AV1008" s="121"/>
      <c r="AW1008" s="67"/>
      <c r="AX1008" s="70" t="str">
        <f>IF(ISBLANK(AW1008),"",AW1008/AV1006*10^AU1006*AP1006)</f>
        <v/>
      </c>
      <c r="AY1008" s="121"/>
      <c r="AZ1008" s="121"/>
      <c r="BA1008" s="67"/>
      <c r="BB1008" s="70" t="str">
        <f>IF(ISBLANK(BA1008),"",BA1008/AZ1006*10^AY1006*AP1006)</f>
        <v/>
      </c>
    </row>
    <row r="1009" spans="34:54" x14ac:dyDescent="0.25">
      <c r="AH1009" s="50">
        <f t="shared" ref="AH1009" si="1239">AO1006*AP1006</f>
        <v>5</v>
      </c>
      <c r="AI1009" s="62"/>
      <c r="AJ1009" s="62"/>
      <c r="AK1009" s="55"/>
    </row>
    <row r="1010" spans="34:54" x14ac:dyDescent="0.25">
      <c r="AH1010" s="49">
        <f>D1010*10</f>
        <v>0</v>
      </c>
      <c r="AI1010" s="60"/>
      <c r="AJ1010" s="60"/>
      <c r="AK1010" s="54" t="e">
        <f>AI1010/AJ1010</f>
        <v>#DIV/0!</v>
      </c>
      <c r="AL1010" s="122" t="str">
        <f t="shared" ref="AL1010" si="1240">IF(COUNTBLANK(AI1010:AI1012)=3,"",IF(COUNTBLANK(AI1010:AI1012)=2,IF(AI1010=0,0.5/AJ1010,AI1010/AJ1010),(AI1010/AJ1010+AI1011/AJ1011+IF(AJ1012&gt;0,AI1012/AJ1012,0))/COUNTIF(AI1010:AJ1012,"&gt;0")))</f>
        <v/>
      </c>
      <c r="AM1010" s="123" t="e">
        <f t="shared" ref="AM1010" si="1241">IF(ISNUMBER(AN1010),AN1010,1/AN1010)</f>
        <v>#DIV/0!</v>
      </c>
      <c r="AN1010" s="124" t="e">
        <f>AVERAGE(AT1010:AT1012,AX1010:AX1012,BB1010:BB1012)</f>
        <v>#DIV/0!</v>
      </c>
      <c r="AO1010" s="125">
        <f>IF(COUNTIF(AL1010:AL1010,"&gt;0"),AL1010,IF(ISERROR(AM1010),IF(D1013&gt;0,D1013,0.5),AM1010))</f>
        <v>0.5</v>
      </c>
      <c r="AP1010" s="128">
        <v>10</v>
      </c>
      <c r="AQ1010" s="121"/>
      <c r="AR1010" s="121"/>
      <c r="AS1010" s="66"/>
      <c r="AT1010" s="70" t="e">
        <f>AS1010/AR1010*10^AQ1010*AP1010</f>
        <v>#DIV/0!</v>
      </c>
      <c r="AU1010" s="121"/>
      <c r="AV1010" s="121"/>
      <c r="AW1010" s="66"/>
      <c r="AX1010" s="70" t="str">
        <f>IF(ISBLANK(AW1010),"",AW1010/AV1010*10^AU1010*AP1010)</f>
        <v/>
      </c>
      <c r="AY1010" s="121"/>
      <c r="AZ1010" s="121"/>
      <c r="BA1010" s="66"/>
      <c r="BB1010" s="70" t="str">
        <f t="shared" ref="BB1010" si="1242">IF(ISBLANK(BA1010),"",BA1010/AZ1010*10^AY1010*AT1010)</f>
        <v/>
      </c>
    </row>
    <row r="1011" spans="34:54" x14ac:dyDescent="0.25">
      <c r="AH1011" s="49">
        <f>D1011*10</f>
        <v>0</v>
      </c>
      <c r="AI1011" s="61"/>
      <c r="AJ1011" s="61"/>
      <c r="AK1011" s="54" t="e">
        <f t="shared" ref="AK1011:AK1012" si="1243">AI1011/AJ1011</f>
        <v>#DIV/0!</v>
      </c>
      <c r="AL1011" s="122"/>
      <c r="AM1011" s="123"/>
      <c r="AN1011" s="124"/>
      <c r="AO1011" s="126"/>
      <c r="AP1011" s="129"/>
      <c r="AQ1011" s="121"/>
      <c r="AR1011" s="121"/>
      <c r="AS1011" s="67"/>
      <c r="AT1011" s="70" t="e">
        <f>AS1011/AR1010*10^AQ1010*AP1010</f>
        <v>#DIV/0!</v>
      </c>
      <c r="AU1011" s="121"/>
      <c r="AV1011" s="121"/>
      <c r="AW1011" s="67"/>
      <c r="AX1011" s="70" t="str">
        <f>IF(ISBLANK(AW1010:AW1012),"",AW1011/AV1010*10^AU1010*AP1010)</f>
        <v/>
      </c>
      <c r="AY1011" s="121"/>
      <c r="AZ1011" s="121"/>
      <c r="BA1011" s="67"/>
      <c r="BB1011" s="70" t="str">
        <f>IF(ISBLANK(BA1011),"",BA1011/AZ1010*10^AY1010*AP1010)</f>
        <v/>
      </c>
    </row>
    <row r="1012" spans="34:54" x14ac:dyDescent="0.25">
      <c r="AH1012" s="49">
        <f>D1012*10</f>
        <v>0</v>
      </c>
      <c r="AI1012" s="61"/>
      <c r="AJ1012" s="61"/>
      <c r="AK1012" s="54" t="e">
        <f t="shared" si="1243"/>
        <v>#DIV/0!</v>
      </c>
      <c r="AL1012" s="122"/>
      <c r="AM1012" s="123"/>
      <c r="AN1012" s="124"/>
      <c r="AO1012" s="127"/>
      <c r="AP1012" s="130"/>
      <c r="AQ1012" s="121"/>
      <c r="AR1012" s="121"/>
      <c r="AS1012" s="67"/>
      <c r="AT1012" s="70" t="e">
        <f>AS1012/AR1010*10^AQ1010*AP1010</f>
        <v>#DIV/0!</v>
      </c>
      <c r="AU1012" s="121"/>
      <c r="AV1012" s="121"/>
      <c r="AW1012" s="67"/>
      <c r="AX1012" s="70" t="str">
        <f>IF(ISBLANK(AW1012),"",AW1012/AV1010*10^AU1010*AP1010)</f>
        <v/>
      </c>
      <c r="AY1012" s="121"/>
      <c r="AZ1012" s="121"/>
      <c r="BA1012" s="67"/>
      <c r="BB1012" s="70" t="str">
        <f>IF(ISBLANK(BA1012),"",BA1012/AZ1010*10^AY1010*AP1010)</f>
        <v/>
      </c>
    </row>
    <row r="1013" spans="34:54" x14ac:dyDescent="0.25">
      <c r="AH1013" s="50">
        <f t="shared" ref="AH1013" si="1244">AO1010*AP1010</f>
        <v>5</v>
      </c>
      <c r="AI1013" s="62"/>
      <c r="AJ1013" s="62"/>
      <c r="AK1013" s="55"/>
    </row>
    <row r="1014" spans="34:54" x14ac:dyDescent="0.25">
      <c r="AH1014" s="49">
        <f>D1014*10</f>
        <v>0</v>
      </c>
      <c r="AI1014" s="60"/>
      <c r="AJ1014" s="60"/>
      <c r="AK1014" s="54" t="e">
        <f>AI1014/AJ1014</f>
        <v>#DIV/0!</v>
      </c>
      <c r="AL1014" s="122" t="str">
        <f t="shared" ref="AL1014" si="1245">IF(COUNTBLANK(AI1014:AI1016)=3,"",IF(COUNTBLANK(AI1014:AI1016)=2,IF(AI1014=0,0.5/AJ1014,AI1014/AJ1014),(AI1014/AJ1014+AI1015/AJ1015+IF(AJ1016&gt;0,AI1016/AJ1016,0))/COUNTIF(AI1014:AJ1016,"&gt;0")))</f>
        <v/>
      </c>
      <c r="AM1014" s="123" t="e">
        <f t="shared" ref="AM1014" si="1246">IF(ISNUMBER(AN1014),AN1014,1/AN1014)</f>
        <v>#DIV/0!</v>
      </c>
      <c r="AN1014" s="124" t="e">
        <f>AVERAGE(AT1014:AT1016,AX1014:AX1016,BB1014:BB1016)</f>
        <v>#DIV/0!</v>
      </c>
      <c r="AO1014" s="125">
        <f>IF(COUNTIF(AL1014:AL1014,"&gt;0"),AL1014,IF(ISERROR(AM1014),IF(D1017&gt;0,D1017,0.5),AM1014))</f>
        <v>0.5</v>
      </c>
      <c r="AP1014" s="128">
        <v>10</v>
      </c>
      <c r="AQ1014" s="121"/>
      <c r="AR1014" s="121"/>
      <c r="AS1014" s="66"/>
      <c r="AT1014" s="70" t="e">
        <f>AS1014/AR1014*10^AQ1014*AP1014</f>
        <v>#DIV/0!</v>
      </c>
      <c r="AU1014" s="121"/>
      <c r="AV1014" s="121"/>
      <c r="AW1014" s="66"/>
      <c r="AX1014" s="70" t="str">
        <f>IF(ISBLANK(AW1014),"",AW1014/AV1014*10^AU1014*AP1014)</f>
        <v/>
      </c>
      <c r="AY1014" s="121"/>
      <c r="AZ1014" s="121"/>
      <c r="BA1014" s="66"/>
      <c r="BB1014" s="70" t="str">
        <f t="shared" ref="BB1014" si="1247">IF(ISBLANK(BA1014),"",BA1014/AZ1014*10^AY1014*AT1014)</f>
        <v/>
      </c>
    </row>
    <row r="1015" spans="34:54" x14ac:dyDescent="0.25">
      <c r="AH1015" s="49">
        <f>D1015*10</f>
        <v>0</v>
      </c>
      <c r="AI1015" s="61"/>
      <c r="AJ1015" s="61"/>
      <c r="AK1015" s="54" t="e">
        <f t="shared" ref="AK1015:AK1016" si="1248">AI1015/AJ1015</f>
        <v>#DIV/0!</v>
      </c>
      <c r="AL1015" s="122"/>
      <c r="AM1015" s="123"/>
      <c r="AN1015" s="124"/>
      <c r="AO1015" s="126"/>
      <c r="AP1015" s="129"/>
      <c r="AQ1015" s="121"/>
      <c r="AR1015" s="121"/>
      <c r="AS1015" s="67"/>
      <c r="AT1015" s="70" t="e">
        <f>AS1015/AR1014*10^AQ1014*AP1014</f>
        <v>#DIV/0!</v>
      </c>
      <c r="AU1015" s="121"/>
      <c r="AV1015" s="121"/>
      <c r="AW1015" s="67"/>
      <c r="AX1015" s="70" t="str">
        <f>IF(ISBLANK(AW1014:AW1016),"",AW1015/AV1014*10^AU1014*AP1014)</f>
        <v/>
      </c>
      <c r="AY1015" s="121"/>
      <c r="AZ1015" s="121"/>
      <c r="BA1015" s="67"/>
      <c r="BB1015" s="70" t="str">
        <f>IF(ISBLANK(BA1015),"",BA1015/AZ1014*10^AY1014*AP1014)</f>
        <v/>
      </c>
    </row>
    <row r="1016" spans="34:54" x14ac:dyDescent="0.25">
      <c r="AH1016" s="49">
        <f>D1016*10</f>
        <v>0</v>
      </c>
      <c r="AI1016" s="61"/>
      <c r="AJ1016" s="61"/>
      <c r="AK1016" s="54" t="e">
        <f t="shared" si="1248"/>
        <v>#DIV/0!</v>
      </c>
      <c r="AL1016" s="122"/>
      <c r="AM1016" s="123"/>
      <c r="AN1016" s="124"/>
      <c r="AO1016" s="127"/>
      <c r="AP1016" s="130"/>
      <c r="AQ1016" s="121"/>
      <c r="AR1016" s="121"/>
      <c r="AS1016" s="67"/>
      <c r="AT1016" s="70" t="e">
        <f>AS1016/AR1014*10^AQ1014*AP1014</f>
        <v>#DIV/0!</v>
      </c>
      <c r="AU1016" s="121"/>
      <c r="AV1016" s="121"/>
      <c r="AW1016" s="67"/>
      <c r="AX1016" s="70" t="str">
        <f>IF(ISBLANK(AW1016),"",AW1016/AV1014*10^AU1014*AP1014)</f>
        <v/>
      </c>
      <c r="AY1016" s="121"/>
      <c r="AZ1016" s="121"/>
      <c r="BA1016" s="67"/>
      <c r="BB1016" s="70" t="str">
        <f>IF(ISBLANK(BA1016),"",BA1016/AZ1014*10^AY1014*AP1014)</f>
        <v/>
      </c>
    </row>
    <row r="1017" spans="34:54" x14ac:dyDescent="0.25">
      <c r="AH1017" s="50">
        <f t="shared" ref="AH1017" si="1249">AO1014*AP1014</f>
        <v>5</v>
      </c>
      <c r="AI1017" s="62"/>
      <c r="AJ1017" s="62"/>
      <c r="AK1017" s="55"/>
    </row>
    <row r="1018" spans="34:54" x14ac:dyDescent="0.25">
      <c r="AH1018" s="49">
        <f>D1018*10</f>
        <v>0</v>
      </c>
      <c r="AI1018" s="60"/>
      <c r="AJ1018" s="60"/>
      <c r="AK1018" s="54" t="e">
        <f>AI1018/AJ1018</f>
        <v>#DIV/0!</v>
      </c>
      <c r="AL1018" s="122" t="str">
        <f t="shared" ref="AL1018" si="1250">IF(COUNTBLANK(AI1018:AI1020)=3,"",IF(COUNTBLANK(AI1018:AI1020)=2,IF(AI1018=0,0.5/AJ1018,AI1018/AJ1018),(AI1018/AJ1018+AI1019/AJ1019+IF(AJ1020&gt;0,AI1020/AJ1020,0))/COUNTIF(AI1018:AJ1020,"&gt;0")))</f>
        <v/>
      </c>
      <c r="AM1018" s="123" t="e">
        <f t="shared" ref="AM1018" si="1251">IF(ISNUMBER(AN1018),AN1018,1/AN1018)</f>
        <v>#DIV/0!</v>
      </c>
      <c r="AN1018" s="124" t="e">
        <f>AVERAGE(AT1018:AT1020,AX1018:AX1020,BB1018:BB1020)</f>
        <v>#DIV/0!</v>
      </c>
      <c r="AO1018" s="125">
        <f>IF(COUNTIF(AL1018:AL1018,"&gt;0"),AL1018,IF(ISERROR(AM1018),IF(D1021&gt;0,D1021,0.5),AM1018))</f>
        <v>0.5</v>
      </c>
      <c r="AP1018" s="128">
        <v>10</v>
      </c>
      <c r="AQ1018" s="121"/>
      <c r="AR1018" s="121"/>
      <c r="AS1018" s="66"/>
      <c r="AT1018" s="70" t="e">
        <f>AS1018/AR1018*10^AQ1018*AP1018</f>
        <v>#DIV/0!</v>
      </c>
      <c r="AU1018" s="121"/>
      <c r="AV1018" s="121"/>
      <c r="AW1018" s="66"/>
      <c r="AX1018" s="70" t="str">
        <f>IF(ISBLANK(AW1018),"",AW1018/AV1018*10^AU1018*AP1018)</f>
        <v/>
      </c>
      <c r="AY1018" s="121"/>
      <c r="AZ1018" s="121"/>
      <c r="BA1018" s="66"/>
      <c r="BB1018" s="70" t="str">
        <f t="shared" ref="BB1018" si="1252">IF(ISBLANK(BA1018),"",BA1018/AZ1018*10^AY1018*AT1018)</f>
        <v/>
      </c>
    </row>
    <row r="1019" spans="34:54" x14ac:dyDescent="0.25">
      <c r="AH1019" s="49">
        <f>D1019*10</f>
        <v>0</v>
      </c>
      <c r="AI1019" s="61"/>
      <c r="AJ1019" s="61"/>
      <c r="AK1019" s="54" t="e">
        <f t="shared" ref="AK1019:AK1020" si="1253">AI1019/AJ1019</f>
        <v>#DIV/0!</v>
      </c>
      <c r="AL1019" s="122"/>
      <c r="AM1019" s="123"/>
      <c r="AN1019" s="124"/>
      <c r="AO1019" s="126"/>
      <c r="AP1019" s="129"/>
      <c r="AQ1019" s="121"/>
      <c r="AR1019" s="121"/>
      <c r="AS1019" s="67"/>
      <c r="AT1019" s="70" t="e">
        <f>AS1019/AR1018*10^AQ1018*AP1018</f>
        <v>#DIV/0!</v>
      </c>
      <c r="AU1019" s="121"/>
      <c r="AV1019" s="121"/>
      <c r="AW1019" s="67"/>
      <c r="AX1019" s="70" t="str">
        <f>IF(ISBLANK(AW1018:AW1020),"",AW1019/AV1018*10^AU1018*AP1018)</f>
        <v/>
      </c>
      <c r="AY1019" s="121"/>
      <c r="AZ1019" s="121"/>
      <c r="BA1019" s="67"/>
      <c r="BB1019" s="70" t="str">
        <f>IF(ISBLANK(BA1019),"",BA1019/AZ1018*10^AY1018*AP1018)</f>
        <v/>
      </c>
    </row>
    <row r="1020" spans="34:54" x14ac:dyDescent="0.25">
      <c r="AH1020" s="49">
        <f>D1020*10</f>
        <v>0</v>
      </c>
      <c r="AI1020" s="61"/>
      <c r="AJ1020" s="61"/>
      <c r="AK1020" s="54" t="e">
        <f t="shared" si="1253"/>
        <v>#DIV/0!</v>
      </c>
      <c r="AL1020" s="122"/>
      <c r="AM1020" s="123"/>
      <c r="AN1020" s="124"/>
      <c r="AO1020" s="127"/>
      <c r="AP1020" s="130"/>
      <c r="AQ1020" s="121"/>
      <c r="AR1020" s="121"/>
      <c r="AS1020" s="67"/>
      <c r="AT1020" s="70" t="e">
        <f>AS1020/AR1018*10^AQ1018*AP1018</f>
        <v>#DIV/0!</v>
      </c>
      <c r="AU1020" s="121"/>
      <c r="AV1020" s="121"/>
      <c r="AW1020" s="67"/>
      <c r="AX1020" s="70" t="str">
        <f>IF(ISBLANK(AW1020),"",AW1020/AV1018*10^AU1018*AP1018)</f>
        <v/>
      </c>
      <c r="AY1020" s="121"/>
      <c r="AZ1020" s="121"/>
      <c r="BA1020" s="67"/>
      <c r="BB1020" s="70" t="str">
        <f>IF(ISBLANK(BA1020),"",BA1020/AZ1018*10^AY1018*AP1018)</f>
        <v/>
      </c>
    </row>
    <row r="1021" spans="34:54" x14ac:dyDescent="0.25">
      <c r="AH1021" s="50">
        <f t="shared" ref="AH1021" si="1254">AO1018*AP1018</f>
        <v>5</v>
      </c>
      <c r="AI1021" s="62"/>
      <c r="AJ1021" s="62"/>
      <c r="AK1021" s="55"/>
    </row>
    <row r="1022" spans="34:54" x14ac:dyDescent="0.25">
      <c r="AH1022" s="49">
        <f>D1022*10</f>
        <v>0</v>
      </c>
      <c r="AI1022" s="60"/>
      <c r="AJ1022" s="60"/>
      <c r="AK1022" s="54" t="e">
        <f>AI1022/AJ1022</f>
        <v>#DIV/0!</v>
      </c>
      <c r="AL1022" s="122" t="str">
        <f t="shared" ref="AL1022" si="1255">IF(COUNTBLANK(AI1022:AI1024)=3,"",IF(COUNTBLANK(AI1022:AI1024)=2,IF(AI1022=0,0.5/AJ1022,AI1022/AJ1022),(AI1022/AJ1022+AI1023/AJ1023+IF(AJ1024&gt;0,AI1024/AJ1024,0))/COUNTIF(AI1022:AJ1024,"&gt;0")))</f>
        <v/>
      </c>
      <c r="AM1022" s="123" t="e">
        <f t="shared" ref="AM1022" si="1256">IF(ISNUMBER(AN1022),AN1022,1/AN1022)</f>
        <v>#DIV/0!</v>
      </c>
      <c r="AN1022" s="124" t="e">
        <f>AVERAGE(AT1022:AT1024,AX1022:AX1024,BB1022:BB1024)</f>
        <v>#DIV/0!</v>
      </c>
      <c r="AO1022" s="125">
        <f>IF(COUNTIF(AL1022:AL1022,"&gt;0"),AL1022,IF(ISERROR(AM1022),IF(D1025&gt;0,D1025,0.5),AM1022))</f>
        <v>0.5</v>
      </c>
      <c r="AP1022" s="128">
        <v>10</v>
      </c>
      <c r="AQ1022" s="121"/>
      <c r="AR1022" s="121"/>
      <c r="AS1022" s="66"/>
      <c r="AT1022" s="70" t="e">
        <f>AS1022/AR1022*10^AQ1022*AP1022</f>
        <v>#DIV/0!</v>
      </c>
      <c r="AU1022" s="121"/>
      <c r="AV1022" s="121"/>
      <c r="AW1022" s="66"/>
      <c r="AX1022" s="70" t="str">
        <f>IF(ISBLANK(AW1022),"",AW1022/AV1022*10^AU1022*AP1022)</f>
        <v/>
      </c>
      <c r="AY1022" s="121"/>
      <c r="AZ1022" s="121"/>
      <c r="BA1022" s="66"/>
      <c r="BB1022" s="70" t="str">
        <f t="shared" ref="BB1022" si="1257">IF(ISBLANK(BA1022),"",BA1022/AZ1022*10^AY1022*AT1022)</f>
        <v/>
      </c>
    </row>
    <row r="1023" spans="34:54" x14ac:dyDescent="0.25">
      <c r="AH1023" s="49">
        <f>D1023*10</f>
        <v>0</v>
      </c>
      <c r="AI1023" s="61"/>
      <c r="AJ1023" s="61"/>
      <c r="AK1023" s="54" t="e">
        <f t="shared" ref="AK1023:AK1024" si="1258">AI1023/AJ1023</f>
        <v>#DIV/0!</v>
      </c>
      <c r="AL1023" s="122"/>
      <c r="AM1023" s="123"/>
      <c r="AN1023" s="124"/>
      <c r="AO1023" s="126"/>
      <c r="AP1023" s="129"/>
      <c r="AQ1023" s="121"/>
      <c r="AR1023" s="121"/>
      <c r="AS1023" s="67"/>
      <c r="AT1023" s="70" t="e">
        <f>AS1023/AR1022*10^AQ1022*AP1022</f>
        <v>#DIV/0!</v>
      </c>
      <c r="AU1023" s="121"/>
      <c r="AV1023" s="121"/>
      <c r="AW1023" s="67"/>
      <c r="AX1023" s="70" t="str">
        <f>IF(ISBLANK(AW1022:AW1024),"",AW1023/AV1022*10^AU1022*AP1022)</f>
        <v/>
      </c>
      <c r="AY1023" s="121"/>
      <c r="AZ1023" s="121"/>
      <c r="BA1023" s="67"/>
      <c r="BB1023" s="70" t="str">
        <f>IF(ISBLANK(BA1023),"",BA1023/AZ1022*10^AY1022*AP1022)</f>
        <v/>
      </c>
    </row>
    <row r="1024" spans="34:54" x14ac:dyDescent="0.25">
      <c r="AH1024" s="49">
        <f>D1024*10</f>
        <v>0</v>
      </c>
      <c r="AI1024" s="61"/>
      <c r="AJ1024" s="61"/>
      <c r="AK1024" s="54" t="e">
        <f t="shared" si="1258"/>
        <v>#DIV/0!</v>
      </c>
      <c r="AL1024" s="122"/>
      <c r="AM1024" s="123"/>
      <c r="AN1024" s="124"/>
      <c r="AO1024" s="127"/>
      <c r="AP1024" s="130"/>
      <c r="AQ1024" s="121"/>
      <c r="AR1024" s="121"/>
      <c r="AS1024" s="67"/>
      <c r="AT1024" s="70" t="e">
        <f>AS1024/AR1022*10^AQ1022*AP1022</f>
        <v>#DIV/0!</v>
      </c>
      <c r="AU1024" s="121"/>
      <c r="AV1024" s="121"/>
      <c r="AW1024" s="67"/>
      <c r="AX1024" s="70" t="str">
        <f>IF(ISBLANK(AW1024),"",AW1024/AV1022*10^AU1022*AP1022)</f>
        <v/>
      </c>
      <c r="AY1024" s="121"/>
      <c r="AZ1024" s="121"/>
      <c r="BA1024" s="67"/>
      <c r="BB1024" s="70" t="str">
        <f>IF(ISBLANK(BA1024),"",BA1024/AZ1022*10^AY1022*AP1022)</f>
        <v/>
      </c>
    </row>
    <row r="1025" spans="34:54" x14ac:dyDescent="0.25">
      <c r="AH1025" s="50">
        <f t="shared" ref="AH1025" si="1259">AO1022*AP1022</f>
        <v>5</v>
      </c>
      <c r="AI1025" s="62"/>
      <c r="AJ1025" s="62"/>
      <c r="AK1025" s="55"/>
    </row>
    <row r="1026" spans="34:54" x14ac:dyDescent="0.25">
      <c r="AH1026" s="49">
        <f>D1026*10</f>
        <v>0</v>
      </c>
      <c r="AI1026" s="60"/>
      <c r="AJ1026" s="60"/>
      <c r="AK1026" s="54" t="e">
        <f>AI1026/AJ1026</f>
        <v>#DIV/0!</v>
      </c>
      <c r="AL1026" s="122" t="str">
        <f t="shared" ref="AL1026" si="1260">IF(COUNTBLANK(AI1026:AI1028)=3,"",IF(COUNTBLANK(AI1026:AI1028)=2,IF(AI1026=0,0.5/AJ1026,AI1026/AJ1026),(AI1026/AJ1026+AI1027/AJ1027+IF(AJ1028&gt;0,AI1028/AJ1028,0))/COUNTIF(AI1026:AJ1028,"&gt;0")))</f>
        <v/>
      </c>
      <c r="AM1026" s="123" t="e">
        <f t="shared" ref="AM1026" si="1261">IF(ISNUMBER(AN1026),AN1026,1/AN1026)</f>
        <v>#DIV/0!</v>
      </c>
      <c r="AN1026" s="124" t="e">
        <f>AVERAGE(AT1026:AT1028,AX1026:AX1028,BB1026:BB1028)</f>
        <v>#DIV/0!</v>
      </c>
      <c r="AO1026" s="125">
        <f>IF(COUNTIF(AL1026:AL1026,"&gt;0"),AL1026,IF(ISERROR(AM1026),IF(D1029&gt;0,D1029,0.5),AM1026))</f>
        <v>0.5</v>
      </c>
      <c r="AP1026" s="128">
        <v>10</v>
      </c>
      <c r="AQ1026" s="121"/>
      <c r="AR1026" s="121"/>
      <c r="AS1026" s="66"/>
      <c r="AT1026" s="70" t="e">
        <f>AS1026/AR1026*10^AQ1026*AP1026</f>
        <v>#DIV/0!</v>
      </c>
      <c r="AU1026" s="121"/>
      <c r="AV1026" s="121"/>
      <c r="AW1026" s="66"/>
      <c r="AX1026" s="70" t="str">
        <f>IF(ISBLANK(AW1026),"",AW1026/AV1026*10^AU1026*AP1026)</f>
        <v/>
      </c>
      <c r="AY1026" s="121"/>
      <c r="AZ1026" s="121"/>
      <c r="BA1026" s="66"/>
      <c r="BB1026" s="70" t="str">
        <f t="shared" ref="BB1026" si="1262">IF(ISBLANK(BA1026),"",BA1026/AZ1026*10^AY1026*AT1026)</f>
        <v/>
      </c>
    </row>
    <row r="1027" spans="34:54" x14ac:dyDescent="0.25">
      <c r="AH1027" s="49">
        <f>D1027*10</f>
        <v>0</v>
      </c>
      <c r="AI1027" s="61"/>
      <c r="AJ1027" s="61"/>
      <c r="AK1027" s="54" t="e">
        <f t="shared" ref="AK1027:AK1028" si="1263">AI1027/AJ1027</f>
        <v>#DIV/0!</v>
      </c>
      <c r="AL1027" s="122"/>
      <c r="AM1027" s="123"/>
      <c r="AN1027" s="124"/>
      <c r="AO1027" s="126"/>
      <c r="AP1027" s="129"/>
      <c r="AQ1027" s="121"/>
      <c r="AR1027" s="121"/>
      <c r="AS1027" s="67"/>
      <c r="AT1027" s="70" t="e">
        <f>AS1027/AR1026*10^AQ1026*AP1026</f>
        <v>#DIV/0!</v>
      </c>
      <c r="AU1027" s="121"/>
      <c r="AV1027" s="121"/>
      <c r="AW1027" s="67"/>
      <c r="AX1027" s="70" t="str">
        <f>IF(ISBLANK(AW1026:AW1028),"",AW1027/AV1026*10^AU1026*AP1026)</f>
        <v/>
      </c>
      <c r="AY1027" s="121"/>
      <c r="AZ1027" s="121"/>
      <c r="BA1027" s="67"/>
      <c r="BB1027" s="70" t="str">
        <f>IF(ISBLANK(BA1027),"",BA1027/AZ1026*10^AY1026*AP1026)</f>
        <v/>
      </c>
    </row>
    <row r="1028" spans="34:54" x14ac:dyDescent="0.25">
      <c r="AH1028" s="49">
        <f>D1028*10</f>
        <v>0</v>
      </c>
      <c r="AI1028" s="61"/>
      <c r="AJ1028" s="61"/>
      <c r="AK1028" s="54" t="e">
        <f t="shared" si="1263"/>
        <v>#DIV/0!</v>
      </c>
      <c r="AL1028" s="122"/>
      <c r="AM1028" s="123"/>
      <c r="AN1028" s="124"/>
      <c r="AO1028" s="127"/>
      <c r="AP1028" s="130"/>
      <c r="AQ1028" s="121"/>
      <c r="AR1028" s="121"/>
      <c r="AS1028" s="67"/>
      <c r="AT1028" s="70" t="e">
        <f>AS1028/AR1026*10^AQ1026*AP1026</f>
        <v>#DIV/0!</v>
      </c>
      <c r="AU1028" s="121"/>
      <c r="AV1028" s="121"/>
      <c r="AW1028" s="67"/>
      <c r="AX1028" s="70" t="str">
        <f>IF(ISBLANK(AW1028),"",AW1028/AV1026*10^AU1026*AP1026)</f>
        <v/>
      </c>
      <c r="AY1028" s="121"/>
      <c r="AZ1028" s="121"/>
      <c r="BA1028" s="67"/>
      <c r="BB1028" s="70" t="str">
        <f>IF(ISBLANK(BA1028),"",BA1028/AZ1026*10^AY1026*AP1026)</f>
        <v/>
      </c>
    </row>
    <row r="1029" spans="34:54" x14ac:dyDescent="0.25">
      <c r="AH1029" s="50">
        <f t="shared" ref="AH1029" si="1264">AO1026*AP1026</f>
        <v>5</v>
      </c>
      <c r="AI1029" s="62"/>
      <c r="AJ1029" s="62"/>
      <c r="AK1029" s="55"/>
    </row>
    <row r="1030" spans="34:54" x14ac:dyDescent="0.25">
      <c r="AH1030" s="49">
        <f>D1030*10</f>
        <v>0</v>
      </c>
      <c r="AI1030" s="60"/>
      <c r="AJ1030" s="60"/>
      <c r="AK1030" s="54" t="e">
        <f>AI1030/AJ1030</f>
        <v>#DIV/0!</v>
      </c>
      <c r="AL1030" s="122" t="str">
        <f t="shared" ref="AL1030" si="1265">IF(COUNTBLANK(AI1030:AI1032)=3,"",IF(COUNTBLANK(AI1030:AI1032)=2,IF(AI1030=0,0.5/AJ1030,AI1030/AJ1030),(AI1030/AJ1030+AI1031/AJ1031+IF(AJ1032&gt;0,AI1032/AJ1032,0))/COUNTIF(AI1030:AJ1032,"&gt;0")))</f>
        <v/>
      </c>
      <c r="AM1030" s="123" t="e">
        <f t="shared" ref="AM1030" si="1266">IF(ISNUMBER(AN1030),AN1030,1/AN1030)</f>
        <v>#DIV/0!</v>
      </c>
      <c r="AN1030" s="124" t="e">
        <f>AVERAGE(AT1030:AT1032,AX1030:AX1032,BB1030:BB1032)</f>
        <v>#DIV/0!</v>
      </c>
      <c r="AO1030" s="125">
        <f>IF(COUNTIF(AL1030:AL1030,"&gt;0"),AL1030,IF(ISERROR(AM1030),IF(D1033&gt;0,D1033,0.5),AM1030))</f>
        <v>0.5</v>
      </c>
      <c r="AP1030" s="128">
        <v>10</v>
      </c>
      <c r="AQ1030" s="121"/>
      <c r="AR1030" s="121"/>
      <c r="AS1030" s="66"/>
      <c r="AT1030" s="70" t="e">
        <f>AS1030/AR1030*10^AQ1030*AP1030</f>
        <v>#DIV/0!</v>
      </c>
      <c r="AU1030" s="121"/>
      <c r="AV1030" s="121"/>
      <c r="AW1030" s="66"/>
      <c r="AX1030" s="70" t="str">
        <f>IF(ISBLANK(AW1030),"",AW1030/AV1030*10^AU1030*AP1030)</f>
        <v/>
      </c>
      <c r="AY1030" s="121"/>
      <c r="AZ1030" s="121"/>
      <c r="BA1030" s="66"/>
      <c r="BB1030" s="70" t="str">
        <f t="shared" ref="BB1030" si="1267">IF(ISBLANK(BA1030),"",BA1030/AZ1030*10^AY1030*AT1030)</f>
        <v/>
      </c>
    </row>
    <row r="1031" spans="34:54" x14ac:dyDescent="0.25">
      <c r="AH1031" s="49">
        <f>D1031*10</f>
        <v>0</v>
      </c>
      <c r="AI1031" s="61"/>
      <c r="AJ1031" s="61"/>
      <c r="AK1031" s="54" t="e">
        <f t="shared" ref="AK1031:AK1032" si="1268">AI1031/AJ1031</f>
        <v>#DIV/0!</v>
      </c>
      <c r="AL1031" s="122"/>
      <c r="AM1031" s="123"/>
      <c r="AN1031" s="124"/>
      <c r="AO1031" s="126"/>
      <c r="AP1031" s="129"/>
      <c r="AQ1031" s="121"/>
      <c r="AR1031" s="121"/>
      <c r="AS1031" s="67"/>
      <c r="AT1031" s="70" t="e">
        <f>AS1031/AR1030*10^AQ1030*AP1030</f>
        <v>#DIV/0!</v>
      </c>
      <c r="AU1031" s="121"/>
      <c r="AV1031" s="121"/>
      <c r="AW1031" s="67"/>
      <c r="AX1031" s="70" t="str">
        <f>IF(ISBLANK(AW1030:AW1032),"",AW1031/AV1030*10^AU1030*AP1030)</f>
        <v/>
      </c>
      <c r="AY1031" s="121"/>
      <c r="AZ1031" s="121"/>
      <c r="BA1031" s="67"/>
      <c r="BB1031" s="70" t="str">
        <f>IF(ISBLANK(BA1031),"",BA1031/AZ1030*10^AY1030*AP1030)</f>
        <v/>
      </c>
    </row>
    <row r="1032" spans="34:54" x14ac:dyDescent="0.25">
      <c r="AH1032" s="49">
        <f>D1032*10</f>
        <v>0</v>
      </c>
      <c r="AI1032" s="61"/>
      <c r="AJ1032" s="61"/>
      <c r="AK1032" s="54" t="e">
        <f t="shared" si="1268"/>
        <v>#DIV/0!</v>
      </c>
      <c r="AL1032" s="122"/>
      <c r="AM1032" s="123"/>
      <c r="AN1032" s="124"/>
      <c r="AO1032" s="127"/>
      <c r="AP1032" s="130"/>
      <c r="AQ1032" s="121"/>
      <c r="AR1032" s="121"/>
      <c r="AS1032" s="67"/>
      <c r="AT1032" s="70" t="e">
        <f>AS1032/AR1030*10^AQ1030*AP1030</f>
        <v>#DIV/0!</v>
      </c>
      <c r="AU1032" s="121"/>
      <c r="AV1032" s="121"/>
      <c r="AW1032" s="67"/>
      <c r="AX1032" s="70" t="str">
        <f>IF(ISBLANK(AW1032),"",AW1032/AV1030*10^AU1030*AP1030)</f>
        <v/>
      </c>
      <c r="AY1032" s="121"/>
      <c r="AZ1032" s="121"/>
      <c r="BA1032" s="67"/>
      <c r="BB1032" s="70" t="str">
        <f>IF(ISBLANK(BA1032),"",BA1032/AZ1030*10^AY1030*AP1030)</f>
        <v/>
      </c>
    </row>
    <row r="1033" spans="34:54" x14ac:dyDescent="0.25">
      <c r="AH1033" s="50">
        <f t="shared" ref="AH1033" si="1269">AO1030*AP1030</f>
        <v>5</v>
      </c>
      <c r="AI1033" s="62"/>
      <c r="AJ1033" s="62"/>
      <c r="AK1033" s="55"/>
    </row>
    <row r="1034" spans="34:54" x14ac:dyDescent="0.25">
      <c r="AH1034" s="49">
        <f>D1034*10</f>
        <v>0</v>
      </c>
      <c r="AI1034" s="60"/>
      <c r="AJ1034" s="60"/>
      <c r="AK1034" s="54" t="e">
        <f>AI1034/AJ1034</f>
        <v>#DIV/0!</v>
      </c>
      <c r="AL1034" s="122" t="str">
        <f t="shared" ref="AL1034" si="1270">IF(COUNTBLANK(AI1034:AI1036)=3,"",IF(COUNTBLANK(AI1034:AI1036)=2,IF(AI1034=0,0.5/AJ1034,AI1034/AJ1034),(AI1034/AJ1034+AI1035/AJ1035+IF(AJ1036&gt;0,AI1036/AJ1036,0))/COUNTIF(AI1034:AJ1036,"&gt;0")))</f>
        <v/>
      </c>
      <c r="AM1034" s="123" t="e">
        <f t="shared" ref="AM1034" si="1271">IF(ISNUMBER(AN1034),AN1034,1/AN1034)</f>
        <v>#DIV/0!</v>
      </c>
      <c r="AN1034" s="124" t="e">
        <f>AVERAGE(AT1034:AT1036,AX1034:AX1036,BB1034:BB1036)</f>
        <v>#DIV/0!</v>
      </c>
      <c r="AO1034" s="125">
        <f>IF(COUNTIF(AL1034:AL1034,"&gt;0"),AL1034,IF(ISERROR(AM1034),IF(D1037&gt;0,D1037,0.5),AM1034))</f>
        <v>0.5</v>
      </c>
      <c r="AP1034" s="128">
        <v>10</v>
      </c>
      <c r="AQ1034" s="121"/>
      <c r="AR1034" s="121"/>
      <c r="AS1034" s="66"/>
      <c r="AT1034" s="70" t="e">
        <f>AS1034/AR1034*10^AQ1034*AP1034</f>
        <v>#DIV/0!</v>
      </c>
      <c r="AU1034" s="121"/>
      <c r="AV1034" s="121"/>
      <c r="AW1034" s="66"/>
      <c r="AX1034" s="70" t="str">
        <f>IF(ISBLANK(AW1034),"",AW1034/AV1034*10^AU1034*AP1034)</f>
        <v/>
      </c>
      <c r="AY1034" s="121"/>
      <c r="AZ1034" s="121"/>
      <c r="BA1034" s="66"/>
      <c r="BB1034" s="70" t="str">
        <f t="shared" ref="BB1034" si="1272">IF(ISBLANK(BA1034),"",BA1034/AZ1034*10^AY1034*AT1034)</f>
        <v/>
      </c>
    </row>
    <row r="1035" spans="34:54" x14ac:dyDescent="0.25">
      <c r="AH1035" s="49">
        <f>D1035*10</f>
        <v>0</v>
      </c>
      <c r="AI1035" s="61"/>
      <c r="AJ1035" s="61"/>
      <c r="AK1035" s="54" t="e">
        <f t="shared" ref="AK1035:AK1036" si="1273">AI1035/AJ1035</f>
        <v>#DIV/0!</v>
      </c>
      <c r="AL1035" s="122"/>
      <c r="AM1035" s="123"/>
      <c r="AN1035" s="124"/>
      <c r="AO1035" s="126"/>
      <c r="AP1035" s="129"/>
      <c r="AQ1035" s="121"/>
      <c r="AR1035" s="121"/>
      <c r="AS1035" s="67"/>
      <c r="AT1035" s="70" t="e">
        <f>AS1035/AR1034*10^AQ1034*AP1034</f>
        <v>#DIV/0!</v>
      </c>
      <c r="AU1035" s="121"/>
      <c r="AV1035" s="121"/>
      <c r="AW1035" s="67"/>
      <c r="AX1035" s="70" t="str">
        <f>IF(ISBLANK(AW1034:AW1036),"",AW1035/AV1034*10^AU1034*AP1034)</f>
        <v/>
      </c>
      <c r="AY1035" s="121"/>
      <c r="AZ1035" s="121"/>
      <c r="BA1035" s="67"/>
      <c r="BB1035" s="70" t="str">
        <f>IF(ISBLANK(BA1035),"",BA1035/AZ1034*10^AY1034*AP1034)</f>
        <v/>
      </c>
    </row>
    <row r="1036" spans="34:54" x14ac:dyDescent="0.25">
      <c r="AH1036" s="49">
        <f>D1036*10</f>
        <v>0</v>
      </c>
      <c r="AI1036" s="61"/>
      <c r="AJ1036" s="61"/>
      <c r="AK1036" s="54" t="e">
        <f t="shared" si="1273"/>
        <v>#DIV/0!</v>
      </c>
      <c r="AL1036" s="122"/>
      <c r="AM1036" s="123"/>
      <c r="AN1036" s="124"/>
      <c r="AO1036" s="127"/>
      <c r="AP1036" s="130"/>
      <c r="AQ1036" s="121"/>
      <c r="AR1036" s="121"/>
      <c r="AS1036" s="67"/>
      <c r="AT1036" s="70" t="e">
        <f>AS1036/AR1034*10^AQ1034*AP1034</f>
        <v>#DIV/0!</v>
      </c>
      <c r="AU1036" s="121"/>
      <c r="AV1036" s="121"/>
      <c r="AW1036" s="67"/>
      <c r="AX1036" s="70" t="str">
        <f>IF(ISBLANK(AW1036),"",AW1036/AV1034*10^AU1034*AP1034)</f>
        <v/>
      </c>
      <c r="AY1036" s="121"/>
      <c r="AZ1036" s="121"/>
      <c r="BA1036" s="67"/>
      <c r="BB1036" s="70" t="str">
        <f>IF(ISBLANK(BA1036),"",BA1036/AZ1034*10^AY1034*AP1034)</f>
        <v/>
      </c>
    </row>
    <row r="1037" spans="34:54" x14ac:dyDescent="0.25">
      <c r="AH1037" s="50">
        <f t="shared" ref="AH1037" si="1274">AO1034*AP1034</f>
        <v>5</v>
      </c>
      <c r="AI1037" s="62"/>
      <c r="AJ1037" s="62"/>
      <c r="AK1037" s="55"/>
    </row>
    <row r="1038" spans="34:54" x14ac:dyDescent="0.25">
      <c r="AH1038" s="49">
        <f>D1038*10</f>
        <v>0</v>
      </c>
      <c r="AI1038" s="60"/>
      <c r="AJ1038" s="60"/>
      <c r="AK1038" s="54" t="e">
        <f>AI1038/AJ1038</f>
        <v>#DIV/0!</v>
      </c>
      <c r="AL1038" s="122" t="str">
        <f t="shared" ref="AL1038" si="1275">IF(COUNTBLANK(AI1038:AI1040)=3,"",IF(COUNTBLANK(AI1038:AI1040)=2,IF(AI1038=0,0.5/AJ1038,AI1038/AJ1038),(AI1038/AJ1038+AI1039/AJ1039+IF(AJ1040&gt;0,AI1040/AJ1040,0))/COUNTIF(AI1038:AJ1040,"&gt;0")))</f>
        <v/>
      </c>
      <c r="AM1038" s="123" t="e">
        <f t="shared" ref="AM1038" si="1276">IF(ISNUMBER(AN1038),AN1038,1/AN1038)</f>
        <v>#DIV/0!</v>
      </c>
      <c r="AN1038" s="124" t="e">
        <f>AVERAGE(AT1038:AT1040,AX1038:AX1040,BB1038:BB1040)</f>
        <v>#DIV/0!</v>
      </c>
      <c r="AO1038" s="125">
        <f>IF(COUNTIF(AL1038:AL1038,"&gt;0"),AL1038,IF(ISERROR(AM1038),IF(D1041&gt;0,D1041,0.5),AM1038))</f>
        <v>0.5</v>
      </c>
      <c r="AP1038" s="128">
        <v>10</v>
      </c>
      <c r="AQ1038" s="121"/>
      <c r="AR1038" s="121"/>
      <c r="AS1038" s="66"/>
      <c r="AT1038" s="70" t="e">
        <f>AS1038/AR1038*10^AQ1038*AP1038</f>
        <v>#DIV/0!</v>
      </c>
      <c r="AU1038" s="121"/>
      <c r="AV1038" s="121"/>
      <c r="AW1038" s="66"/>
      <c r="AX1038" s="70" t="str">
        <f>IF(ISBLANK(AW1038),"",AW1038/AV1038*10^AU1038*AP1038)</f>
        <v/>
      </c>
      <c r="AY1038" s="121"/>
      <c r="AZ1038" s="121"/>
      <c r="BA1038" s="66"/>
      <c r="BB1038" s="70" t="str">
        <f t="shared" ref="BB1038" si="1277">IF(ISBLANK(BA1038),"",BA1038/AZ1038*10^AY1038*AT1038)</f>
        <v/>
      </c>
    </row>
    <row r="1039" spans="34:54" x14ac:dyDescent="0.25">
      <c r="AH1039" s="49">
        <f>D1039*10</f>
        <v>0</v>
      </c>
      <c r="AI1039" s="61"/>
      <c r="AJ1039" s="61"/>
      <c r="AK1039" s="54" t="e">
        <f t="shared" ref="AK1039:AK1040" si="1278">AI1039/AJ1039</f>
        <v>#DIV/0!</v>
      </c>
      <c r="AL1039" s="122"/>
      <c r="AM1039" s="123"/>
      <c r="AN1039" s="124"/>
      <c r="AO1039" s="126"/>
      <c r="AP1039" s="129"/>
      <c r="AQ1039" s="121"/>
      <c r="AR1039" s="121"/>
      <c r="AS1039" s="67"/>
      <c r="AT1039" s="70" t="e">
        <f>AS1039/AR1038*10^AQ1038*AP1038</f>
        <v>#DIV/0!</v>
      </c>
      <c r="AU1039" s="121"/>
      <c r="AV1039" s="121"/>
      <c r="AW1039" s="67"/>
      <c r="AX1039" s="70" t="str">
        <f>IF(ISBLANK(AW1038:AW1040),"",AW1039/AV1038*10^AU1038*AP1038)</f>
        <v/>
      </c>
      <c r="AY1039" s="121"/>
      <c r="AZ1039" s="121"/>
      <c r="BA1039" s="67"/>
      <c r="BB1039" s="70" t="str">
        <f>IF(ISBLANK(BA1039),"",BA1039/AZ1038*10^AY1038*AP1038)</f>
        <v/>
      </c>
    </row>
    <row r="1040" spans="34:54" x14ac:dyDescent="0.25">
      <c r="AH1040" s="49">
        <f>D1040*10</f>
        <v>0</v>
      </c>
      <c r="AI1040" s="61"/>
      <c r="AJ1040" s="61"/>
      <c r="AK1040" s="54" t="e">
        <f t="shared" si="1278"/>
        <v>#DIV/0!</v>
      </c>
      <c r="AL1040" s="122"/>
      <c r="AM1040" s="123"/>
      <c r="AN1040" s="124"/>
      <c r="AO1040" s="127"/>
      <c r="AP1040" s="130"/>
      <c r="AQ1040" s="121"/>
      <c r="AR1040" s="121"/>
      <c r="AS1040" s="67"/>
      <c r="AT1040" s="70" t="e">
        <f>AS1040/AR1038*10^AQ1038*AP1038</f>
        <v>#DIV/0!</v>
      </c>
      <c r="AU1040" s="121"/>
      <c r="AV1040" s="121"/>
      <c r="AW1040" s="67"/>
      <c r="AX1040" s="70" t="str">
        <f>IF(ISBLANK(AW1040),"",AW1040/AV1038*10^AU1038*AP1038)</f>
        <v/>
      </c>
      <c r="AY1040" s="121"/>
      <c r="AZ1040" s="121"/>
      <c r="BA1040" s="67"/>
      <c r="BB1040" s="70" t="str">
        <f>IF(ISBLANK(BA1040),"",BA1040/AZ1038*10^AY1038*AP1038)</f>
        <v/>
      </c>
    </row>
    <row r="1041" spans="34:54" x14ac:dyDescent="0.25">
      <c r="AH1041" s="50">
        <f t="shared" ref="AH1041" si="1279">AO1038*AP1038</f>
        <v>5</v>
      </c>
      <c r="AI1041" s="62"/>
      <c r="AJ1041" s="62"/>
      <c r="AK1041" s="55"/>
    </row>
    <row r="1042" spans="34:54" x14ac:dyDescent="0.25">
      <c r="AH1042" s="49">
        <f>D1042*10</f>
        <v>0</v>
      </c>
      <c r="AI1042" s="60"/>
      <c r="AJ1042" s="60"/>
      <c r="AK1042" s="54" t="e">
        <f>AI1042/AJ1042</f>
        <v>#DIV/0!</v>
      </c>
      <c r="AL1042" s="122" t="str">
        <f t="shared" ref="AL1042" si="1280">IF(COUNTBLANK(AI1042:AI1044)=3,"",IF(COUNTBLANK(AI1042:AI1044)=2,IF(AI1042=0,0.5/AJ1042,AI1042/AJ1042),(AI1042/AJ1042+AI1043/AJ1043+IF(AJ1044&gt;0,AI1044/AJ1044,0))/COUNTIF(AI1042:AJ1044,"&gt;0")))</f>
        <v/>
      </c>
      <c r="AM1042" s="123" t="e">
        <f t="shared" ref="AM1042" si="1281">IF(ISNUMBER(AN1042),AN1042,1/AN1042)</f>
        <v>#DIV/0!</v>
      </c>
      <c r="AN1042" s="124" t="e">
        <f>AVERAGE(AT1042:AT1044,AX1042:AX1044,BB1042:BB1044)</f>
        <v>#DIV/0!</v>
      </c>
      <c r="AO1042" s="125">
        <f>IF(COUNTIF(AL1042:AL1042,"&gt;0"),AL1042,IF(ISERROR(AM1042),IF(D1045&gt;0,D1045,0.5),AM1042))</f>
        <v>0.5</v>
      </c>
      <c r="AP1042" s="128">
        <v>10</v>
      </c>
      <c r="AQ1042" s="121"/>
      <c r="AR1042" s="121"/>
      <c r="AS1042" s="66"/>
      <c r="AT1042" s="70" t="e">
        <f>AS1042/AR1042*10^AQ1042*AP1042</f>
        <v>#DIV/0!</v>
      </c>
      <c r="AU1042" s="121"/>
      <c r="AV1042" s="121"/>
      <c r="AW1042" s="66"/>
      <c r="AX1042" s="70" t="str">
        <f>IF(ISBLANK(AW1042),"",AW1042/AV1042*10^AU1042*AP1042)</f>
        <v/>
      </c>
      <c r="AY1042" s="121"/>
      <c r="AZ1042" s="121"/>
      <c r="BA1042" s="66"/>
      <c r="BB1042" s="70" t="str">
        <f t="shared" ref="BB1042" si="1282">IF(ISBLANK(BA1042),"",BA1042/AZ1042*10^AY1042*AT1042)</f>
        <v/>
      </c>
    </row>
    <row r="1043" spans="34:54" x14ac:dyDescent="0.25">
      <c r="AH1043" s="49">
        <f>D1043*10</f>
        <v>0</v>
      </c>
      <c r="AI1043" s="61"/>
      <c r="AJ1043" s="61"/>
      <c r="AK1043" s="54" t="e">
        <f t="shared" ref="AK1043:AK1044" si="1283">AI1043/AJ1043</f>
        <v>#DIV/0!</v>
      </c>
      <c r="AL1043" s="122"/>
      <c r="AM1043" s="123"/>
      <c r="AN1043" s="124"/>
      <c r="AO1043" s="126"/>
      <c r="AP1043" s="129"/>
      <c r="AQ1043" s="121"/>
      <c r="AR1043" s="121"/>
      <c r="AS1043" s="67"/>
      <c r="AT1043" s="70" t="e">
        <f>AS1043/AR1042*10^AQ1042*AP1042</f>
        <v>#DIV/0!</v>
      </c>
      <c r="AU1043" s="121"/>
      <c r="AV1043" s="121"/>
      <c r="AW1043" s="67"/>
      <c r="AX1043" s="70" t="str">
        <f>IF(ISBLANK(AW1042:AW1044),"",AW1043/AV1042*10^AU1042*AP1042)</f>
        <v/>
      </c>
      <c r="AY1043" s="121"/>
      <c r="AZ1043" s="121"/>
      <c r="BA1043" s="67"/>
      <c r="BB1043" s="70" t="str">
        <f>IF(ISBLANK(BA1043),"",BA1043/AZ1042*10^AY1042*AP1042)</f>
        <v/>
      </c>
    </row>
    <row r="1044" spans="34:54" x14ac:dyDescent="0.25">
      <c r="AH1044" s="49">
        <f>D1044*10</f>
        <v>0</v>
      </c>
      <c r="AI1044" s="61"/>
      <c r="AJ1044" s="61"/>
      <c r="AK1044" s="54" t="e">
        <f t="shared" si="1283"/>
        <v>#DIV/0!</v>
      </c>
      <c r="AL1044" s="122"/>
      <c r="AM1044" s="123"/>
      <c r="AN1044" s="124"/>
      <c r="AO1044" s="127"/>
      <c r="AP1044" s="130"/>
      <c r="AQ1044" s="121"/>
      <c r="AR1044" s="121"/>
      <c r="AS1044" s="67"/>
      <c r="AT1044" s="70" t="e">
        <f>AS1044/AR1042*10^AQ1042*AP1042</f>
        <v>#DIV/0!</v>
      </c>
      <c r="AU1044" s="121"/>
      <c r="AV1044" s="121"/>
      <c r="AW1044" s="67"/>
      <c r="AX1044" s="70" t="str">
        <f>IF(ISBLANK(AW1044),"",AW1044/AV1042*10^AU1042*AP1042)</f>
        <v/>
      </c>
      <c r="AY1044" s="121"/>
      <c r="AZ1044" s="121"/>
      <c r="BA1044" s="67"/>
      <c r="BB1044" s="70" t="str">
        <f>IF(ISBLANK(BA1044),"",BA1044/AZ1042*10^AY1042*AP1042)</f>
        <v/>
      </c>
    </row>
    <row r="1045" spans="34:54" x14ac:dyDescent="0.25">
      <c r="AH1045" s="50">
        <f t="shared" ref="AH1045" si="1284">AO1042*AP1042</f>
        <v>5</v>
      </c>
      <c r="AI1045" s="62"/>
      <c r="AJ1045" s="62"/>
      <c r="AK1045" s="55"/>
    </row>
    <row r="1046" spans="34:54" x14ac:dyDescent="0.25">
      <c r="AH1046" s="49">
        <f>D1046*10</f>
        <v>0</v>
      </c>
      <c r="AI1046" s="60"/>
      <c r="AJ1046" s="60"/>
      <c r="AK1046" s="54" t="e">
        <f>AI1046/AJ1046</f>
        <v>#DIV/0!</v>
      </c>
      <c r="AL1046" s="122" t="str">
        <f t="shared" ref="AL1046" si="1285">IF(COUNTBLANK(AI1046:AI1048)=3,"",IF(COUNTBLANK(AI1046:AI1048)=2,IF(AI1046=0,0.5/AJ1046,AI1046/AJ1046),(AI1046/AJ1046+AI1047/AJ1047+IF(AJ1048&gt;0,AI1048/AJ1048,0))/COUNTIF(AI1046:AJ1048,"&gt;0")))</f>
        <v/>
      </c>
      <c r="AM1046" s="123" t="e">
        <f t="shared" ref="AM1046" si="1286">IF(ISNUMBER(AN1046),AN1046,1/AN1046)</f>
        <v>#DIV/0!</v>
      </c>
      <c r="AN1046" s="124" t="e">
        <f>AVERAGE(AT1046:AT1048,AX1046:AX1048,BB1046:BB1048)</f>
        <v>#DIV/0!</v>
      </c>
      <c r="AO1046" s="125">
        <f>IF(COUNTIF(AL1046:AL1046,"&gt;0"),AL1046,IF(ISERROR(AM1046),IF(D1049&gt;0,D1049,0.5),AM1046))</f>
        <v>0.5</v>
      </c>
      <c r="AP1046" s="128">
        <v>10</v>
      </c>
      <c r="AQ1046" s="121"/>
      <c r="AR1046" s="121"/>
      <c r="AS1046" s="66"/>
      <c r="AT1046" s="70" t="e">
        <f>AS1046/AR1046*10^AQ1046*AP1046</f>
        <v>#DIV/0!</v>
      </c>
      <c r="AU1046" s="121"/>
      <c r="AV1046" s="121"/>
      <c r="AW1046" s="66"/>
      <c r="AX1046" s="70" t="str">
        <f>IF(ISBLANK(AW1046),"",AW1046/AV1046*10^AU1046*AP1046)</f>
        <v/>
      </c>
      <c r="AY1046" s="121"/>
      <c r="AZ1046" s="121"/>
      <c r="BA1046" s="66"/>
      <c r="BB1046" s="70" t="str">
        <f t="shared" ref="BB1046" si="1287">IF(ISBLANK(BA1046),"",BA1046/AZ1046*10^AY1046*AT1046)</f>
        <v/>
      </c>
    </row>
    <row r="1047" spans="34:54" x14ac:dyDescent="0.25">
      <c r="AH1047" s="49">
        <f>D1047*10</f>
        <v>0</v>
      </c>
      <c r="AI1047" s="61"/>
      <c r="AJ1047" s="61"/>
      <c r="AK1047" s="54" t="e">
        <f t="shared" ref="AK1047:AK1048" si="1288">AI1047/AJ1047</f>
        <v>#DIV/0!</v>
      </c>
      <c r="AL1047" s="122"/>
      <c r="AM1047" s="123"/>
      <c r="AN1047" s="124"/>
      <c r="AO1047" s="126"/>
      <c r="AP1047" s="129"/>
      <c r="AQ1047" s="121"/>
      <c r="AR1047" s="121"/>
      <c r="AS1047" s="67"/>
      <c r="AT1047" s="70" t="e">
        <f>AS1047/AR1046*10^AQ1046*AP1046</f>
        <v>#DIV/0!</v>
      </c>
      <c r="AU1047" s="121"/>
      <c r="AV1047" s="121"/>
      <c r="AW1047" s="67"/>
      <c r="AX1047" s="70" t="str">
        <f>IF(ISBLANK(AW1046:AW1048),"",AW1047/AV1046*10^AU1046*AP1046)</f>
        <v/>
      </c>
      <c r="AY1047" s="121"/>
      <c r="AZ1047" s="121"/>
      <c r="BA1047" s="67"/>
      <c r="BB1047" s="70" t="str">
        <f>IF(ISBLANK(BA1047),"",BA1047/AZ1046*10^AY1046*AP1046)</f>
        <v/>
      </c>
    </row>
    <row r="1048" spans="34:54" x14ac:dyDescent="0.25">
      <c r="AH1048" s="49">
        <f>D1048*10</f>
        <v>0</v>
      </c>
      <c r="AI1048" s="61"/>
      <c r="AJ1048" s="61"/>
      <c r="AK1048" s="54" t="e">
        <f t="shared" si="1288"/>
        <v>#DIV/0!</v>
      </c>
      <c r="AL1048" s="122"/>
      <c r="AM1048" s="123"/>
      <c r="AN1048" s="124"/>
      <c r="AO1048" s="127"/>
      <c r="AP1048" s="130"/>
      <c r="AQ1048" s="121"/>
      <c r="AR1048" s="121"/>
      <c r="AS1048" s="67"/>
      <c r="AT1048" s="70" t="e">
        <f>AS1048/AR1046*10^AQ1046*AP1046</f>
        <v>#DIV/0!</v>
      </c>
      <c r="AU1048" s="121"/>
      <c r="AV1048" s="121"/>
      <c r="AW1048" s="67"/>
      <c r="AX1048" s="70" t="str">
        <f>IF(ISBLANK(AW1048),"",AW1048/AV1046*10^AU1046*AP1046)</f>
        <v/>
      </c>
      <c r="AY1048" s="121"/>
      <c r="AZ1048" s="121"/>
      <c r="BA1048" s="67"/>
      <c r="BB1048" s="70" t="str">
        <f>IF(ISBLANK(BA1048),"",BA1048/AZ1046*10^AY1046*AP1046)</f>
        <v/>
      </c>
    </row>
    <row r="1049" spans="34:54" x14ac:dyDescent="0.25">
      <c r="AH1049" s="50">
        <f t="shared" ref="AH1049" si="1289">AO1046*AP1046</f>
        <v>5</v>
      </c>
      <c r="AI1049" s="62"/>
      <c r="AJ1049" s="62"/>
      <c r="AK1049" s="55"/>
    </row>
    <row r="1050" spans="34:54" x14ac:dyDescent="0.25">
      <c r="AH1050" s="49">
        <f>D1050*10</f>
        <v>0</v>
      </c>
      <c r="AI1050" s="60"/>
      <c r="AJ1050" s="60"/>
      <c r="AK1050" s="54" t="e">
        <f>AI1050/AJ1050</f>
        <v>#DIV/0!</v>
      </c>
      <c r="AL1050" s="122" t="str">
        <f t="shared" ref="AL1050" si="1290">IF(COUNTBLANK(AI1050:AI1052)=3,"",IF(COUNTBLANK(AI1050:AI1052)=2,IF(AI1050=0,0.5/AJ1050,AI1050/AJ1050),(AI1050/AJ1050+AI1051/AJ1051+IF(AJ1052&gt;0,AI1052/AJ1052,0))/COUNTIF(AI1050:AJ1052,"&gt;0")))</f>
        <v/>
      </c>
      <c r="AM1050" s="123" t="e">
        <f t="shared" ref="AM1050" si="1291">IF(ISNUMBER(AN1050),AN1050,1/AN1050)</f>
        <v>#DIV/0!</v>
      </c>
      <c r="AN1050" s="124" t="e">
        <f>AVERAGE(AT1050:AT1052,AX1050:AX1052,BB1050:BB1052)</f>
        <v>#DIV/0!</v>
      </c>
      <c r="AO1050" s="125">
        <f>IF(COUNTIF(AL1050:AL1050,"&gt;0"),AL1050,IF(ISERROR(AM1050),IF(D1053&gt;0,D1053,0.5),AM1050))</f>
        <v>0.5</v>
      </c>
      <c r="AP1050" s="128">
        <v>10</v>
      </c>
      <c r="AQ1050" s="121"/>
      <c r="AR1050" s="121"/>
      <c r="AS1050" s="66"/>
      <c r="AT1050" s="70" t="e">
        <f>AS1050/AR1050*10^AQ1050*AP1050</f>
        <v>#DIV/0!</v>
      </c>
      <c r="AU1050" s="121"/>
      <c r="AV1050" s="121"/>
      <c r="AW1050" s="66"/>
      <c r="AX1050" s="70" t="str">
        <f>IF(ISBLANK(AW1050),"",AW1050/AV1050*10^AU1050*AP1050)</f>
        <v/>
      </c>
      <c r="AY1050" s="121"/>
      <c r="AZ1050" s="121"/>
      <c r="BA1050" s="66"/>
      <c r="BB1050" s="70" t="str">
        <f t="shared" ref="BB1050" si="1292">IF(ISBLANK(BA1050),"",BA1050/AZ1050*10^AY1050*AT1050)</f>
        <v/>
      </c>
    </row>
    <row r="1051" spans="34:54" x14ac:dyDescent="0.25">
      <c r="AH1051" s="49">
        <f>D1051*10</f>
        <v>0</v>
      </c>
      <c r="AI1051" s="61"/>
      <c r="AJ1051" s="61"/>
      <c r="AK1051" s="54" t="e">
        <f t="shared" ref="AK1051:AK1052" si="1293">AI1051/AJ1051</f>
        <v>#DIV/0!</v>
      </c>
      <c r="AL1051" s="122"/>
      <c r="AM1051" s="123"/>
      <c r="AN1051" s="124"/>
      <c r="AO1051" s="126"/>
      <c r="AP1051" s="129"/>
      <c r="AQ1051" s="121"/>
      <c r="AR1051" s="121"/>
      <c r="AS1051" s="67"/>
      <c r="AT1051" s="70" t="e">
        <f>AS1051/AR1050*10^AQ1050*AP1050</f>
        <v>#DIV/0!</v>
      </c>
      <c r="AU1051" s="121"/>
      <c r="AV1051" s="121"/>
      <c r="AW1051" s="67"/>
      <c r="AX1051" s="70" t="str">
        <f>IF(ISBLANK(AW1050:AW1052),"",AW1051/AV1050*10^AU1050*AP1050)</f>
        <v/>
      </c>
      <c r="AY1051" s="121"/>
      <c r="AZ1051" s="121"/>
      <c r="BA1051" s="67"/>
      <c r="BB1051" s="70" t="str">
        <f>IF(ISBLANK(BA1051),"",BA1051/AZ1050*10^AY1050*AP1050)</f>
        <v/>
      </c>
    </row>
    <row r="1052" spans="34:54" x14ac:dyDescent="0.25">
      <c r="AH1052" s="49">
        <f>D1052*10</f>
        <v>0</v>
      </c>
      <c r="AI1052" s="61"/>
      <c r="AJ1052" s="61"/>
      <c r="AK1052" s="54" t="e">
        <f t="shared" si="1293"/>
        <v>#DIV/0!</v>
      </c>
      <c r="AL1052" s="122"/>
      <c r="AM1052" s="123"/>
      <c r="AN1052" s="124"/>
      <c r="AO1052" s="127"/>
      <c r="AP1052" s="130"/>
      <c r="AQ1052" s="121"/>
      <c r="AR1052" s="121"/>
      <c r="AS1052" s="67"/>
      <c r="AT1052" s="70" t="e">
        <f>AS1052/AR1050*10^AQ1050*AP1050</f>
        <v>#DIV/0!</v>
      </c>
      <c r="AU1052" s="121"/>
      <c r="AV1052" s="121"/>
      <c r="AW1052" s="67"/>
      <c r="AX1052" s="70" t="str">
        <f>IF(ISBLANK(AW1052),"",AW1052/AV1050*10^AU1050*AP1050)</f>
        <v/>
      </c>
      <c r="AY1052" s="121"/>
      <c r="AZ1052" s="121"/>
      <c r="BA1052" s="67"/>
      <c r="BB1052" s="70" t="str">
        <f>IF(ISBLANK(BA1052),"",BA1052/AZ1050*10^AY1050*AP1050)</f>
        <v/>
      </c>
    </row>
    <row r="1053" spans="34:54" x14ac:dyDescent="0.25">
      <c r="AH1053" s="50">
        <f t="shared" ref="AH1053" si="1294">AO1050*AP1050</f>
        <v>5</v>
      </c>
      <c r="AI1053" s="62"/>
      <c r="AJ1053" s="62"/>
      <c r="AK1053" s="55"/>
    </row>
    <row r="1054" spans="34:54" x14ac:dyDescent="0.25">
      <c r="AH1054" s="49">
        <f>D1054*10</f>
        <v>0</v>
      </c>
      <c r="AI1054" s="60"/>
      <c r="AJ1054" s="60"/>
      <c r="AK1054" s="54" t="e">
        <f>AI1054/AJ1054</f>
        <v>#DIV/0!</v>
      </c>
      <c r="AL1054" s="122" t="str">
        <f t="shared" ref="AL1054" si="1295">IF(COUNTBLANK(AI1054:AI1056)=3,"",IF(COUNTBLANK(AI1054:AI1056)=2,IF(AI1054=0,0.5/AJ1054,AI1054/AJ1054),(AI1054/AJ1054+AI1055/AJ1055+IF(AJ1056&gt;0,AI1056/AJ1056,0))/COUNTIF(AI1054:AJ1056,"&gt;0")))</f>
        <v/>
      </c>
      <c r="AM1054" s="123" t="e">
        <f t="shared" ref="AM1054" si="1296">IF(ISNUMBER(AN1054),AN1054,1/AN1054)</f>
        <v>#DIV/0!</v>
      </c>
      <c r="AN1054" s="124" t="e">
        <f>AVERAGE(AT1054:AT1056,AX1054:AX1056,BB1054:BB1056)</f>
        <v>#DIV/0!</v>
      </c>
      <c r="AO1054" s="125">
        <f>IF(COUNTIF(AL1054:AL1054,"&gt;0"),AL1054,IF(ISERROR(AM1054),IF(D1057&gt;0,D1057,0.5),AM1054))</f>
        <v>0.5</v>
      </c>
      <c r="AP1054" s="128">
        <v>10</v>
      </c>
      <c r="AQ1054" s="121"/>
      <c r="AR1054" s="121"/>
      <c r="AS1054" s="66"/>
      <c r="AT1054" s="70" t="e">
        <f>AS1054/AR1054*10^AQ1054*AP1054</f>
        <v>#DIV/0!</v>
      </c>
      <c r="AU1054" s="121"/>
      <c r="AV1054" s="121"/>
      <c r="AW1054" s="66"/>
      <c r="AX1054" s="70" t="str">
        <f>IF(ISBLANK(AW1054),"",AW1054/AV1054*10^AU1054*AP1054)</f>
        <v/>
      </c>
      <c r="AY1054" s="121"/>
      <c r="AZ1054" s="121"/>
      <c r="BA1054" s="66"/>
      <c r="BB1054" s="70" t="str">
        <f t="shared" ref="BB1054" si="1297">IF(ISBLANK(BA1054),"",BA1054/AZ1054*10^AY1054*AT1054)</f>
        <v/>
      </c>
    </row>
    <row r="1055" spans="34:54" x14ac:dyDescent="0.25">
      <c r="AH1055" s="49">
        <f>D1055*10</f>
        <v>0</v>
      </c>
      <c r="AI1055" s="61"/>
      <c r="AJ1055" s="61"/>
      <c r="AK1055" s="54" t="e">
        <f t="shared" ref="AK1055:AK1056" si="1298">AI1055/AJ1055</f>
        <v>#DIV/0!</v>
      </c>
      <c r="AL1055" s="122"/>
      <c r="AM1055" s="123"/>
      <c r="AN1055" s="124"/>
      <c r="AO1055" s="126"/>
      <c r="AP1055" s="129"/>
      <c r="AQ1055" s="121"/>
      <c r="AR1055" s="121"/>
      <c r="AS1055" s="67"/>
      <c r="AT1055" s="70" t="e">
        <f>AS1055/AR1054*10^AQ1054*AP1054</f>
        <v>#DIV/0!</v>
      </c>
      <c r="AU1055" s="121"/>
      <c r="AV1055" s="121"/>
      <c r="AW1055" s="67"/>
      <c r="AX1055" s="70" t="str">
        <f>IF(ISBLANK(AW1054:AW1056),"",AW1055/AV1054*10^AU1054*AP1054)</f>
        <v/>
      </c>
      <c r="AY1055" s="121"/>
      <c r="AZ1055" s="121"/>
      <c r="BA1055" s="67"/>
      <c r="BB1055" s="70" t="str">
        <f>IF(ISBLANK(BA1055),"",BA1055/AZ1054*10^AY1054*AP1054)</f>
        <v/>
      </c>
    </row>
    <row r="1056" spans="34:54" x14ac:dyDescent="0.25">
      <c r="AH1056" s="49">
        <f>D1056*10</f>
        <v>0</v>
      </c>
      <c r="AI1056" s="61"/>
      <c r="AJ1056" s="61"/>
      <c r="AK1056" s="54" t="e">
        <f t="shared" si="1298"/>
        <v>#DIV/0!</v>
      </c>
      <c r="AL1056" s="122"/>
      <c r="AM1056" s="123"/>
      <c r="AN1056" s="124"/>
      <c r="AO1056" s="127"/>
      <c r="AP1056" s="130"/>
      <c r="AQ1056" s="121"/>
      <c r="AR1056" s="121"/>
      <c r="AS1056" s="67"/>
      <c r="AT1056" s="70" t="e">
        <f>AS1056/AR1054*10^AQ1054*AP1054</f>
        <v>#DIV/0!</v>
      </c>
      <c r="AU1056" s="121"/>
      <c r="AV1056" s="121"/>
      <c r="AW1056" s="67"/>
      <c r="AX1056" s="70" t="str">
        <f>IF(ISBLANK(AW1056),"",AW1056/AV1054*10^AU1054*AP1054)</f>
        <v/>
      </c>
      <c r="AY1056" s="121"/>
      <c r="AZ1056" s="121"/>
      <c r="BA1056" s="67"/>
      <c r="BB1056" s="70" t="str">
        <f>IF(ISBLANK(BA1056),"",BA1056/AZ1054*10^AY1054*AP1054)</f>
        <v/>
      </c>
    </row>
    <row r="1057" spans="34:54" x14ac:dyDescent="0.25">
      <c r="AH1057" s="50">
        <f t="shared" ref="AH1057" si="1299">AO1054*AP1054</f>
        <v>5</v>
      </c>
      <c r="AI1057" s="62"/>
      <c r="AJ1057" s="62"/>
      <c r="AK1057" s="55"/>
    </row>
    <row r="1058" spans="34:54" x14ac:dyDescent="0.25">
      <c r="AH1058" s="49">
        <f>D1058*10</f>
        <v>0</v>
      </c>
      <c r="AI1058" s="60"/>
      <c r="AJ1058" s="60"/>
      <c r="AK1058" s="54" t="e">
        <f>AI1058/AJ1058</f>
        <v>#DIV/0!</v>
      </c>
      <c r="AL1058" s="122" t="str">
        <f t="shared" ref="AL1058" si="1300">IF(COUNTBLANK(AI1058:AI1060)=3,"",IF(COUNTBLANK(AI1058:AI1060)=2,IF(AI1058=0,0.5/AJ1058,AI1058/AJ1058),(AI1058/AJ1058+AI1059/AJ1059+IF(AJ1060&gt;0,AI1060/AJ1060,0))/COUNTIF(AI1058:AJ1060,"&gt;0")))</f>
        <v/>
      </c>
      <c r="AM1058" s="123" t="e">
        <f t="shared" ref="AM1058" si="1301">IF(ISNUMBER(AN1058),AN1058,1/AN1058)</f>
        <v>#DIV/0!</v>
      </c>
      <c r="AN1058" s="124" t="e">
        <f>AVERAGE(AT1058:AT1060,AX1058:AX1060,BB1058:BB1060)</f>
        <v>#DIV/0!</v>
      </c>
      <c r="AO1058" s="125">
        <f>IF(COUNTIF(AL1058:AL1058,"&gt;0"),AL1058,IF(ISERROR(AM1058),IF(D1061&gt;0,D1061,0.5),AM1058))</f>
        <v>0.5</v>
      </c>
      <c r="AP1058" s="128">
        <v>10</v>
      </c>
      <c r="AQ1058" s="121"/>
      <c r="AR1058" s="121"/>
      <c r="AS1058" s="66"/>
      <c r="AT1058" s="70" t="e">
        <f>AS1058/AR1058*10^AQ1058*AP1058</f>
        <v>#DIV/0!</v>
      </c>
      <c r="AU1058" s="121"/>
      <c r="AV1058" s="121"/>
      <c r="AW1058" s="66"/>
      <c r="AX1058" s="70" t="str">
        <f>IF(ISBLANK(AW1058),"",AW1058/AV1058*10^AU1058*AP1058)</f>
        <v/>
      </c>
      <c r="AY1058" s="121"/>
      <c r="AZ1058" s="121"/>
      <c r="BA1058" s="66"/>
      <c r="BB1058" s="70" t="str">
        <f t="shared" ref="BB1058" si="1302">IF(ISBLANK(BA1058),"",BA1058/AZ1058*10^AY1058*AT1058)</f>
        <v/>
      </c>
    </row>
    <row r="1059" spans="34:54" x14ac:dyDescent="0.25">
      <c r="AH1059" s="49">
        <f>D1059*10</f>
        <v>0</v>
      </c>
      <c r="AI1059" s="61"/>
      <c r="AJ1059" s="61"/>
      <c r="AK1059" s="54" t="e">
        <f t="shared" ref="AK1059:AK1060" si="1303">AI1059/AJ1059</f>
        <v>#DIV/0!</v>
      </c>
      <c r="AL1059" s="122"/>
      <c r="AM1059" s="123"/>
      <c r="AN1059" s="124"/>
      <c r="AO1059" s="126"/>
      <c r="AP1059" s="129"/>
      <c r="AQ1059" s="121"/>
      <c r="AR1059" s="121"/>
      <c r="AS1059" s="67"/>
      <c r="AT1059" s="70" t="e">
        <f>AS1059/AR1058*10^AQ1058*AP1058</f>
        <v>#DIV/0!</v>
      </c>
      <c r="AU1059" s="121"/>
      <c r="AV1059" s="121"/>
      <c r="AW1059" s="67"/>
      <c r="AX1059" s="70" t="str">
        <f>IF(ISBLANK(AW1058:AW1060),"",AW1059/AV1058*10^AU1058*AP1058)</f>
        <v/>
      </c>
      <c r="AY1059" s="121"/>
      <c r="AZ1059" s="121"/>
      <c r="BA1059" s="67"/>
      <c r="BB1059" s="70" t="str">
        <f>IF(ISBLANK(BA1059),"",BA1059/AZ1058*10^AY1058*AP1058)</f>
        <v/>
      </c>
    </row>
    <row r="1060" spans="34:54" x14ac:dyDescent="0.25">
      <c r="AH1060" s="49">
        <f>D1060*10</f>
        <v>0</v>
      </c>
      <c r="AI1060" s="61"/>
      <c r="AJ1060" s="61"/>
      <c r="AK1060" s="54" t="e">
        <f t="shared" si="1303"/>
        <v>#DIV/0!</v>
      </c>
      <c r="AL1060" s="122"/>
      <c r="AM1060" s="123"/>
      <c r="AN1060" s="124"/>
      <c r="AO1060" s="127"/>
      <c r="AP1060" s="130"/>
      <c r="AQ1060" s="121"/>
      <c r="AR1060" s="121"/>
      <c r="AS1060" s="67"/>
      <c r="AT1060" s="70" t="e">
        <f>AS1060/AR1058*10^AQ1058*AP1058</f>
        <v>#DIV/0!</v>
      </c>
      <c r="AU1060" s="121"/>
      <c r="AV1060" s="121"/>
      <c r="AW1060" s="67"/>
      <c r="AX1060" s="70" t="str">
        <f>IF(ISBLANK(AW1060),"",AW1060/AV1058*10^AU1058*AP1058)</f>
        <v/>
      </c>
      <c r="AY1060" s="121"/>
      <c r="AZ1060" s="121"/>
      <c r="BA1060" s="67"/>
      <c r="BB1060" s="70" t="str">
        <f>IF(ISBLANK(BA1060),"",BA1060/AZ1058*10^AY1058*AP1058)</f>
        <v/>
      </c>
    </row>
    <row r="1061" spans="34:54" x14ac:dyDescent="0.25">
      <c r="AH1061" s="50">
        <f t="shared" ref="AH1061" si="1304">AO1058*AP1058</f>
        <v>5</v>
      </c>
      <c r="AI1061" s="62"/>
      <c r="AJ1061" s="62"/>
      <c r="AK1061" s="55"/>
    </row>
    <row r="1062" spans="34:54" x14ac:dyDescent="0.25">
      <c r="AH1062" s="49">
        <f>D1062*10</f>
        <v>0</v>
      </c>
      <c r="AI1062" s="60"/>
      <c r="AJ1062" s="60"/>
      <c r="AK1062" s="54" t="e">
        <f>AI1062/AJ1062</f>
        <v>#DIV/0!</v>
      </c>
      <c r="AL1062" s="122" t="str">
        <f t="shared" ref="AL1062" si="1305">IF(COUNTBLANK(AI1062:AI1064)=3,"",IF(COUNTBLANK(AI1062:AI1064)=2,IF(AI1062=0,0.5/AJ1062,AI1062/AJ1062),(AI1062/AJ1062+AI1063/AJ1063+IF(AJ1064&gt;0,AI1064/AJ1064,0))/COUNTIF(AI1062:AJ1064,"&gt;0")))</f>
        <v/>
      </c>
      <c r="AM1062" s="123" t="e">
        <f t="shared" ref="AM1062" si="1306">IF(ISNUMBER(AN1062),AN1062,1/AN1062)</f>
        <v>#DIV/0!</v>
      </c>
      <c r="AN1062" s="124" t="e">
        <f>AVERAGE(AT1062:AT1064,AX1062:AX1064,BB1062:BB1064)</f>
        <v>#DIV/0!</v>
      </c>
      <c r="AO1062" s="125">
        <f>IF(COUNTIF(AL1062:AL1062,"&gt;0"),AL1062,IF(ISERROR(AM1062),IF(D1065&gt;0,D1065,0.5),AM1062))</f>
        <v>0.5</v>
      </c>
      <c r="AP1062" s="128">
        <v>10</v>
      </c>
      <c r="AQ1062" s="121"/>
      <c r="AR1062" s="121"/>
      <c r="AS1062" s="66"/>
      <c r="AT1062" s="70" t="e">
        <f>AS1062/AR1062*10^AQ1062*AP1062</f>
        <v>#DIV/0!</v>
      </c>
      <c r="AU1062" s="121"/>
      <c r="AV1062" s="121"/>
      <c r="AW1062" s="66"/>
      <c r="AX1062" s="70" t="str">
        <f>IF(ISBLANK(AW1062),"",AW1062/AV1062*10^AU1062*AP1062)</f>
        <v/>
      </c>
      <c r="AY1062" s="121"/>
      <c r="AZ1062" s="121"/>
      <c r="BA1062" s="66"/>
      <c r="BB1062" s="70" t="str">
        <f t="shared" ref="BB1062" si="1307">IF(ISBLANK(BA1062),"",BA1062/AZ1062*10^AY1062*AT1062)</f>
        <v/>
      </c>
    </row>
    <row r="1063" spans="34:54" x14ac:dyDescent="0.25">
      <c r="AH1063" s="49">
        <f>D1063*10</f>
        <v>0</v>
      </c>
      <c r="AI1063" s="61"/>
      <c r="AJ1063" s="61"/>
      <c r="AK1063" s="54" t="e">
        <f t="shared" ref="AK1063:AK1064" si="1308">AI1063/AJ1063</f>
        <v>#DIV/0!</v>
      </c>
      <c r="AL1063" s="122"/>
      <c r="AM1063" s="123"/>
      <c r="AN1063" s="124"/>
      <c r="AO1063" s="126"/>
      <c r="AP1063" s="129"/>
      <c r="AQ1063" s="121"/>
      <c r="AR1063" s="121"/>
      <c r="AS1063" s="67"/>
      <c r="AT1063" s="70" t="e">
        <f>AS1063/AR1062*10^AQ1062*AP1062</f>
        <v>#DIV/0!</v>
      </c>
      <c r="AU1063" s="121"/>
      <c r="AV1063" s="121"/>
      <c r="AW1063" s="67"/>
      <c r="AX1063" s="70" t="str">
        <f>IF(ISBLANK(AW1062:AW1064),"",AW1063/AV1062*10^AU1062*AP1062)</f>
        <v/>
      </c>
      <c r="AY1063" s="121"/>
      <c r="AZ1063" s="121"/>
      <c r="BA1063" s="67"/>
      <c r="BB1063" s="70" t="str">
        <f>IF(ISBLANK(BA1063),"",BA1063/AZ1062*10^AY1062*AP1062)</f>
        <v/>
      </c>
    </row>
    <row r="1064" spans="34:54" x14ac:dyDescent="0.25">
      <c r="AH1064" s="49">
        <f>D1064*10</f>
        <v>0</v>
      </c>
      <c r="AI1064" s="61"/>
      <c r="AJ1064" s="61"/>
      <c r="AK1064" s="54" t="e">
        <f t="shared" si="1308"/>
        <v>#DIV/0!</v>
      </c>
      <c r="AL1064" s="122"/>
      <c r="AM1064" s="123"/>
      <c r="AN1064" s="124"/>
      <c r="AO1064" s="127"/>
      <c r="AP1064" s="130"/>
      <c r="AQ1064" s="121"/>
      <c r="AR1064" s="121"/>
      <c r="AS1064" s="67"/>
      <c r="AT1064" s="70" t="e">
        <f>AS1064/AR1062*10^AQ1062*AP1062</f>
        <v>#DIV/0!</v>
      </c>
      <c r="AU1064" s="121"/>
      <c r="AV1064" s="121"/>
      <c r="AW1064" s="67"/>
      <c r="AX1064" s="70" t="str">
        <f>IF(ISBLANK(AW1064),"",AW1064/AV1062*10^AU1062*AP1062)</f>
        <v/>
      </c>
      <c r="AY1064" s="121"/>
      <c r="AZ1064" s="121"/>
      <c r="BA1064" s="67"/>
      <c r="BB1064" s="70" t="str">
        <f>IF(ISBLANK(BA1064),"",BA1064/AZ1062*10^AY1062*AP1062)</f>
        <v/>
      </c>
    </row>
    <row r="1065" spans="34:54" x14ac:dyDescent="0.25">
      <c r="AH1065" s="50">
        <f t="shared" ref="AH1065" si="1309">AO1062*AP1062</f>
        <v>5</v>
      </c>
      <c r="AI1065" s="62"/>
      <c r="AJ1065" s="62"/>
      <c r="AK1065" s="55"/>
    </row>
    <row r="1066" spans="34:54" x14ac:dyDescent="0.25">
      <c r="AH1066" s="49">
        <f>D1066*10</f>
        <v>0</v>
      </c>
      <c r="AI1066" s="60"/>
      <c r="AJ1066" s="60"/>
      <c r="AK1066" s="54" t="e">
        <f>AI1066/AJ1066</f>
        <v>#DIV/0!</v>
      </c>
      <c r="AL1066" s="122" t="str">
        <f t="shared" ref="AL1066" si="1310">IF(COUNTBLANK(AI1066:AI1068)=3,"",IF(COUNTBLANK(AI1066:AI1068)=2,IF(AI1066=0,0.5/AJ1066,AI1066/AJ1066),(AI1066/AJ1066+AI1067/AJ1067+IF(AJ1068&gt;0,AI1068/AJ1068,0))/COUNTIF(AI1066:AJ1068,"&gt;0")))</f>
        <v/>
      </c>
      <c r="AM1066" s="123" t="e">
        <f t="shared" ref="AM1066" si="1311">IF(ISNUMBER(AN1066),AN1066,1/AN1066)</f>
        <v>#DIV/0!</v>
      </c>
      <c r="AN1066" s="124" t="e">
        <f>AVERAGE(AT1066:AT1068,AX1066:AX1068,BB1066:BB1068)</f>
        <v>#DIV/0!</v>
      </c>
      <c r="AO1066" s="125">
        <f>IF(COUNTIF(AL1066:AL1066,"&gt;0"),AL1066,IF(ISERROR(AM1066),IF(D1069&gt;0,D1069,0.5),AM1066))</f>
        <v>0.5</v>
      </c>
      <c r="AP1066" s="128">
        <v>10</v>
      </c>
      <c r="AQ1066" s="121"/>
      <c r="AR1066" s="121"/>
      <c r="AS1066" s="66"/>
      <c r="AT1066" s="70" t="e">
        <f>AS1066/AR1066*10^AQ1066*AP1066</f>
        <v>#DIV/0!</v>
      </c>
      <c r="AU1066" s="121"/>
      <c r="AV1066" s="121"/>
      <c r="AW1066" s="66"/>
      <c r="AX1066" s="70" t="str">
        <f>IF(ISBLANK(AW1066),"",AW1066/AV1066*10^AU1066*AP1066)</f>
        <v/>
      </c>
      <c r="AY1066" s="121"/>
      <c r="AZ1066" s="121"/>
      <c r="BA1066" s="66"/>
      <c r="BB1066" s="70" t="str">
        <f t="shared" ref="BB1066" si="1312">IF(ISBLANK(BA1066),"",BA1066/AZ1066*10^AY1066*AT1066)</f>
        <v/>
      </c>
    </row>
    <row r="1067" spans="34:54" x14ac:dyDescent="0.25">
      <c r="AH1067" s="49">
        <f>D1067*10</f>
        <v>0</v>
      </c>
      <c r="AI1067" s="61"/>
      <c r="AJ1067" s="61"/>
      <c r="AK1067" s="54" t="e">
        <f t="shared" ref="AK1067:AK1068" si="1313">AI1067/AJ1067</f>
        <v>#DIV/0!</v>
      </c>
      <c r="AL1067" s="122"/>
      <c r="AM1067" s="123"/>
      <c r="AN1067" s="124"/>
      <c r="AO1067" s="126"/>
      <c r="AP1067" s="129"/>
      <c r="AQ1067" s="121"/>
      <c r="AR1067" s="121"/>
      <c r="AS1067" s="67"/>
      <c r="AT1067" s="70" t="e">
        <f>AS1067/AR1066*10^AQ1066*AP1066</f>
        <v>#DIV/0!</v>
      </c>
      <c r="AU1067" s="121"/>
      <c r="AV1067" s="121"/>
      <c r="AW1067" s="67"/>
      <c r="AX1067" s="70" t="str">
        <f>IF(ISBLANK(AW1066:AW1068),"",AW1067/AV1066*10^AU1066*AP1066)</f>
        <v/>
      </c>
      <c r="AY1067" s="121"/>
      <c r="AZ1067" s="121"/>
      <c r="BA1067" s="67"/>
      <c r="BB1067" s="70" t="str">
        <f>IF(ISBLANK(BA1067),"",BA1067/AZ1066*10^AY1066*AP1066)</f>
        <v/>
      </c>
    </row>
    <row r="1068" spans="34:54" x14ac:dyDescent="0.25">
      <c r="AH1068" s="49">
        <f>D1068*10</f>
        <v>0</v>
      </c>
      <c r="AI1068" s="61"/>
      <c r="AJ1068" s="61"/>
      <c r="AK1068" s="54" t="e">
        <f t="shared" si="1313"/>
        <v>#DIV/0!</v>
      </c>
      <c r="AL1068" s="122"/>
      <c r="AM1068" s="123"/>
      <c r="AN1068" s="124"/>
      <c r="AO1068" s="127"/>
      <c r="AP1068" s="130"/>
      <c r="AQ1068" s="121"/>
      <c r="AR1068" s="121"/>
      <c r="AS1068" s="67"/>
      <c r="AT1068" s="70" t="e">
        <f>AS1068/AR1066*10^AQ1066*AP1066</f>
        <v>#DIV/0!</v>
      </c>
      <c r="AU1068" s="121"/>
      <c r="AV1068" s="121"/>
      <c r="AW1068" s="67"/>
      <c r="AX1068" s="70" t="str">
        <f>IF(ISBLANK(AW1068),"",AW1068/AV1066*10^AU1066*AP1066)</f>
        <v/>
      </c>
      <c r="AY1068" s="121"/>
      <c r="AZ1068" s="121"/>
      <c r="BA1068" s="67"/>
      <c r="BB1068" s="70" t="str">
        <f>IF(ISBLANK(BA1068),"",BA1068/AZ1066*10^AY1066*AP1066)</f>
        <v/>
      </c>
    </row>
    <row r="1069" spans="34:54" x14ac:dyDescent="0.25">
      <c r="AH1069" s="50">
        <f t="shared" ref="AH1069" si="1314">AO1066*AP1066</f>
        <v>5</v>
      </c>
      <c r="AI1069" s="62"/>
      <c r="AJ1069" s="62"/>
      <c r="AK1069" s="55"/>
    </row>
    <row r="1070" spans="34:54" x14ac:dyDescent="0.25">
      <c r="AH1070" s="49">
        <f>D1070*10</f>
        <v>0</v>
      </c>
      <c r="AI1070" s="60"/>
      <c r="AJ1070" s="60"/>
      <c r="AK1070" s="54" t="e">
        <f>AI1070/AJ1070</f>
        <v>#DIV/0!</v>
      </c>
      <c r="AL1070" s="122" t="str">
        <f t="shared" ref="AL1070" si="1315">IF(COUNTBLANK(AI1070:AI1072)=3,"",IF(COUNTBLANK(AI1070:AI1072)=2,IF(AI1070=0,0.5/AJ1070,AI1070/AJ1070),(AI1070/AJ1070+AI1071/AJ1071+IF(AJ1072&gt;0,AI1072/AJ1072,0))/COUNTIF(AI1070:AJ1072,"&gt;0")))</f>
        <v/>
      </c>
      <c r="AM1070" s="123" t="e">
        <f t="shared" ref="AM1070" si="1316">IF(ISNUMBER(AN1070),AN1070,1/AN1070)</f>
        <v>#DIV/0!</v>
      </c>
      <c r="AN1070" s="124" t="e">
        <f>AVERAGE(AT1070:AT1072,AX1070:AX1072,BB1070:BB1072)</f>
        <v>#DIV/0!</v>
      </c>
      <c r="AO1070" s="125">
        <f>IF(COUNTIF(AL1070:AL1070,"&gt;0"),AL1070,IF(ISERROR(AM1070),IF(D1073&gt;0,D1073,0.5),AM1070))</f>
        <v>0.5</v>
      </c>
      <c r="AP1070" s="128">
        <v>10</v>
      </c>
      <c r="AQ1070" s="121"/>
      <c r="AR1070" s="121"/>
      <c r="AS1070" s="66"/>
      <c r="AT1070" s="70" t="e">
        <f>AS1070/AR1070*10^AQ1070*AP1070</f>
        <v>#DIV/0!</v>
      </c>
      <c r="AU1070" s="121"/>
      <c r="AV1070" s="121"/>
      <c r="AW1070" s="66"/>
      <c r="AX1070" s="70" t="str">
        <f>IF(ISBLANK(AW1070),"",AW1070/AV1070*10^AU1070*AP1070)</f>
        <v/>
      </c>
      <c r="AY1070" s="121"/>
      <c r="AZ1070" s="121"/>
      <c r="BA1070" s="66"/>
      <c r="BB1070" s="70" t="str">
        <f t="shared" ref="BB1070" si="1317">IF(ISBLANK(BA1070),"",BA1070/AZ1070*10^AY1070*AT1070)</f>
        <v/>
      </c>
    </row>
    <row r="1071" spans="34:54" x14ac:dyDescent="0.25">
      <c r="AH1071" s="49">
        <f>D1071*10</f>
        <v>0</v>
      </c>
      <c r="AI1071" s="61"/>
      <c r="AJ1071" s="61"/>
      <c r="AK1071" s="54" t="e">
        <f t="shared" ref="AK1071:AK1072" si="1318">AI1071/AJ1071</f>
        <v>#DIV/0!</v>
      </c>
      <c r="AL1071" s="122"/>
      <c r="AM1071" s="123"/>
      <c r="AN1071" s="124"/>
      <c r="AO1071" s="126"/>
      <c r="AP1071" s="129"/>
      <c r="AQ1071" s="121"/>
      <c r="AR1071" s="121"/>
      <c r="AS1071" s="67"/>
      <c r="AT1071" s="70" t="e">
        <f>AS1071/AR1070*10^AQ1070*AP1070</f>
        <v>#DIV/0!</v>
      </c>
      <c r="AU1071" s="121"/>
      <c r="AV1071" s="121"/>
      <c r="AW1071" s="67"/>
      <c r="AX1071" s="70" t="str">
        <f>IF(ISBLANK(AW1070:AW1072),"",AW1071/AV1070*10^AU1070*AP1070)</f>
        <v/>
      </c>
      <c r="AY1071" s="121"/>
      <c r="AZ1071" s="121"/>
      <c r="BA1071" s="67"/>
      <c r="BB1071" s="70" t="str">
        <f>IF(ISBLANK(BA1071),"",BA1071/AZ1070*10^AY1070*AP1070)</f>
        <v/>
      </c>
    </row>
    <row r="1072" spans="34:54" x14ac:dyDescent="0.25">
      <c r="AH1072" s="49">
        <f>D1072*10</f>
        <v>0</v>
      </c>
      <c r="AI1072" s="61"/>
      <c r="AJ1072" s="61"/>
      <c r="AK1072" s="54" t="e">
        <f t="shared" si="1318"/>
        <v>#DIV/0!</v>
      </c>
      <c r="AL1072" s="122"/>
      <c r="AM1072" s="123"/>
      <c r="AN1072" s="124"/>
      <c r="AO1072" s="127"/>
      <c r="AP1072" s="130"/>
      <c r="AQ1072" s="121"/>
      <c r="AR1072" s="121"/>
      <c r="AS1072" s="67"/>
      <c r="AT1072" s="70" t="e">
        <f>AS1072/AR1070*10^AQ1070*AP1070</f>
        <v>#DIV/0!</v>
      </c>
      <c r="AU1072" s="121"/>
      <c r="AV1072" s="121"/>
      <c r="AW1072" s="67"/>
      <c r="AX1072" s="70" t="str">
        <f>IF(ISBLANK(AW1072),"",AW1072/AV1070*10^AU1070*AP1070)</f>
        <v/>
      </c>
      <c r="AY1072" s="121"/>
      <c r="AZ1072" s="121"/>
      <c r="BA1072" s="67"/>
      <c r="BB1072" s="70" t="str">
        <f>IF(ISBLANK(BA1072),"",BA1072/AZ1070*10^AY1070*AP1070)</f>
        <v/>
      </c>
    </row>
    <row r="1073" spans="34:54" x14ac:dyDescent="0.25">
      <c r="AH1073" s="50">
        <f t="shared" ref="AH1073" si="1319">AO1070*AP1070</f>
        <v>5</v>
      </c>
      <c r="AI1073" s="62"/>
      <c r="AJ1073" s="62"/>
      <c r="AK1073" s="55"/>
    </row>
    <row r="1074" spans="34:54" x14ac:dyDescent="0.25">
      <c r="AH1074" s="49">
        <f>D1074*10</f>
        <v>0</v>
      </c>
      <c r="AI1074" s="60"/>
      <c r="AJ1074" s="60"/>
      <c r="AK1074" s="54" t="e">
        <f>AI1074/AJ1074</f>
        <v>#DIV/0!</v>
      </c>
      <c r="AL1074" s="122" t="str">
        <f t="shared" ref="AL1074" si="1320">IF(COUNTBLANK(AI1074:AI1076)=3,"",IF(COUNTBLANK(AI1074:AI1076)=2,IF(AI1074=0,0.5/AJ1074,AI1074/AJ1074),(AI1074/AJ1074+AI1075/AJ1075+IF(AJ1076&gt;0,AI1076/AJ1076,0))/COUNTIF(AI1074:AJ1076,"&gt;0")))</f>
        <v/>
      </c>
      <c r="AM1074" s="123" t="e">
        <f t="shared" ref="AM1074" si="1321">IF(ISNUMBER(AN1074),AN1074,1/AN1074)</f>
        <v>#DIV/0!</v>
      </c>
      <c r="AN1074" s="124" t="e">
        <f>AVERAGE(AT1074:AT1076,AX1074:AX1076,BB1074:BB1076)</f>
        <v>#DIV/0!</v>
      </c>
      <c r="AO1074" s="125">
        <f>IF(COUNTIF(AL1074:AL1074,"&gt;0"),AL1074,IF(ISERROR(AM1074),IF(D1077&gt;0,D1077,0.5),AM1074))</f>
        <v>0.5</v>
      </c>
      <c r="AP1074" s="128">
        <v>10</v>
      </c>
      <c r="AQ1074" s="121"/>
      <c r="AR1074" s="121"/>
      <c r="AS1074" s="66"/>
      <c r="AT1074" s="70" t="e">
        <f>AS1074/AR1074*10^AQ1074*AP1074</f>
        <v>#DIV/0!</v>
      </c>
      <c r="AU1074" s="121"/>
      <c r="AV1074" s="121"/>
      <c r="AW1074" s="66"/>
      <c r="AX1074" s="70" t="str">
        <f>IF(ISBLANK(AW1074),"",AW1074/AV1074*10^AU1074*AP1074)</f>
        <v/>
      </c>
      <c r="AY1074" s="121"/>
      <c r="AZ1074" s="121"/>
      <c r="BA1074" s="66"/>
      <c r="BB1074" s="70" t="str">
        <f t="shared" ref="BB1074" si="1322">IF(ISBLANK(BA1074),"",BA1074/AZ1074*10^AY1074*AT1074)</f>
        <v/>
      </c>
    </row>
    <row r="1075" spans="34:54" x14ac:dyDescent="0.25">
      <c r="AH1075" s="49">
        <f>D1075*10</f>
        <v>0</v>
      </c>
      <c r="AI1075" s="61"/>
      <c r="AJ1075" s="61"/>
      <c r="AK1075" s="54" t="e">
        <f t="shared" ref="AK1075:AK1076" si="1323">AI1075/AJ1075</f>
        <v>#DIV/0!</v>
      </c>
      <c r="AL1075" s="122"/>
      <c r="AM1075" s="123"/>
      <c r="AN1075" s="124"/>
      <c r="AO1075" s="126"/>
      <c r="AP1075" s="129"/>
      <c r="AQ1075" s="121"/>
      <c r="AR1075" s="121"/>
      <c r="AS1075" s="67"/>
      <c r="AT1075" s="70" t="e">
        <f>AS1075/AR1074*10^AQ1074*AP1074</f>
        <v>#DIV/0!</v>
      </c>
      <c r="AU1075" s="121"/>
      <c r="AV1075" s="121"/>
      <c r="AW1075" s="67"/>
      <c r="AX1075" s="70" t="str">
        <f>IF(ISBLANK(AW1074:AW1076),"",AW1075/AV1074*10^AU1074*AP1074)</f>
        <v/>
      </c>
      <c r="AY1075" s="121"/>
      <c r="AZ1075" s="121"/>
      <c r="BA1075" s="67"/>
      <c r="BB1075" s="70" t="str">
        <f>IF(ISBLANK(BA1075),"",BA1075/AZ1074*10^AY1074*AP1074)</f>
        <v/>
      </c>
    </row>
    <row r="1076" spans="34:54" x14ac:dyDescent="0.25">
      <c r="AH1076" s="49">
        <f>D1076*10</f>
        <v>0</v>
      </c>
      <c r="AI1076" s="61"/>
      <c r="AJ1076" s="61"/>
      <c r="AK1076" s="54" t="e">
        <f t="shared" si="1323"/>
        <v>#DIV/0!</v>
      </c>
      <c r="AL1076" s="122"/>
      <c r="AM1076" s="123"/>
      <c r="AN1076" s="124"/>
      <c r="AO1076" s="127"/>
      <c r="AP1076" s="130"/>
      <c r="AQ1076" s="121"/>
      <c r="AR1076" s="121"/>
      <c r="AS1076" s="67"/>
      <c r="AT1076" s="70" t="e">
        <f>AS1076/AR1074*10^AQ1074*AP1074</f>
        <v>#DIV/0!</v>
      </c>
      <c r="AU1076" s="121"/>
      <c r="AV1076" s="121"/>
      <c r="AW1076" s="67"/>
      <c r="AX1076" s="70" t="str">
        <f>IF(ISBLANK(AW1076),"",AW1076/AV1074*10^AU1074*AP1074)</f>
        <v/>
      </c>
      <c r="AY1076" s="121"/>
      <c r="AZ1076" s="121"/>
      <c r="BA1076" s="67"/>
      <c r="BB1076" s="70" t="str">
        <f>IF(ISBLANK(BA1076),"",BA1076/AZ1074*10^AY1074*AP1074)</f>
        <v/>
      </c>
    </row>
    <row r="1077" spans="34:54" x14ac:dyDescent="0.25">
      <c r="AH1077" s="50">
        <f t="shared" ref="AH1077" si="1324">AO1074*AP1074</f>
        <v>5</v>
      </c>
      <c r="AI1077" s="62"/>
      <c r="AJ1077" s="62"/>
      <c r="AK1077" s="55"/>
    </row>
    <row r="1078" spans="34:54" x14ac:dyDescent="0.25">
      <c r="AH1078" s="49">
        <f>D1078*10</f>
        <v>0</v>
      </c>
      <c r="AI1078" s="60"/>
      <c r="AJ1078" s="60"/>
      <c r="AK1078" s="54" t="e">
        <f>AI1078/AJ1078</f>
        <v>#DIV/0!</v>
      </c>
      <c r="AL1078" s="122" t="str">
        <f t="shared" ref="AL1078" si="1325">IF(COUNTBLANK(AI1078:AI1080)=3,"",IF(COUNTBLANK(AI1078:AI1080)=2,IF(AI1078=0,0.5/AJ1078,AI1078/AJ1078),(AI1078/AJ1078+AI1079/AJ1079+IF(AJ1080&gt;0,AI1080/AJ1080,0))/COUNTIF(AI1078:AJ1080,"&gt;0")))</f>
        <v/>
      </c>
      <c r="AM1078" s="123" t="e">
        <f t="shared" ref="AM1078" si="1326">IF(ISNUMBER(AN1078),AN1078,1/AN1078)</f>
        <v>#DIV/0!</v>
      </c>
      <c r="AN1078" s="124" t="e">
        <f>AVERAGE(AT1078:AT1080,AX1078:AX1080,BB1078:BB1080)</f>
        <v>#DIV/0!</v>
      </c>
      <c r="AO1078" s="125">
        <f>IF(COUNTIF(AL1078:AL1078,"&gt;0"),AL1078,IF(ISERROR(AM1078),IF(D1081&gt;0,D1081,0.5),AM1078))</f>
        <v>0.5</v>
      </c>
      <c r="AP1078" s="128">
        <v>10</v>
      </c>
      <c r="AQ1078" s="121"/>
      <c r="AR1078" s="121"/>
      <c r="AS1078" s="66"/>
      <c r="AT1078" s="70" t="e">
        <f>AS1078/AR1078*10^AQ1078*AP1078</f>
        <v>#DIV/0!</v>
      </c>
      <c r="AU1078" s="121"/>
      <c r="AV1078" s="121"/>
      <c r="AW1078" s="66"/>
      <c r="AX1078" s="70" t="str">
        <f>IF(ISBLANK(AW1078),"",AW1078/AV1078*10^AU1078*AP1078)</f>
        <v/>
      </c>
      <c r="AY1078" s="121"/>
      <c r="AZ1078" s="121"/>
      <c r="BA1078" s="66"/>
      <c r="BB1078" s="70" t="str">
        <f t="shared" ref="BB1078" si="1327">IF(ISBLANK(BA1078),"",BA1078/AZ1078*10^AY1078*AT1078)</f>
        <v/>
      </c>
    </row>
    <row r="1079" spans="34:54" x14ac:dyDescent="0.25">
      <c r="AH1079" s="49">
        <f>D1079*10</f>
        <v>0</v>
      </c>
      <c r="AI1079" s="61"/>
      <c r="AJ1079" s="61"/>
      <c r="AK1079" s="54" t="e">
        <f t="shared" ref="AK1079:AK1080" si="1328">AI1079/AJ1079</f>
        <v>#DIV/0!</v>
      </c>
      <c r="AL1079" s="122"/>
      <c r="AM1079" s="123"/>
      <c r="AN1079" s="124"/>
      <c r="AO1079" s="126"/>
      <c r="AP1079" s="129"/>
      <c r="AQ1079" s="121"/>
      <c r="AR1079" s="121"/>
      <c r="AS1079" s="67"/>
      <c r="AT1079" s="70" t="e">
        <f>AS1079/AR1078*10^AQ1078*AP1078</f>
        <v>#DIV/0!</v>
      </c>
      <c r="AU1079" s="121"/>
      <c r="AV1079" s="121"/>
      <c r="AW1079" s="67"/>
      <c r="AX1079" s="70" t="str">
        <f>IF(ISBLANK(AW1078:AW1080),"",AW1079/AV1078*10^AU1078*AP1078)</f>
        <v/>
      </c>
      <c r="AY1079" s="121"/>
      <c r="AZ1079" s="121"/>
      <c r="BA1079" s="67"/>
      <c r="BB1079" s="70" t="str">
        <f>IF(ISBLANK(BA1079),"",BA1079/AZ1078*10^AY1078*AP1078)</f>
        <v/>
      </c>
    </row>
    <row r="1080" spans="34:54" x14ac:dyDescent="0.25">
      <c r="AH1080" s="49">
        <f>D1080*10</f>
        <v>0</v>
      </c>
      <c r="AI1080" s="61"/>
      <c r="AJ1080" s="61"/>
      <c r="AK1080" s="54" t="e">
        <f t="shared" si="1328"/>
        <v>#DIV/0!</v>
      </c>
      <c r="AL1080" s="122"/>
      <c r="AM1080" s="123"/>
      <c r="AN1080" s="124"/>
      <c r="AO1080" s="127"/>
      <c r="AP1080" s="130"/>
      <c r="AQ1080" s="121"/>
      <c r="AR1080" s="121"/>
      <c r="AS1080" s="67"/>
      <c r="AT1080" s="70" t="e">
        <f>AS1080/AR1078*10^AQ1078*AP1078</f>
        <v>#DIV/0!</v>
      </c>
      <c r="AU1080" s="121"/>
      <c r="AV1080" s="121"/>
      <c r="AW1080" s="67"/>
      <c r="AX1080" s="70" t="str">
        <f>IF(ISBLANK(AW1080),"",AW1080/AV1078*10^AU1078*AP1078)</f>
        <v/>
      </c>
      <c r="AY1080" s="121"/>
      <c r="AZ1080" s="121"/>
      <c r="BA1080" s="67"/>
      <c r="BB1080" s="70" t="str">
        <f>IF(ISBLANK(BA1080),"",BA1080/AZ1078*10^AY1078*AP1078)</f>
        <v/>
      </c>
    </row>
    <row r="1081" spans="34:54" x14ac:dyDescent="0.25">
      <c r="AH1081" s="50">
        <f t="shared" ref="AH1081" si="1329">AO1078*AP1078</f>
        <v>5</v>
      </c>
      <c r="AI1081" s="62"/>
      <c r="AJ1081" s="62"/>
      <c r="AK1081" s="55"/>
    </row>
    <row r="1082" spans="34:54" x14ac:dyDescent="0.25">
      <c r="AH1082" s="49">
        <f>D1082*10</f>
        <v>0</v>
      </c>
      <c r="AI1082" s="60"/>
      <c r="AJ1082" s="60"/>
      <c r="AK1082" s="54" t="e">
        <f>AI1082/AJ1082</f>
        <v>#DIV/0!</v>
      </c>
      <c r="AL1082" s="122" t="str">
        <f t="shared" ref="AL1082" si="1330">IF(COUNTBLANK(AI1082:AI1084)=3,"",IF(COUNTBLANK(AI1082:AI1084)=2,IF(AI1082=0,0.5/AJ1082,AI1082/AJ1082),(AI1082/AJ1082+AI1083/AJ1083+IF(AJ1084&gt;0,AI1084/AJ1084,0))/COUNTIF(AI1082:AJ1084,"&gt;0")))</f>
        <v/>
      </c>
      <c r="AM1082" s="123" t="e">
        <f t="shared" ref="AM1082" si="1331">IF(ISNUMBER(AN1082),AN1082,1/AN1082)</f>
        <v>#DIV/0!</v>
      </c>
      <c r="AN1082" s="124" t="e">
        <f>AVERAGE(AT1082:AT1084,AX1082:AX1084,BB1082:BB1084)</f>
        <v>#DIV/0!</v>
      </c>
      <c r="AO1082" s="125">
        <f>IF(COUNTIF(AL1082:AL1082,"&gt;0"),AL1082,IF(ISERROR(AM1082),IF(D1085&gt;0,D1085,0.5),AM1082))</f>
        <v>0.5</v>
      </c>
      <c r="AP1082" s="128">
        <v>10</v>
      </c>
      <c r="AQ1082" s="121"/>
      <c r="AR1082" s="121"/>
      <c r="AS1082" s="66"/>
      <c r="AT1082" s="70" t="e">
        <f>AS1082/AR1082*10^AQ1082*AP1082</f>
        <v>#DIV/0!</v>
      </c>
      <c r="AU1082" s="121"/>
      <c r="AV1082" s="121"/>
      <c r="AW1082" s="66"/>
      <c r="AX1082" s="70" t="str">
        <f>IF(ISBLANK(AW1082),"",AW1082/AV1082*10^AU1082*AP1082)</f>
        <v/>
      </c>
      <c r="AY1082" s="121"/>
      <c r="AZ1082" s="121"/>
      <c r="BA1082" s="66"/>
      <c r="BB1082" s="70" t="str">
        <f t="shared" ref="BB1082" si="1332">IF(ISBLANK(BA1082),"",BA1082/AZ1082*10^AY1082*AT1082)</f>
        <v/>
      </c>
    </row>
    <row r="1083" spans="34:54" x14ac:dyDescent="0.25">
      <c r="AH1083" s="49">
        <f>D1083*10</f>
        <v>0</v>
      </c>
      <c r="AI1083" s="61"/>
      <c r="AJ1083" s="61"/>
      <c r="AK1083" s="54" t="e">
        <f t="shared" ref="AK1083:AK1084" si="1333">AI1083/AJ1083</f>
        <v>#DIV/0!</v>
      </c>
      <c r="AL1083" s="122"/>
      <c r="AM1083" s="123"/>
      <c r="AN1083" s="124"/>
      <c r="AO1083" s="126"/>
      <c r="AP1083" s="129"/>
      <c r="AQ1083" s="121"/>
      <c r="AR1083" s="121"/>
      <c r="AS1083" s="67"/>
      <c r="AT1083" s="70" t="e">
        <f>AS1083/AR1082*10^AQ1082*AP1082</f>
        <v>#DIV/0!</v>
      </c>
      <c r="AU1083" s="121"/>
      <c r="AV1083" s="121"/>
      <c r="AW1083" s="67"/>
      <c r="AX1083" s="70" t="str">
        <f>IF(ISBLANK(AW1082:AW1084),"",AW1083/AV1082*10^AU1082*AP1082)</f>
        <v/>
      </c>
      <c r="AY1083" s="121"/>
      <c r="AZ1083" s="121"/>
      <c r="BA1083" s="67"/>
      <c r="BB1083" s="70" t="str">
        <f>IF(ISBLANK(BA1083),"",BA1083/AZ1082*10^AY1082*AP1082)</f>
        <v/>
      </c>
    </row>
    <row r="1084" spans="34:54" x14ac:dyDescent="0.25">
      <c r="AH1084" s="49">
        <f>D1084*10</f>
        <v>0</v>
      </c>
      <c r="AI1084" s="61"/>
      <c r="AJ1084" s="61"/>
      <c r="AK1084" s="54" t="e">
        <f t="shared" si="1333"/>
        <v>#DIV/0!</v>
      </c>
      <c r="AL1084" s="122"/>
      <c r="AM1084" s="123"/>
      <c r="AN1084" s="124"/>
      <c r="AO1084" s="127"/>
      <c r="AP1084" s="130"/>
      <c r="AQ1084" s="121"/>
      <c r="AR1084" s="121"/>
      <c r="AS1084" s="67"/>
      <c r="AT1084" s="70" t="e">
        <f>AS1084/AR1082*10^AQ1082*AP1082</f>
        <v>#DIV/0!</v>
      </c>
      <c r="AU1084" s="121"/>
      <c r="AV1084" s="121"/>
      <c r="AW1084" s="67"/>
      <c r="AX1084" s="70" t="str">
        <f>IF(ISBLANK(AW1084),"",AW1084/AV1082*10^AU1082*AP1082)</f>
        <v/>
      </c>
      <c r="AY1084" s="121"/>
      <c r="AZ1084" s="121"/>
      <c r="BA1084" s="67"/>
      <c r="BB1084" s="70" t="str">
        <f>IF(ISBLANK(BA1084),"",BA1084/AZ1082*10^AY1082*AP1082)</f>
        <v/>
      </c>
    </row>
    <row r="1085" spans="34:54" x14ac:dyDescent="0.25">
      <c r="AH1085" s="50">
        <f t="shared" ref="AH1085" si="1334">AO1082*AP1082</f>
        <v>5</v>
      </c>
      <c r="AI1085" s="62"/>
      <c r="AJ1085" s="62"/>
      <c r="AK1085" s="55"/>
    </row>
    <row r="1086" spans="34:54" x14ac:dyDescent="0.25">
      <c r="AH1086" s="49">
        <f>D1086*10</f>
        <v>0</v>
      </c>
      <c r="AI1086" s="60"/>
      <c r="AJ1086" s="60"/>
      <c r="AK1086" s="54" t="e">
        <f>AI1086/AJ1086</f>
        <v>#DIV/0!</v>
      </c>
      <c r="AL1086" s="122" t="str">
        <f t="shared" ref="AL1086" si="1335">IF(COUNTBLANK(AI1086:AI1088)=3,"",IF(COUNTBLANK(AI1086:AI1088)=2,IF(AI1086=0,0.5/AJ1086,AI1086/AJ1086),(AI1086/AJ1086+AI1087/AJ1087+IF(AJ1088&gt;0,AI1088/AJ1088,0))/COUNTIF(AI1086:AJ1088,"&gt;0")))</f>
        <v/>
      </c>
      <c r="AM1086" s="123" t="e">
        <f t="shared" ref="AM1086" si="1336">IF(ISNUMBER(AN1086),AN1086,1/AN1086)</f>
        <v>#DIV/0!</v>
      </c>
      <c r="AN1086" s="124" t="e">
        <f>AVERAGE(AT1086:AT1088,AX1086:AX1088,BB1086:BB1088)</f>
        <v>#DIV/0!</v>
      </c>
      <c r="AO1086" s="125">
        <f>IF(COUNTIF(AL1086:AL1086,"&gt;0"),AL1086,IF(ISERROR(AM1086),IF(D1089&gt;0,D1089,0.5),AM1086))</f>
        <v>0.5</v>
      </c>
      <c r="AP1086" s="128">
        <v>10</v>
      </c>
      <c r="AQ1086" s="121"/>
      <c r="AR1086" s="121"/>
      <c r="AS1086" s="66"/>
      <c r="AT1086" s="70" t="e">
        <f>AS1086/AR1086*10^AQ1086*AP1086</f>
        <v>#DIV/0!</v>
      </c>
      <c r="AU1086" s="121"/>
      <c r="AV1086" s="121"/>
      <c r="AW1086" s="66"/>
      <c r="AX1086" s="70" t="str">
        <f>IF(ISBLANK(AW1086),"",AW1086/AV1086*10^AU1086*AP1086)</f>
        <v/>
      </c>
      <c r="AY1086" s="121"/>
      <c r="AZ1086" s="121"/>
      <c r="BA1086" s="66"/>
      <c r="BB1086" s="70" t="str">
        <f t="shared" ref="BB1086" si="1337">IF(ISBLANK(BA1086),"",BA1086/AZ1086*10^AY1086*AT1086)</f>
        <v/>
      </c>
    </row>
    <row r="1087" spans="34:54" x14ac:dyDescent="0.25">
      <c r="AH1087" s="49">
        <f>D1087*10</f>
        <v>0</v>
      </c>
      <c r="AI1087" s="61"/>
      <c r="AJ1087" s="61"/>
      <c r="AK1087" s="54" t="e">
        <f t="shared" ref="AK1087:AK1088" si="1338">AI1087/AJ1087</f>
        <v>#DIV/0!</v>
      </c>
      <c r="AL1087" s="122"/>
      <c r="AM1087" s="123"/>
      <c r="AN1087" s="124"/>
      <c r="AO1087" s="126"/>
      <c r="AP1087" s="129"/>
      <c r="AQ1087" s="121"/>
      <c r="AR1087" s="121"/>
      <c r="AS1087" s="67"/>
      <c r="AT1087" s="70" t="e">
        <f>AS1087/AR1086*10^AQ1086*AP1086</f>
        <v>#DIV/0!</v>
      </c>
      <c r="AU1087" s="121"/>
      <c r="AV1087" s="121"/>
      <c r="AW1087" s="67"/>
      <c r="AX1087" s="70" t="str">
        <f>IF(ISBLANK(AW1086:AW1088),"",AW1087/AV1086*10^AU1086*AP1086)</f>
        <v/>
      </c>
      <c r="AY1087" s="121"/>
      <c r="AZ1087" s="121"/>
      <c r="BA1087" s="67"/>
      <c r="BB1087" s="70" t="str">
        <f>IF(ISBLANK(BA1087),"",BA1087/AZ1086*10^AY1086*AP1086)</f>
        <v/>
      </c>
    </row>
    <row r="1088" spans="34:54" x14ac:dyDescent="0.25">
      <c r="AH1088" s="49">
        <f>D1088*10</f>
        <v>0</v>
      </c>
      <c r="AI1088" s="61"/>
      <c r="AJ1088" s="61"/>
      <c r="AK1088" s="54" t="e">
        <f t="shared" si="1338"/>
        <v>#DIV/0!</v>
      </c>
      <c r="AL1088" s="122"/>
      <c r="AM1088" s="123"/>
      <c r="AN1088" s="124"/>
      <c r="AO1088" s="127"/>
      <c r="AP1088" s="130"/>
      <c r="AQ1088" s="121"/>
      <c r="AR1088" s="121"/>
      <c r="AS1088" s="67"/>
      <c r="AT1088" s="70" t="e">
        <f>AS1088/AR1086*10^AQ1086*AP1086</f>
        <v>#DIV/0!</v>
      </c>
      <c r="AU1088" s="121"/>
      <c r="AV1088" s="121"/>
      <c r="AW1088" s="67"/>
      <c r="AX1088" s="70" t="str">
        <f>IF(ISBLANK(AW1088),"",AW1088/AV1086*10^AU1086*AP1086)</f>
        <v/>
      </c>
      <c r="AY1088" s="121"/>
      <c r="AZ1088" s="121"/>
      <c r="BA1088" s="67"/>
      <c r="BB1088" s="70" t="str">
        <f>IF(ISBLANK(BA1088),"",BA1088/AZ1086*10^AY1086*AP1086)</f>
        <v/>
      </c>
    </row>
    <row r="1089" spans="34:54" x14ac:dyDescent="0.25">
      <c r="AH1089" s="50">
        <f t="shared" ref="AH1089" si="1339">AO1086*AP1086</f>
        <v>5</v>
      </c>
      <c r="AI1089" s="62"/>
      <c r="AJ1089" s="62"/>
      <c r="AK1089" s="55"/>
    </row>
    <row r="1090" spans="34:54" x14ac:dyDescent="0.25">
      <c r="AH1090" s="49">
        <f>D1090*10</f>
        <v>0</v>
      </c>
      <c r="AI1090" s="60"/>
      <c r="AJ1090" s="60"/>
      <c r="AK1090" s="54" t="e">
        <f>AI1090/AJ1090</f>
        <v>#DIV/0!</v>
      </c>
      <c r="AL1090" s="122" t="str">
        <f t="shared" ref="AL1090" si="1340">IF(COUNTBLANK(AI1090:AI1092)=3,"",IF(COUNTBLANK(AI1090:AI1092)=2,IF(AI1090=0,0.5/AJ1090,AI1090/AJ1090),(AI1090/AJ1090+AI1091/AJ1091+IF(AJ1092&gt;0,AI1092/AJ1092,0))/COUNTIF(AI1090:AJ1092,"&gt;0")))</f>
        <v/>
      </c>
      <c r="AM1090" s="123" t="e">
        <f t="shared" ref="AM1090" si="1341">IF(ISNUMBER(AN1090),AN1090,1/AN1090)</f>
        <v>#DIV/0!</v>
      </c>
      <c r="AN1090" s="124" t="e">
        <f>AVERAGE(AT1090:AT1092,AX1090:AX1092,BB1090:BB1092)</f>
        <v>#DIV/0!</v>
      </c>
      <c r="AO1090" s="125">
        <f>IF(COUNTIF(AL1090:AL1090,"&gt;0"),AL1090,IF(ISERROR(AM1090),IF(D1093&gt;0,D1093,0.5),AM1090))</f>
        <v>0.5</v>
      </c>
      <c r="AP1090" s="128">
        <v>10</v>
      </c>
      <c r="AQ1090" s="121"/>
      <c r="AR1090" s="121"/>
      <c r="AS1090" s="66"/>
      <c r="AT1090" s="70" t="e">
        <f>AS1090/AR1090*10^AQ1090*AP1090</f>
        <v>#DIV/0!</v>
      </c>
      <c r="AU1090" s="121"/>
      <c r="AV1090" s="121"/>
      <c r="AW1090" s="66"/>
      <c r="AX1090" s="70" t="str">
        <f>IF(ISBLANK(AW1090),"",AW1090/AV1090*10^AU1090*AP1090)</f>
        <v/>
      </c>
      <c r="AY1090" s="121"/>
      <c r="AZ1090" s="121"/>
      <c r="BA1090" s="66"/>
      <c r="BB1090" s="70" t="str">
        <f t="shared" ref="BB1090" si="1342">IF(ISBLANK(BA1090),"",BA1090/AZ1090*10^AY1090*AT1090)</f>
        <v/>
      </c>
    </row>
    <row r="1091" spans="34:54" x14ac:dyDescent="0.25">
      <c r="AH1091" s="49">
        <f>D1091*10</f>
        <v>0</v>
      </c>
      <c r="AI1091" s="61"/>
      <c r="AJ1091" s="61"/>
      <c r="AK1091" s="54" t="e">
        <f t="shared" ref="AK1091:AK1092" si="1343">AI1091/AJ1091</f>
        <v>#DIV/0!</v>
      </c>
      <c r="AL1091" s="122"/>
      <c r="AM1091" s="123"/>
      <c r="AN1091" s="124"/>
      <c r="AO1091" s="126"/>
      <c r="AP1091" s="129"/>
      <c r="AQ1091" s="121"/>
      <c r="AR1091" s="121"/>
      <c r="AS1091" s="67"/>
      <c r="AT1091" s="70" t="e">
        <f>AS1091/AR1090*10^AQ1090*AP1090</f>
        <v>#DIV/0!</v>
      </c>
      <c r="AU1091" s="121"/>
      <c r="AV1091" s="121"/>
      <c r="AW1091" s="67"/>
      <c r="AX1091" s="70" t="str">
        <f>IF(ISBLANK(AW1090:AW1092),"",AW1091/AV1090*10^AU1090*AP1090)</f>
        <v/>
      </c>
      <c r="AY1091" s="121"/>
      <c r="AZ1091" s="121"/>
      <c r="BA1091" s="67"/>
      <c r="BB1091" s="70" t="str">
        <f>IF(ISBLANK(BA1091),"",BA1091/AZ1090*10^AY1090*AP1090)</f>
        <v/>
      </c>
    </row>
    <row r="1092" spans="34:54" x14ac:dyDescent="0.25">
      <c r="AH1092" s="49">
        <f>D1092*10</f>
        <v>0</v>
      </c>
      <c r="AI1092" s="61"/>
      <c r="AJ1092" s="61"/>
      <c r="AK1092" s="54" t="e">
        <f t="shared" si="1343"/>
        <v>#DIV/0!</v>
      </c>
      <c r="AL1092" s="122"/>
      <c r="AM1092" s="123"/>
      <c r="AN1092" s="124"/>
      <c r="AO1092" s="127"/>
      <c r="AP1092" s="130"/>
      <c r="AQ1092" s="121"/>
      <c r="AR1092" s="121"/>
      <c r="AS1092" s="67"/>
      <c r="AT1092" s="70" t="e">
        <f>AS1092/AR1090*10^AQ1090*AP1090</f>
        <v>#DIV/0!</v>
      </c>
      <c r="AU1092" s="121"/>
      <c r="AV1092" s="121"/>
      <c r="AW1092" s="67"/>
      <c r="AX1092" s="70" t="str">
        <f>IF(ISBLANK(AW1092),"",AW1092/AV1090*10^AU1090*AP1090)</f>
        <v/>
      </c>
      <c r="AY1092" s="121"/>
      <c r="AZ1092" s="121"/>
      <c r="BA1092" s="67"/>
      <c r="BB1092" s="70" t="str">
        <f>IF(ISBLANK(BA1092),"",BA1092/AZ1090*10^AY1090*AP1090)</f>
        <v/>
      </c>
    </row>
    <row r="1093" spans="34:54" x14ac:dyDescent="0.25">
      <c r="AH1093" s="50">
        <f t="shared" ref="AH1093" si="1344">AO1090*AP1090</f>
        <v>5</v>
      </c>
      <c r="AI1093" s="62"/>
      <c r="AJ1093" s="62"/>
      <c r="AK1093" s="55"/>
    </row>
    <row r="1094" spans="34:54" x14ac:dyDescent="0.25">
      <c r="AH1094" s="49">
        <f>D1094*10</f>
        <v>0</v>
      </c>
      <c r="AI1094" s="60"/>
      <c r="AJ1094" s="60"/>
      <c r="AK1094" s="54" t="e">
        <f>AI1094/AJ1094</f>
        <v>#DIV/0!</v>
      </c>
      <c r="AL1094" s="122" t="str">
        <f t="shared" ref="AL1094" si="1345">IF(COUNTBLANK(AI1094:AI1096)=3,"",IF(COUNTBLANK(AI1094:AI1096)=2,IF(AI1094=0,0.5/AJ1094,AI1094/AJ1094),(AI1094/AJ1094+AI1095/AJ1095+IF(AJ1096&gt;0,AI1096/AJ1096,0))/COUNTIF(AI1094:AJ1096,"&gt;0")))</f>
        <v/>
      </c>
      <c r="AM1094" s="123" t="e">
        <f t="shared" ref="AM1094" si="1346">IF(ISNUMBER(AN1094),AN1094,1/AN1094)</f>
        <v>#DIV/0!</v>
      </c>
      <c r="AN1094" s="124" t="e">
        <f>AVERAGE(AT1094:AT1096,AX1094:AX1096,BB1094:BB1096)</f>
        <v>#DIV/0!</v>
      </c>
      <c r="AO1094" s="125">
        <f>IF(COUNTIF(AL1094:AL1094,"&gt;0"),AL1094,IF(ISERROR(AM1094),IF(D1097&gt;0,D1097,0.5),AM1094))</f>
        <v>0.5</v>
      </c>
      <c r="AP1094" s="128">
        <v>10</v>
      </c>
      <c r="AQ1094" s="121"/>
      <c r="AR1094" s="121"/>
      <c r="AS1094" s="66"/>
      <c r="AT1094" s="70" t="e">
        <f>AS1094/AR1094*10^AQ1094*AP1094</f>
        <v>#DIV/0!</v>
      </c>
      <c r="AU1094" s="121"/>
      <c r="AV1094" s="121"/>
      <c r="AW1094" s="66"/>
      <c r="AX1094" s="70" t="str">
        <f>IF(ISBLANK(AW1094),"",AW1094/AV1094*10^AU1094*AP1094)</f>
        <v/>
      </c>
      <c r="AY1094" s="121"/>
      <c r="AZ1094" s="121"/>
      <c r="BA1094" s="66"/>
      <c r="BB1094" s="70" t="str">
        <f t="shared" ref="BB1094" si="1347">IF(ISBLANK(BA1094),"",BA1094/AZ1094*10^AY1094*AT1094)</f>
        <v/>
      </c>
    </row>
    <row r="1095" spans="34:54" x14ac:dyDescent="0.25">
      <c r="AH1095" s="49">
        <f>D1095*10</f>
        <v>0</v>
      </c>
      <c r="AI1095" s="61"/>
      <c r="AJ1095" s="61"/>
      <c r="AK1095" s="54" t="e">
        <f t="shared" ref="AK1095:AK1096" si="1348">AI1095/AJ1095</f>
        <v>#DIV/0!</v>
      </c>
      <c r="AL1095" s="122"/>
      <c r="AM1095" s="123"/>
      <c r="AN1095" s="124"/>
      <c r="AO1095" s="126"/>
      <c r="AP1095" s="129"/>
      <c r="AQ1095" s="121"/>
      <c r="AR1095" s="121"/>
      <c r="AS1095" s="67"/>
      <c r="AT1095" s="70" t="e">
        <f>AS1095/AR1094*10^AQ1094*AP1094</f>
        <v>#DIV/0!</v>
      </c>
      <c r="AU1095" s="121"/>
      <c r="AV1095" s="121"/>
      <c r="AW1095" s="67"/>
      <c r="AX1095" s="70" t="str">
        <f>IF(ISBLANK(AW1094:AW1096),"",AW1095/AV1094*10^AU1094*AP1094)</f>
        <v/>
      </c>
      <c r="AY1095" s="121"/>
      <c r="AZ1095" s="121"/>
      <c r="BA1095" s="67"/>
      <c r="BB1095" s="70" t="str">
        <f>IF(ISBLANK(BA1095),"",BA1095/AZ1094*10^AY1094*AP1094)</f>
        <v/>
      </c>
    </row>
    <row r="1096" spans="34:54" x14ac:dyDescent="0.25">
      <c r="AH1096" s="49">
        <f>D1096*10</f>
        <v>0</v>
      </c>
      <c r="AI1096" s="61"/>
      <c r="AJ1096" s="61"/>
      <c r="AK1096" s="54" t="e">
        <f t="shared" si="1348"/>
        <v>#DIV/0!</v>
      </c>
      <c r="AL1096" s="122"/>
      <c r="AM1096" s="123"/>
      <c r="AN1096" s="124"/>
      <c r="AO1096" s="127"/>
      <c r="AP1096" s="130"/>
      <c r="AQ1096" s="121"/>
      <c r="AR1096" s="121"/>
      <c r="AS1096" s="67"/>
      <c r="AT1096" s="70" t="e">
        <f>AS1096/AR1094*10^AQ1094*AP1094</f>
        <v>#DIV/0!</v>
      </c>
      <c r="AU1096" s="121"/>
      <c r="AV1096" s="121"/>
      <c r="AW1096" s="67"/>
      <c r="AX1096" s="70" t="str">
        <f>IF(ISBLANK(AW1096),"",AW1096/AV1094*10^AU1094*AP1094)</f>
        <v/>
      </c>
      <c r="AY1096" s="121"/>
      <c r="AZ1096" s="121"/>
      <c r="BA1096" s="67"/>
      <c r="BB1096" s="70" t="str">
        <f>IF(ISBLANK(BA1096),"",BA1096/AZ1094*10^AY1094*AP1094)</f>
        <v/>
      </c>
    </row>
    <row r="1097" spans="34:54" x14ac:dyDescent="0.25">
      <c r="AH1097" s="50">
        <f t="shared" ref="AH1097" si="1349">AO1094*AP1094</f>
        <v>5</v>
      </c>
      <c r="AI1097" s="62"/>
      <c r="AJ1097" s="62"/>
      <c r="AK1097" s="55"/>
    </row>
    <row r="1098" spans="34:54" x14ac:dyDescent="0.25">
      <c r="AH1098" s="49">
        <f>D1098*10</f>
        <v>0</v>
      </c>
      <c r="AI1098" s="60"/>
      <c r="AJ1098" s="60"/>
      <c r="AK1098" s="54" t="e">
        <f>AI1098/AJ1098</f>
        <v>#DIV/0!</v>
      </c>
      <c r="AL1098" s="122" t="str">
        <f t="shared" ref="AL1098" si="1350">IF(COUNTBLANK(AI1098:AI1100)=3,"",IF(COUNTBLANK(AI1098:AI1100)=2,IF(AI1098=0,0.5/AJ1098,AI1098/AJ1098),(AI1098/AJ1098+AI1099/AJ1099+IF(AJ1100&gt;0,AI1100/AJ1100,0))/COUNTIF(AI1098:AJ1100,"&gt;0")))</f>
        <v/>
      </c>
      <c r="AM1098" s="123" t="e">
        <f t="shared" ref="AM1098" si="1351">IF(ISNUMBER(AN1098),AN1098,1/AN1098)</f>
        <v>#DIV/0!</v>
      </c>
      <c r="AN1098" s="124" t="e">
        <f>AVERAGE(AT1098:AT1100,AX1098:AX1100,BB1098:BB1100)</f>
        <v>#DIV/0!</v>
      </c>
      <c r="AO1098" s="125">
        <f>IF(COUNTIF(AL1098:AL1098,"&gt;0"),AL1098,IF(ISERROR(AM1098),IF(D1101&gt;0,D1101,0.5),AM1098))</f>
        <v>0.5</v>
      </c>
      <c r="AP1098" s="128">
        <v>10</v>
      </c>
      <c r="AQ1098" s="121"/>
      <c r="AR1098" s="121"/>
      <c r="AS1098" s="66"/>
      <c r="AT1098" s="70" t="e">
        <f>AS1098/AR1098*10^AQ1098*AP1098</f>
        <v>#DIV/0!</v>
      </c>
      <c r="AU1098" s="121"/>
      <c r="AV1098" s="121"/>
      <c r="AW1098" s="66"/>
      <c r="AX1098" s="70" t="str">
        <f>IF(ISBLANK(AW1098),"",AW1098/AV1098*10^AU1098*AP1098)</f>
        <v/>
      </c>
      <c r="AY1098" s="121"/>
      <c r="AZ1098" s="121"/>
      <c r="BA1098" s="66"/>
      <c r="BB1098" s="70" t="str">
        <f t="shared" ref="BB1098" si="1352">IF(ISBLANK(BA1098),"",BA1098/AZ1098*10^AY1098*AT1098)</f>
        <v/>
      </c>
    </row>
    <row r="1099" spans="34:54" x14ac:dyDescent="0.25">
      <c r="AH1099" s="49">
        <f>D1099*10</f>
        <v>0</v>
      </c>
      <c r="AI1099" s="61"/>
      <c r="AJ1099" s="61"/>
      <c r="AK1099" s="54" t="e">
        <f t="shared" ref="AK1099:AK1100" si="1353">AI1099/AJ1099</f>
        <v>#DIV/0!</v>
      </c>
      <c r="AL1099" s="122"/>
      <c r="AM1099" s="123"/>
      <c r="AN1099" s="124"/>
      <c r="AO1099" s="126"/>
      <c r="AP1099" s="129"/>
      <c r="AQ1099" s="121"/>
      <c r="AR1099" s="121"/>
      <c r="AS1099" s="67"/>
      <c r="AT1099" s="70" t="e">
        <f>AS1099/AR1098*10^AQ1098*AP1098</f>
        <v>#DIV/0!</v>
      </c>
      <c r="AU1099" s="121"/>
      <c r="AV1099" s="121"/>
      <c r="AW1099" s="67"/>
      <c r="AX1099" s="70" t="str">
        <f>IF(ISBLANK(AW1098:AW1100),"",AW1099/AV1098*10^AU1098*AP1098)</f>
        <v/>
      </c>
      <c r="AY1099" s="121"/>
      <c r="AZ1099" s="121"/>
      <c r="BA1099" s="67"/>
      <c r="BB1099" s="70" t="str">
        <f>IF(ISBLANK(BA1099),"",BA1099/AZ1098*10^AY1098*AP1098)</f>
        <v/>
      </c>
    </row>
    <row r="1100" spans="34:54" x14ac:dyDescent="0.25">
      <c r="AH1100" s="49">
        <f>D1100*10</f>
        <v>0</v>
      </c>
      <c r="AI1100" s="61"/>
      <c r="AJ1100" s="61"/>
      <c r="AK1100" s="54" t="e">
        <f t="shared" si="1353"/>
        <v>#DIV/0!</v>
      </c>
      <c r="AL1100" s="122"/>
      <c r="AM1100" s="123"/>
      <c r="AN1100" s="124"/>
      <c r="AO1100" s="127"/>
      <c r="AP1100" s="130"/>
      <c r="AQ1100" s="121"/>
      <c r="AR1100" s="121"/>
      <c r="AS1100" s="67"/>
      <c r="AT1100" s="70" t="e">
        <f>AS1100/AR1098*10^AQ1098*AP1098</f>
        <v>#DIV/0!</v>
      </c>
      <c r="AU1100" s="121"/>
      <c r="AV1100" s="121"/>
      <c r="AW1100" s="67"/>
      <c r="AX1100" s="70" t="str">
        <f>IF(ISBLANK(AW1100),"",AW1100/AV1098*10^AU1098*AP1098)</f>
        <v/>
      </c>
      <c r="AY1100" s="121"/>
      <c r="AZ1100" s="121"/>
      <c r="BA1100" s="67"/>
      <c r="BB1100" s="70" t="str">
        <f>IF(ISBLANK(BA1100),"",BA1100/AZ1098*10^AY1098*AP1098)</f>
        <v/>
      </c>
    </row>
    <row r="1101" spans="34:54" x14ac:dyDescent="0.25">
      <c r="AH1101" s="50">
        <f t="shared" ref="AH1101" si="1354">AO1098*AP1098</f>
        <v>5</v>
      </c>
      <c r="AI1101" s="62"/>
      <c r="AJ1101" s="62"/>
      <c r="AK1101" s="55"/>
    </row>
    <row r="1102" spans="34:54" x14ac:dyDescent="0.25">
      <c r="AH1102" s="49">
        <f>D1102*10</f>
        <v>0</v>
      </c>
      <c r="AI1102" s="60"/>
      <c r="AJ1102" s="60"/>
      <c r="AK1102" s="54" t="e">
        <f>AI1102/AJ1102</f>
        <v>#DIV/0!</v>
      </c>
      <c r="AL1102" s="122" t="str">
        <f t="shared" ref="AL1102" si="1355">IF(COUNTBLANK(AI1102:AI1104)=3,"",IF(COUNTBLANK(AI1102:AI1104)=2,IF(AI1102=0,0.5/AJ1102,AI1102/AJ1102),(AI1102/AJ1102+AI1103/AJ1103+IF(AJ1104&gt;0,AI1104/AJ1104,0))/COUNTIF(AI1102:AJ1104,"&gt;0")))</f>
        <v/>
      </c>
      <c r="AM1102" s="123" t="e">
        <f t="shared" ref="AM1102" si="1356">IF(ISNUMBER(AN1102),AN1102,1/AN1102)</f>
        <v>#DIV/0!</v>
      </c>
      <c r="AN1102" s="124" t="e">
        <f>AVERAGE(AT1102:AT1104,AX1102:AX1104,BB1102:BB1104)</f>
        <v>#DIV/0!</v>
      </c>
      <c r="AO1102" s="125">
        <f>IF(COUNTIF(AL1102:AL1102,"&gt;0"),AL1102,IF(ISERROR(AM1102),IF(D1105&gt;0,D1105,0.5),AM1102))</f>
        <v>0.5</v>
      </c>
      <c r="AP1102" s="128">
        <v>10</v>
      </c>
      <c r="AQ1102" s="121"/>
      <c r="AR1102" s="121"/>
      <c r="AS1102" s="66"/>
      <c r="AT1102" s="70" t="e">
        <f>AS1102/AR1102*10^AQ1102*AP1102</f>
        <v>#DIV/0!</v>
      </c>
      <c r="AU1102" s="121"/>
      <c r="AV1102" s="121"/>
      <c r="AW1102" s="66"/>
      <c r="AX1102" s="70" t="str">
        <f>IF(ISBLANK(AW1102),"",AW1102/AV1102*10^AU1102*AP1102)</f>
        <v/>
      </c>
      <c r="AY1102" s="121"/>
      <c r="AZ1102" s="121"/>
      <c r="BA1102" s="66"/>
      <c r="BB1102" s="70" t="str">
        <f t="shared" ref="BB1102" si="1357">IF(ISBLANK(BA1102),"",BA1102/AZ1102*10^AY1102*AT1102)</f>
        <v/>
      </c>
    </row>
    <row r="1103" spans="34:54" x14ac:dyDescent="0.25">
      <c r="AH1103" s="49">
        <f>D1103*10</f>
        <v>0</v>
      </c>
      <c r="AI1103" s="61"/>
      <c r="AJ1103" s="61"/>
      <c r="AK1103" s="54" t="e">
        <f t="shared" ref="AK1103:AK1104" si="1358">AI1103/AJ1103</f>
        <v>#DIV/0!</v>
      </c>
      <c r="AL1103" s="122"/>
      <c r="AM1103" s="123"/>
      <c r="AN1103" s="124"/>
      <c r="AO1103" s="126"/>
      <c r="AP1103" s="129"/>
      <c r="AQ1103" s="121"/>
      <c r="AR1103" s="121"/>
      <c r="AS1103" s="67"/>
      <c r="AT1103" s="70" t="e">
        <f>AS1103/AR1102*10^AQ1102*AP1102</f>
        <v>#DIV/0!</v>
      </c>
      <c r="AU1103" s="121"/>
      <c r="AV1103" s="121"/>
      <c r="AW1103" s="67"/>
      <c r="AX1103" s="70" t="str">
        <f>IF(ISBLANK(AW1102:AW1104),"",AW1103/AV1102*10^AU1102*AP1102)</f>
        <v/>
      </c>
      <c r="AY1103" s="121"/>
      <c r="AZ1103" s="121"/>
      <c r="BA1103" s="67"/>
      <c r="BB1103" s="70" t="str">
        <f>IF(ISBLANK(BA1103),"",BA1103/AZ1102*10^AY1102*AP1102)</f>
        <v/>
      </c>
    </row>
    <row r="1104" spans="34:54" x14ac:dyDescent="0.25">
      <c r="AH1104" s="49">
        <f>D1104*10</f>
        <v>0</v>
      </c>
      <c r="AI1104" s="61"/>
      <c r="AJ1104" s="61"/>
      <c r="AK1104" s="54" t="e">
        <f t="shared" si="1358"/>
        <v>#DIV/0!</v>
      </c>
      <c r="AL1104" s="122"/>
      <c r="AM1104" s="123"/>
      <c r="AN1104" s="124"/>
      <c r="AO1104" s="127"/>
      <c r="AP1104" s="130"/>
      <c r="AQ1104" s="121"/>
      <c r="AR1104" s="121"/>
      <c r="AS1104" s="67"/>
      <c r="AT1104" s="70" t="e">
        <f>AS1104/AR1102*10^AQ1102*AP1102</f>
        <v>#DIV/0!</v>
      </c>
      <c r="AU1104" s="121"/>
      <c r="AV1104" s="121"/>
      <c r="AW1104" s="67"/>
      <c r="AX1104" s="70" t="str">
        <f>IF(ISBLANK(AW1104),"",AW1104/AV1102*10^AU1102*AP1102)</f>
        <v/>
      </c>
      <c r="AY1104" s="121"/>
      <c r="AZ1104" s="121"/>
      <c r="BA1104" s="67"/>
      <c r="BB1104" s="70" t="str">
        <f>IF(ISBLANK(BA1104),"",BA1104/AZ1102*10^AY1102*AP1102)</f>
        <v/>
      </c>
    </row>
    <row r="1105" spans="34:54" x14ac:dyDescent="0.25">
      <c r="AH1105" s="50">
        <f t="shared" ref="AH1105" si="1359">AO1102*AP1102</f>
        <v>5</v>
      </c>
      <c r="AI1105" s="62"/>
      <c r="AJ1105" s="62"/>
      <c r="AK1105" s="55"/>
    </row>
    <row r="1106" spans="34:54" x14ac:dyDescent="0.25">
      <c r="AH1106" s="49">
        <f>D1106*10</f>
        <v>0</v>
      </c>
      <c r="AI1106" s="60"/>
      <c r="AJ1106" s="60"/>
      <c r="AK1106" s="54" t="e">
        <f>AI1106/AJ1106</f>
        <v>#DIV/0!</v>
      </c>
      <c r="AL1106" s="122" t="str">
        <f t="shared" ref="AL1106" si="1360">IF(COUNTBLANK(AI1106:AI1108)=3,"",IF(COUNTBLANK(AI1106:AI1108)=2,IF(AI1106=0,0.5/AJ1106,AI1106/AJ1106),(AI1106/AJ1106+AI1107/AJ1107+IF(AJ1108&gt;0,AI1108/AJ1108,0))/COUNTIF(AI1106:AJ1108,"&gt;0")))</f>
        <v/>
      </c>
      <c r="AM1106" s="123" t="e">
        <f t="shared" ref="AM1106" si="1361">IF(ISNUMBER(AN1106),AN1106,1/AN1106)</f>
        <v>#DIV/0!</v>
      </c>
      <c r="AN1106" s="124" t="e">
        <f>AVERAGE(AT1106:AT1108,AX1106:AX1108,BB1106:BB1108)</f>
        <v>#DIV/0!</v>
      </c>
      <c r="AO1106" s="125">
        <f>IF(COUNTIF(AL1106:AL1106,"&gt;0"),AL1106,IF(ISERROR(AM1106),IF(D1109&gt;0,D1109,0.5),AM1106))</f>
        <v>0.5</v>
      </c>
      <c r="AP1106" s="128">
        <v>10</v>
      </c>
      <c r="AQ1106" s="121"/>
      <c r="AR1106" s="121"/>
      <c r="AS1106" s="66"/>
      <c r="AT1106" s="70" t="e">
        <f>AS1106/AR1106*10^AQ1106*AP1106</f>
        <v>#DIV/0!</v>
      </c>
      <c r="AU1106" s="121"/>
      <c r="AV1106" s="121"/>
      <c r="AW1106" s="66"/>
      <c r="AX1106" s="70" t="str">
        <f>IF(ISBLANK(AW1106),"",AW1106/AV1106*10^AU1106*AP1106)</f>
        <v/>
      </c>
      <c r="AY1106" s="121"/>
      <c r="AZ1106" s="121"/>
      <c r="BA1106" s="66"/>
      <c r="BB1106" s="70" t="str">
        <f t="shared" ref="BB1106" si="1362">IF(ISBLANK(BA1106),"",BA1106/AZ1106*10^AY1106*AT1106)</f>
        <v/>
      </c>
    </row>
    <row r="1107" spans="34:54" x14ac:dyDescent="0.25">
      <c r="AH1107" s="49">
        <f>D1107*10</f>
        <v>0</v>
      </c>
      <c r="AI1107" s="61"/>
      <c r="AJ1107" s="61"/>
      <c r="AK1107" s="54" t="e">
        <f t="shared" ref="AK1107:AK1108" si="1363">AI1107/AJ1107</f>
        <v>#DIV/0!</v>
      </c>
      <c r="AL1107" s="122"/>
      <c r="AM1107" s="123"/>
      <c r="AN1107" s="124"/>
      <c r="AO1107" s="126"/>
      <c r="AP1107" s="129"/>
      <c r="AQ1107" s="121"/>
      <c r="AR1107" s="121"/>
      <c r="AS1107" s="67"/>
      <c r="AT1107" s="70" t="e">
        <f>AS1107/AR1106*10^AQ1106*AP1106</f>
        <v>#DIV/0!</v>
      </c>
      <c r="AU1107" s="121"/>
      <c r="AV1107" s="121"/>
      <c r="AW1107" s="67"/>
      <c r="AX1107" s="70" t="str">
        <f>IF(ISBLANK(AW1106:AW1108),"",AW1107/AV1106*10^AU1106*AP1106)</f>
        <v/>
      </c>
      <c r="AY1107" s="121"/>
      <c r="AZ1107" s="121"/>
      <c r="BA1107" s="67"/>
      <c r="BB1107" s="70" t="str">
        <f>IF(ISBLANK(BA1107),"",BA1107/AZ1106*10^AY1106*AP1106)</f>
        <v/>
      </c>
    </row>
    <row r="1108" spans="34:54" x14ac:dyDescent="0.25">
      <c r="AH1108" s="49">
        <f>D1108*10</f>
        <v>0</v>
      </c>
      <c r="AI1108" s="61"/>
      <c r="AJ1108" s="61"/>
      <c r="AK1108" s="54" t="e">
        <f t="shared" si="1363"/>
        <v>#DIV/0!</v>
      </c>
      <c r="AL1108" s="122"/>
      <c r="AM1108" s="123"/>
      <c r="AN1108" s="124"/>
      <c r="AO1108" s="127"/>
      <c r="AP1108" s="130"/>
      <c r="AQ1108" s="121"/>
      <c r="AR1108" s="121"/>
      <c r="AS1108" s="67"/>
      <c r="AT1108" s="70" t="e">
        <f>AS1108/AR1106*10^AQ1106*AP1106</f>
        <v>#DIV/0!</v>
      </c>
      <c r="AU1108" s="121"/>
      <c r="AV1108" s="121"/>
      <c r="AW1108" s="67"/>
      <c r="AX1108" s="70" t="str">
        <f>IF(ISBLANK(AW1108),"",AW1108/AV1106*10^AU1106*AP1106)</f>
        <v/>
      </c>
      <c r="AY1108" s="121"/>
      <c r="AZ1108" s="121"/>
      <c r="BA1108" s="67"/>
      <c r="BB1108" s="70" t="str">
        <f>IF(ISBLANK(BA1108),"",BA1108/AZ1106*10^AY1106*AP1106)</f>
        <v/>
      </c>
    </row>
    <row r="1109" spans="34:54" x14ac:dyDescent="0.25">
      <c r="AH1109" s="50">
        <f t="shared" ref="AH1109" si="1364">AO1106*AP1106</f>
        <v>5</v>
      </c>
      <c r="AI1109" s="62"/>
      <c r="AJ1109" s="62"/>
      <c r="AK1109" s="55"/>
    </row>
    <row r="1110" spans="34:54" x14ac:dyDescent="0.25">
      <c r="AH1110" s="49">
        <f>D1110*10</f>
        <v>0</v>
      </c>
      <c r="AI1110" s="60"/>
      <c r="AJ1110" s="60"/>
      <c r="AK1110" s="54" t="e">
        <f>AI1110/AJ1110</f>
        <v>#DIV/0!</v>
      </c>
      <c r="AL1110" s="122" t="str">
        <f t="shared" ref="AL1110" si="1365">IF(COUNTBLANK(AI1110:AI1112)=3,"",IF(COUNTBLANK(AI1110:AI1112)=2,IF(AI1110=0,0.5/AJ1110,AI1110/AJ1110),(AI1110/AJ1110+AI1111/AJ1111+IF(AJ1112&gt;0,AI1112/AJ1112,0))/COUNTIF(AI1110:AJ1112,"&gt;0")))</f>
        <v/>
      </c>
      <c r="AM1110" s="123" t="e">
        <f t="shared" ref="AM1110" si="1366">IF(ISNUMBER(AN1110),AN1110,1/AN1110)</f>
        <v>#DIV/0!</v>
      </c>
      <c r="AN1110" s="124" t="e">
        <f>AVERAGE(AT1110:AT1112,AX1110:AX1112,BB1110:BB1112)</f>
        <v>#DIV/0!</v>
      </c>
      <c r="AO1110" s="125">
        <f>IF(COUNTIF(AL1110:AL1110,"&gt;0"),AL1110,IF(ISERROR(AM1110),IF(D1113&gt;0,D1113,0.5),AM1110))</f>
        <v>0.5</v>
      </c>
      <c r="AP1110" s="128">
        <v>10</v>
      </c>
      <c r="AQ1110" s="121"/>
      <c r="AR1110" s="121"/>
      <c r="AS1110" s="66"/>
      <c r="AT1110" s="70" t="e">
        <f>AS1110/AR1110*10^AQ1110*AP1110</f>
        <v>#DIV/0!</v>
      </c>
      <c r="AU1110" s="121"/>
      <c r="AV1110" s="121"/>
      <c r="AW1110" s="66"/>
      <c r="AX1110" s="70" t="str">
        <f>IF(ISBLANK(AW1110),"",AW1110/AV1110*10^AU1110*AP1110)</f>
        <v/>
      </c>
      <c r="AY1110" s="121"/>
      <c r="AZ1110" s="121"/>
      <c r="BA1110" s="66"/>
      <c r="BB1110" s="70" t="str">
        <f t="shared" ref="BB1110" si="1367">IF(ISBLANK(BA1110),"",BA1110/AZ1110*10^AY1110*AT1110)</f>
        <v/>
      </c>
    </row>
    <row r="1111" spans="34:54" x14ac:dyDescent="0.25">
      <c r="AH1111" s="49">
        <f>D1111*10</f>
        <v>0</v>
      </c>
      <c r="AI1111" s="61"/>
      <c r="AJ1111" s="61"/>
      <c r="AK1111" s="54" t="e">
        <f t="shared" ref="AK1111:AK1112" si="1368">AI1111/AJ1111</f>
        <v>#DIV/0!</v>
      </c>
      <c r="AL1111" s="122"/>
      <c r="AM1111" s="123"/>
      <c r="AN1111" s="124"/>
      <c r="AO1111" s="126"/>
      <c r="AP1111" s="129"/>
      <c r="AQ1111" s="121"/>
      <c r="AR1111" s="121"/>
      <c r="AS1111" s="67"/>
      <c r="AT1111" s="70" t="e">
        <f>AS1111/AR1110*10^AQ1110*AP1110</f>
        <v>#DIV/0!</v>
      </c>
      <c r="AU1111" s="121"/>
      <c r="AV1111" s="121"/>
      <c r="AW1111" s="67"/>
      <c r="AX1111" s="70" t="str">
        <f>IF(ISBLANK(AW1110:AW1112),"",AW1111/AV1110*10^AU1110*AP1110)</f>
        <v/>
      </c>
      <c r="AY1111" s="121"/>
      <c r="AZ1111" s="121"/>
      <c r="BA1111" s="67"/>
      <c r="BB1111" s="70" t="str">
        <f>IF(ISBLANK(BA1111),"",BA1111/AZ1110*10^AY1110*AP1110)</f>
        <v/>
      </c>
    </row>
    <row r="1112" spans="34:54" x14ac:dyDescent="0.25">
      <c r="AH1112" s="49">
        <f>D1112*10</f>
        <v>0</v>
      </c>
      <c r="AI1112" s="61"/>
      <c r="AJ1112" s="61"/>
      <c r="AK1112" s="54" t="e">
        <f t="shared" si="1368"/>
        <v>#DIV/0!</v>
      </c>
      <c r="AL1112" s="122"/>
      <c r="AM1112" s="123"/>
      <c r="AN1112" s="124"/>
      <c r="AO1112" s="127"/>
      <c r="AP1112" s="130"/>
      <c r="AQ1112" s="121"/>
      <c r="AR1112" s="121"/>
      <c r="AS1112" s="67"/>
      <c r="AT1112" s="70" t="e">
        <f>AS1112/AR1110*10^AQ1110*AP1110</f>
        <v>#DIV/0!</v>
      </c>
      <c r="AU1112" s="121"/>
      <c r="AV1112" s="121"/>
      <c r="AW1112" s="67"/>
      <c r="AX1112" s="70" t="str">
        <f>IF(ISBLANK(AW1112),"",AW1112/AV1110*10^AU1110*AP1110)</f>
        <v/>
      </c>
      <c r="AY1112" s="121"/>
      <c r="AZ1112" s="121"/>
      <c r="BA1112" s="67"/>
      <c r="BB1112" s="70" t="str">
        <f>IF(ISBLANK(BA1112),"",BA1112/AZ1110*10^AY1110*AP1110)</f>
        <v/>
      </c>
    </row>
    <row r="1113" spans="34:54" x14ac:dyDescent="0.25">
      <c r="AH1113" s="50">
        <f t="shared" ref="AH1113" si="1369">AO1110*AP1110</f>
        <v>5</v>
      </c>
      <c r="AI1113" s="62"/>
      <c r="AJ1113" s="62"/>
      <c r="AK1113" s="55"/>
    </row>
    <row r="1114" spans="34:54" x14ac:dyDescent="0.25">
      <c r="AH1114" s="49">
        <f>D1114*10</f>
        <v>0</v>
      </c>
      <c r="AI1114" s="60"/>
      <c r="AJ1114" s="60"/>
      <c r="AK1114" s="54" t="e">
        <f>AI1114/AJ1114</f>
        <v>#DIV/0!</v>
      </c>
      <c r="AL1114" s="122" t="str">
        <f t="shared" ref="AL1114" si="1370">IF(COUNTBLANK(AI1114:AI1116)=3,"",IF(COUNTBLANK(AI1114:AI1116)=2,IF(AI1114=0,0.5/AJ1114,AI1114/AJ1114),(AI1114/AJ1114+AI1115/AJ1115+IF(AJ1116&gt;0,AI1116/AJ1116,0))/COUNTIF(AI1114:AJ1116,"&gt;0")))</f>
        <v/>
      </c>
      <c r="AM1114" s="123" t="e">
        <f t="shared" ref="AM1114" si="1371">IF(ISNUMBER(AN1114),AN1114,1/AN1114)</f>
        <v>#DIV/0!</v>
      </c>
      <c r="AN1114" s="124" t="e">
        <f>AVERAGE(AT1114:AT1116,AX1114:AX1116,BB1114:BB1116)</f>
        <v>#DIV/0!</v>
      </c>
      <c r="AO1114" s="125">
        <f>IF(COUNTIF(AL1114:AL1114,"&gt;0"),AL1114,IF(ISERROR(AM1114),IF(D1117&gt;0,D1117,0.5),AM1114))</f>
        <v>0.5</v>
      </c>
      <c r="AP1114" s="128">
        <v>10</v>
      </c>
      <c r="AQ1114" s="121"/>
      <c r="AR1114" s="121"/>
      <c r="AS1114" s="66"/>
      <c r="AT1114" s="70" t="e">
        <f>AS1114/AR1114*10^AQ1114*AP1114</f>
        <v>#DIV/0!</v>
      </c>
      <c r="AU1114" s="121"/>
      <c r="AV1114" s="121"/>
      <c r="AW1114" s="66"/>
      <c r="AX1114" s="70" t="str">
        <f>IF(ISBLANK(AW1114),"",AW1114/AV1114*10^AU1114*AP1114)</f>
        <v/>
      </c>
      <c r="AY1114" s="121"/>
      <c r="AZ1114" s="121"/>
      <c r="BA1114" s="66"/>
      <c r="BB1114" s="70" t="str">
        <f t="shared" ref="BB1114" si="1372">IF(ISBLANK(BA1114),"",BA1114/AZ1114*10^AY1114*AT1114)</f>
        <v/>
      </c>
    </row>
    <row r="1115" spans="34:54" x14ac:dyDescent="0.25">
      <c r="AH1115" s="49">
        <f>D1115*10</f>
        <v>0</v>
      </c>
      <c r="AI1115" s="61"/>
      <c r="AJ1115" s="61"/>
      <c r="AK1115" s="54" t="e">
        <f t="shared" ref="AK1115:AK1116" si="1373">AI1115/AJ1115</f>
        <v>#DIV/0!</v>
      </c>
      <c r="AL1115" s="122"/>
      <c r="AM1115" s="123"/>
      <c r="AN1115" s="124"/>
      <c r="AO1115" s="126"/>
      <c r="AP1115" s="129"/>
      <c r="AQ1115" s="121"/>
      <c r="AR1115" s="121"/>
      <c r="AS1115" s="67"/>
      <c r="AT1115" s="70" t="e">
        <f>AS1115/AR1114*10^AQ1114*AP1114</f>
        <v>#DIV/0!</v>
      </c>
      <c r="AU1115" s="121"/>
      <c r="AV1115" s="121"/>
      <c r="AW1115" s="67"/>
      <c r="AX1115" s="70" t="str">
        <f>IF(ISBLANK(AW1114:AW1116),"",AW1115/AV1114*10^AU1114*AP1114)</f>
        <v/>
      </c>
      <c r="AY1115" s="121"/>
      <c r="AZ1115" s="121"/>
      <c r="BA1115" s="67"/>
      <c r="BB1115" s="70" t="str">
        <f>IF(ISBLANK(BA1115),"",BA1115/AZ1114*10^AY1114*AP1114)</f>
        <v/>
      </c>
    </row>
    <row r="1116" spans="34:54" x14ac:dyDescent="0.25">
      <c r="AH1116" s="49">
        <f>D1116*10</f>
        <v>0</v>
      </c>
      <c r="AI1116" s="61"/>
      <c r="AJ1116" s="61"/>
      <c r="AK1116" s="54" t="e">
        <f t="shared" si="1373"/>
        <v>#DIV/0!</v>
      </c>
      <c r="AL1116" s="122"/>
      <c r="AM1116" s="123"/>
      <c r="AN1116" s="124"/>
      <c r="AO1116" s="127"/>
      <c r="AP1116" s="130"/>
      <c r="AQ1116" s="121"/>
      <c r="AR1116" s="121"/>
      <c r="AS1116" s="67"/>
      <c r="AT1116" s="70" t="e">
        <f>AS1116/AR1114*10^AQ1114*AP1114</f>
        <v>#DIV/0!</v>
      </c>
      <c r="AU1116" s="121"/>
      <c r="AV1116" s="121"/>
      <c r="AW1116" s="67"/>
      <c r="AX1116" s="70" t="str">
        <f>IF(ISBLANK(AW1116),"",AW1116/AV1114*10^AU1114*AP1114)</f>
        <v/>
      </c>
      <c r="AY1116" s="121"/>
      <c r="AZ1116" s="121"/>
      <c r="BA1116" s="67"/>
      <c r="BB1116" s="70" t="str">
        <f>IF(ISBLANK(BA1116),"",BA1116/AZ1114*10^AY1114*AP1114)</f>
        <v/>
      </c>
    </row>
    <row r="1117" spans="34:54" x14ac:dyDescent="0.25">
      <c r="AH1117" s="50">
        <f t="shared" ref="AH1117" si="1374">AO1114*AP1114</f>
        <v>5</v>
      </c>
      <c r="AI1117" s="62"/>
      <c r="AJ1117" s="62"/>
      <c r="AK1117" s="55"/>
    </row>
    <row r="1118" spans="34:54" x14ac:dyDescent="0.25">
      <c r="AH1118" s="49">
        <f>D1118*10</f>
        <v>0</v>
      </c>
      <c r="AI1118" s="60"/>
      <c r="AJ1118" s="60"/>
      <c r="AK1118" s="54" t="e">
        <f>AI1118/AJ1118</f>
        <v>#DIV/0!</v>
      </c>
      <c r="AL1118" s="122" t="str">
        <f t="shared" ref="AL1118" si="1375">IF(COUNTBLANK(AI1118:AI1120)=3,"",IF(COUNTBLANK(AI1118:AI1120)=2,IF(AI1118=0,0.5/AJ1118,AI1118/AJ1118),(AI1118/AJ1118+AI1119/AJ1119+IF(AJ1120&gt;0,AI1120/AJ1120,0))/COUNTIF(AI1118:AJ1120,"&gt;0")))</f>
        <v/>
      </c>
      <c r="AM1118" s="123" t="e">
        <f t="shared" ref="AM1118" si="1376">IF(ISNUMBER(AN1118),AN1118,1/AN1118)</f>
        <v>#DIV/0!</v>
      </c>
      <c r="AN1118" s="124" t="e">
        <f>AVERAGE(AT1118:AT1120,AX1118:AX1120,BB1118:BB1120)</f>
        <v>#DIV/0!</v>
      </c>
      <c r="AO1118" s="125">
        <f>IF(COUNTIF(AL1118:AL1118,"&gt;0"),AL1118,IF(ISERROR(AM1118),IF(D1121&gt;0,D1121,0.5),AM1118))</f>
        <v>0.5</v>
      </c>
      <c r="AP1118" s="128">
        <v>10</v>
      </c>
      <c r="AQ1118" s="121"/>
      <c r="AR1118" s="121"/>
      <c r="AS1118" s="66"/>
      <c r="AT1118" s="70" t="e">
        <f>AS1118/AR1118*10^AQ1118*AP1118</f>
        <v>#DIV/0!</v>
      </c>
      <c r="AU1118" s="121"/>
      <c r="AV1118" s="121"/>
      <c r="AW1118" s="66"/>
      <c r="AX1118" s="70" t="str">
        <f>IF(ISBLANK(AW1118),"",AW1118/AV1118*10^AU1118*AP1118)</f>
        <v/>
      </c>
      <c r="AY1118" s="121"/>
      <c r="AZ1118" s="121"/>
      <c r="BA1118" s="66"/>
      <c r="BB1118" s="70" t="str">
        <f t="shared" ref="BB1118" si="1377">IF(ISBLANK(BA1118),"",BA1118/AZ1118*10^AY1118*AT1118)</f>
        <v/>
      </c>
    </row>
    <row r="1119" spans="34:54" x14ac:dyDescent="0.25">
      <c r="AH1119" s="49">
        <f>D1119*10</f>
        <v>0</v>
      </c>
      <c r="AI1119" s="61"/>
      <c r="AJ1119" s="61"/>
      <c r="AK1119" s="54" t="e">
        <f t="shared" ref="AK1119:AK1120" si="1378">AI1119/AJ1119</f>
        <v>#DIV/0!</v>
      </c>
      <c r="AL1119" s="122"/>
      <c r="AM1119" s="123"/>
      <c r="AN1119" s="124"/>
      <c r="AO1119" s="126"/>
      <c r="AP1119" s="129"/>
      <c r="AQ1119" s="121"/>
      <c r="AR1119" s="121"/>
      <c r="AS1119" s="67"/>
      <c r="AT1119" s="70" t="e">
        <f>AS1119/AR1118*10^AQ1118*AP1118</f>
        <v>#DIV/0!</v>
      </c>
      <c r="AU1119" s="121"/>
      <c r="AV1119" s="121"/>
      <c r="AW1119" s="67"/>
      <c r="AX1119" s="70" t="str">
        <f>IF(ISBLANK(AW1118:AW1120),"",AW1119/AV1118*10^AU1118*AP1118)</f>
        <v/>
      </c>
      <c r="AY1119" s="121"/>
      <c r="AZ1119" s="121"/>
      <c r="BA1119" s="67"/>
      <c r="BB1119" s="70" t="str">
        <f>IF(ISBLANK(BA1119),"",BA1119/AZ1118*10^AY1118*AP1118)</f>
        <v/>
      </c>
    </row>
    <row r="1120" spans="34:54" x14ac:dyDescent="0.25">
      <c r="AH1120" s="49">
        <f>D1120*10</f>
        <v>0</v>
      </c>
      <c r="AI1120" s="61"/>
      <c r="AJ1120" s="61"/>
      <c r="AK1120" s="54" t="e">
        <f t="shared" si="1378"/>
        <v>#DIV/0!</v>
      </c>
      <c r="AL1120" s="122"/>
      <c r="AM1120" s="123"/>
      <c r="AN1120" s="124"/>
      <c r="AO1120" s="127"/>
      <c r="AP1120" s="130"/>
      <c r="AQ1120" s="121"/>
      <c r="AR1120" s="121"/>
      <c r="AS1120" s="67"/>
      <c r="AT1120" s="70" t="e">
        <f>AS1120/AR1118*10^AQ1118*AP1118</f>
        <v>#DIV/0!</v>
      </c>
      <c r="AU1120" s="121"/>
      <c r="AV1120" s="121"/>
      <c r="AW1120" s="67"/>
      <c r="AX1120" s="70" t="str">
        <f>IF(ISBLANK(AW1120),"",AW1120/AV1118*10^AU1118*AP1118)</f>
        <v/>
      </c>
      <c r="AY1120" s="121"/>
      <c r="AZ1120" s="121"/>
      <c r="BA1120" s="67"/>
      <c r="BB1120" s="70" t="str">
        <f>IF(ISBLANK(BA1120),"",BA1120/AZ1118*10^AY1118*AP1118)</f>
        <v/>
      </c>
    </row>
    <row r="1121" spans="34:54" x14ac:dyDescent="0.25">
      <c r="AH1121" s="50">
        <f t="shared" ref="AH1121" si="1379">AO1118*AP1118</f>
        <v>5</v>
      </c>
      <c r="AI1121" s="62"/>
      <c r="AJ1121" s="62"/>
      <c r="AK1121" s="55"/>
    </row>
    <row r="1122" spans="34:54" x14ac:dyDescent="0.25">
      <c r="AH1122" s="49">
        <f>D1122*10</f>
        <v>0</v>
      </c>
      <c r="AI1122" s="60"/>
      <c r="AJ1122" s="60"/>
      <c r="AK1122" s="54" t="e">
        <f>AI1122/AJ1122</f>
        <v>#DIV/0!</v>
      </c>
      <c r="AL1122" s="122" t="str">
        <f t="shared" ref="AL1122" si="1380">IF(COUNTBLANK(AI1122:AI1124)=3,"",IF(COUNTBLANK(AI1122:AI1124)=2,IF(AI1122=0,0.5/AJ1122,AI1122/AJ1122),(AI1122/AJ1122+AI1123/AJ1123+IF(AJ1124&gt;0,AI1124/AJ1124,0))/COUNTIF(AI1122:AJ1124,"&gt;0")))</f>
        <v/>
      </c>
      <c r="AM1122" s="123" t="e">
        <f t="shared" ref="AM1122" si="1381">IF(ISNUMBER(AN1122),AN1122,1/AN1122)</f>
        <v>#DIV/0!</v>
      </c>
      <c r="AN1122" s="124" t="e">
        <f>AVERAGE(AT1122:AT1124,AX1122:AX1124,BB1122:BB1124)</f>
        <v>#DIV/0!</v>
      </c>
      <c r="AO1122" s="125">
        <f>IF(COUNTIF(AL1122:AL1122,"&gt;0"),AL1122,IF(ISERROR(AM1122),IF(D1125&gt;0,D1125,0.5),AM1122))</f>
        <v>0.5</v>
      </c>
      <c r="AP1122" s="128">
        <v>10</v>
      </c>
      <c r="AQ1122" s="121"/>
      <c r="AR1122" s="121"/>
      <c r="AS1122" s="66"/>
      <c r="AT1122" s="70" t="e">
        <f>AS1122/AR1122*10^AQ1122*AP1122</f>
        <v>#DIV/0!</v>
      </c>
      <c r="AU1122" s="121"/>
      <c r="AV1122" s="121"/>
      <c r="AW1122" s="66"/>
      <c r="AX1122" s="70" t="str">
        <f>IF(ISBLANK(AW1122),"",AW1122/AV1122*10^AU1122*AP1122)</f>
        <v/>
      </c>
      <c r="AY1122" s="121"/>
      <c r="AZ1122" s="121"/>
      <c r="BA1122" s="66"/>
      <c r="BB1122" s="70" t="str">
        <f t="shared" ref="BB1122" si="1382">IF(ISBLANK(BA1122),"",BA1122/AZ1122*10^AY1122*AT1122)</f>
        <v/>
      </c>
    </row>
    <row r="1123" spans="34:54" x14ac:dyDescent="0.25">
      <c r="AH1123" s="49">
        <f>D1123*10</f>
        <v>0</v>
      </c>
      <c r="AI1123" s="61"/>
      <c r="AJ1123" s="61"/>
      <c r="AK1123" s="54" t="e">
        <f t="shared" ref="AK1123:AK1124" si="1383">AI1123/AJ1123</f>
        <v>#DIV/0!</v>
      </c>
      <c r="AL1123" s="122"/>
      <c r="AM1123" s="123"/>
      <c r="AN1123" s="124"/>
      <c r="AO1123" s="126"/>
      <c r="AP1123" s="129"/>
      <c r="AQ1123" s="121"/>
      <c r="AR1123" s="121"/>
      <c r="AS1123" s="67"/>
      <c r="AT1123" s="70" t="e">
        <f>AS1123/AR1122*10^AQ1122*AP1122</f>
        <v>#DIV/0!</v>
      </c>
      <c r="AU1123" s="121"/>
      <c r="AV1123" s="121"/>
      <c r="AW1123" s="67"/>
      <c r="AX1123" s="70" t="str">
        <f>IF(ISBLANK(AW1122:AW1124),"",AW1123/AV1122*10^AU1122*AP1122)</f>
        <v/>
      </c>
      <c r="AY1123" s="121"/>
      <c r="AZ1123" s="121"/>
      <c r="BA1123" s="67"/>
      <c r="BB1123" s="70" t="str">
        <f>IF(ISBLANK(BA1123),"",BA1123/AZ1122*10^AY1122*AP1122)</f>
        <v/>
      </c>
    </row>
    <row r="1124" spans="34:54" x14ac:dyDescent="0.25">
      <c r="AH1124" s="49">
        <f>D1124*10</f>
        <v>0</v>
      </c>
      <c r="AI1124" s="61"/>
      <c r="AJ1124" s="61"/>
      <c r="AK1124" s="54" t="e">
        <f t="shared" si="1383"/>
        <v>#DIV/0!</v>
      </c>
      <c r="AL1124" s="122"/>
      <c r="AM1124" s="123"/>
      <c r="AN1124" s="124"/>
      <c r="AO1124" s="127"/>
      <c r="AP1124" s="130"/>
      <c r="AQ1124" s="121"/>
      <c r="AR1124" s="121"/>
      <c r="AS1124" s="67"/>
      <c r="AT1124" s="70" t="e">
        <f>AS1124/AR1122*10^AQ1122*AP1122</f>
        <v>#DIV/0!</v>
      </c>
      <c r="AU1124" s="121"/>
      <c r="AV1124" s="121"/>
      <c r="AW1124" s="67"/>
      <c r="AX1124" s="70" t="str">
        <f>IF(ISBLANK(AW1124),"",AW1124/AV1122*10^AU1122*AP1122)</f>
        <v/>
      </c>
      <c r="AY1124" s="121"/>
      <c r="AZ1124" s="121"/>
      <c r="BA1124" s="67"/>
      <c r="BB1124" s="70" t="str">
        <f>IF(ISBLANK(BA1124),"",BA1124/AZ1122*10^AY1122*AP1122)</f>
        <v/>
      </c>
    </row>
    <row r="1125" spans="34:54" x14ac:dyDescent="0.25">
      <c r="AH1125" s="50">
        <f t="shared" ref="AH1125" si="1384">AO1122*AP1122</f>
        <v>5</v>
      </c>
      <c r="AI1125" s="62"/>
      <c r="AJ1125" s="62"/>
      <c r="AK1125" s="55"/>
    </row>
    <row r="1126" spans="34:54" x14ac:dyDescent="0.25">
      <c r="AH1126" s="49">
        <f>D1126*10</f>
        <v>0</v>
      </c>
      <c r="AI1126" s="60"/>
      <c r="AJ1126" s="60"/>
      <c r="AK1126" s="54" t="e">
        <f>AI1126/AJ1126</f>
        <v>#DIV/0!</v>
      </c>
      <c r="AL1126" s="122" t="str">
        <f t="shared" ref="AL1126" si="1385">IF(COUNTBLANK(AI1126:AI1128)=3,"",IF(COUNTBLANK(AI1126:AI1128)=2,IF(AI1126=0,0.5/AJ1126,AI1126/AJ1126),(AI1126/AJ1126+AI1127/AJ1127+IF(AJ1128&gt;0,AI1128/AJ1128,0))/COUNTIF(AI1126:AJ1128,"&gt;0")))</f>
        <v/>
      </c>
      <c r="AM1126" s="123" t="e">
        <f t="shared" ref="AM1126" si="1386">IF(ISNUMBER(AN1126),AN1126,1/AN1126)</f>
        <v>#DIV/0!</v>
      </c>
      <c r="AN1126" s="124" t="e">
        <f>AVERAGE(AT1126:AT1128,AX1126:AX1128,BB1126:BB1128)</f>
        <v>#DIV/0!</v>
      </c>
      <c r="AO1126" s="125">
        <f>IF(COUNTIF(AL1126:AL1126,"&gt;0"),AL1126,IF(ISERROR(AM1126),IF(D1129&gt;0,D1129,0.5),AM1126))</f>
        <v>0.5</v>
      </c>
      <c r="AP1126" s="128">
        <v>10</v>
      </c>
      <c r="AQ1126" s="121"/>
      <c r="AR1126" s="121"/>
      <c r="AS1126" s="66"/>
      <c r="AT1126" s="70" t="e">
        <f>AS1126/AR1126*10^AQ1126*AP1126</f>
        <v>#DIV/0!</v>
      </c>
      <c r="AU1126" s="121"/>
      <c r="AV1126" s="121"/>
      <c r="AW1126" s="66"/>
      <c r="AX1126" s="70" t="str">
        <f>IF(ISBLANK(AW1126),"",AW1126/AV1126*10^AU1126*AP1126)</f>
        <v/>
      </c>
      <c r="AY1126" s="121"/>
      <c r="AZ1126" s="121"/>
      <c r="BA1126" s="66"/>
      <c r="BB1126" s="70" t="str">
        <f t="shared" ref="BB1126" si="1387">IF(ISBLANK(BA1126),"",BA1126/AZ1126*10^AY1126*AT1126)</f>
        <v/>
      </c>
    </row>
    <row r="1127" spans="34:54" x14ac:dyDescent="0.25">
      <c r="AH1127" s="49">
        <f>D1127*10</f>
        <v>0</v>
      </c>
      <c r="AI1127" s="61"/>
      <c r="AJ1127" s="61"/>
      <c r="AK1127" s="54" t="e">
        <f t="shared" ref="AK1127:AK1128" si="1388">AI1127/AJ1127</f>
        <v>#DIV/0!</v>
      </c>
      <c r="AL1127" s="122"/>
      <c r="AM1127" s="123"/>
      <c r="AN1127" s="124"/>
      <c r="AO1127" s="126"/>
      <c r="AP1127" s="129"/>
      <c r="AQ1127" s="121"/>
      <c r="AR1127" s="121"/>
      <c r="AS1127" s="67"/>
      <c r="AT1127" s="70" t="e">
        <f>AS1127/AR1126*10^AQ1126*AP1126</f>
        <v>#DIV/0!</v>
      </c>
      <c r="AU1127" s="121"/>
      <c r="AV1127" s="121"/>
      <c r="AW1127" s="67"/>
      <c r="AX1127" s="70" t="str">
        <f>IF(ISBLANK(AW1126:AW1128),"",AW1127/AV1126*10^AU1126*AP1126)</f>
        <v/>
      </c>
      <c r="AY1127" s="121"/>
      <c r="AZ1127" s="121"/>
      <c r="BA1127" s="67"/>
      <c r="BB1127" s="70" t="str">
        <f>IF(ISBLANK(BA1127),"",BA1127/AZ1126*10^AY1126*AP1126)</f>
        <v/>
      </c>
    </row>
    <row r="1128" spans="34:54" x14ac:dyDescent="0.25">
      <c r="AH1128" s="49">
        <f>D1128*10</f>
        <v>0</v>
      </c>
      <c r="AI1128" s="61"/>
      <c r="AJ1128" s="61"/>
      <c r="AK1128" s="54" t="e">
        <f t="shared" si="1388"/>
        <v>#DIV/0!</v>
      </c>
      <c r="AL1128" s="122"/>
      <c r="AM1128" s="123"/>
      <c r="AN1128" s="124"/>
      <c r="AO1128" s="127"/>
      <c r="AP1128" s="130"/>
      <c r="AQ1128" s="121"/>
      <c r="AR1128" s="121"/>
      <c r="AS1128" s="67"/>
      <c r="AT1128" s="70" t="e">
        <f>AS1128/AR1126*10^AQ1126*AP1126</f>
        <v>#DIV/0!</v>
      </c>
      <c r="AU1128" s="121"/>
      <c r="AV1128" s="121"/>
      <c r="AW1128" s="67"/>
      <c r="AX1128" s="70" t="str">
        <f>IF(ISBLANK(AW1128),"",AW1128/AV1126*10^AU1126*AP1126)</f>
        <v/>
      </c>
      <c r="AY1128" s="121"/>
      <c r="AZ1128" s="121"/>
      <c r="BA1128" s="67"/>
      <c r="BB1128" s="70" t="str">
        <f>IF(ISBLANK(BA1128),"",BA1128/AZ1126*10^AY1126*AP1126)</f>
        <v/>
      </c>
    </row>
    <row r="1129" spans="34:54" x14ac:dyDescent="0.25">
      <c r="AH1129" s="50">
        <f t="shared" ref="AH1129" si="1389">AO1126*AP1126</f>
        <v>5</v>
      </c>
      <c r="AI1129" s="62"/>
      <c r="AJ1129" s="62"/>
      <c r="AK1129" s="55"/>
    </row>
    <row r="1130" spans="34:54" x14ac:dyDescent="0.25">
      <c r="AH1130" s="49">
        <f>D1130*10</f>
        <v>0</v>
      </c>
      <c r="AI1130" s="60"/>
      <c r="AJ1130" s="60"/>
      <c r="AK1130" s="54" t="e">
        <f>AI1130/AJ1130</f>
        <v>#DIV/0!</v>
      </c>
      <c r="AL1130" s="122" t="str">
        <f t="shared" ref="AL1130" si="1390">IF(COUNTBLANK(AI1130:AI1132)=3,"",IF(COUNTBLANK(AI1130:AI1132)=2,IF(AI1130=0,0.5/AJ1130,AI1130/AJ1130),(AI1130/AJ1130+AI1131/AJ1131+IF(AJ1132&gt;0,AI1132/AJ1132,0))/COUNTIF(AI1130:AJ1132,"&gt;0")))</f>
        <v/>
      </c>
      <c r="AM1130" s="123" t="e">
        <f t="shared" ref="AM1130" si="1391">IF(ISNUMBER(AN1130),AN1130,1/AN1130)</f>
        <v>#DIV/0!</v>
      </c>
      <c r="AN1130" s="124" t="e">
        <f>AVERAGE(AT1130:AT1132,AX1130:AX1132,BB1130:BB1132)</f>
        <v>#DIV/0!</v>
      </c>
      <c r="AO1130" s="125">
        <f>IF(COUNTIF(AL1130:AL1130,"&gt;0"),AL1130,IF(ISERROR(AM1130),IF(D1133&gt;0,D1133,0.5),AM1130))</f>
        <v>0.5</v>
      </c>
      <c r="AP1130" s="128">
        <v>10</v>
      </c>
      <c r="AQ1130" s="121"/>
      <c r="AR1130" s="121"/>
      <c r="AS1130" s="66"/>
      <c r="AT1130" s="70" t="e">
        <f>AS1130/AR1130*10^AQ1130*AP1130</f>
        <v>#DIV/0!</v>
      </c>
      <c r="AU1130" s="121"/>
      <c r="AV1130" s="121"/>
      <c r="AW1130" s="66"/>
      <c r="AX1130" s="70" t="str">
        <f>IF(ISBLANK(AW1130),"",AW1130/AV1130*10^AU1130*AP1130)</f>
        <v/>
      </c>
      <c r="AY1130" s="121"/>
      <c r="AZ1130" s="121"/>
      <c r="BA1130" s="66"/>
      <c r="BB1130" s="70" t="str">
        <f t="shared" ref="BB1130" si="1392">IF(ISBLANK(BA1130),"",BA1130/AZ1130*10^AY1130*AT1130)</f>
        <v/>
      </c>
    </row>
    <row r="1131" spans="34:54" x14ac:dyDescent="0.25">
      <c r="AH1131" s="49">
        <f>D1131*10</f>
        <v>0</v>
      </c>
      <c r="AI1131" s="61"/>
      <c r="AJ1131" s="61"/>
      <c r="AK1131" s="54" t="e">
        <f t="shared" ref="AK1131:AK1132" si="1393">AI1131/AJ1131</f>
        <v>#DIV/0!</v>
      </c>
      <c r="AL1131" s="122"/>
      <c r="AM1131" s="123"/>
      <c r="AN1131" s="124"/>
      <c r="AO1131" s="126"/>
      <c r="AP1131" s="129"/>
      <c r="AQ1131" s="121"/>
      <c r="AR1131" s="121"/>
      <c r="AS1131" s="67"/>
      <c r="AT1131" s="70" t="e">
        <f>AS1131/AR1130*10^AQ1130*AP1130</f>
        <v>#DIV/0!</v>
      </c>
      <c r="AU1131" s="121"/>
      <c r="AV1131" s="121"/>
      <c r="AW1131" s="67"/>
      <c r="AX1131" s="70" t="str">
        <f>IF(ISBLANK(AW1130:AW1132),"",AW1131/AV1130*10^AU1130*AP1130)</f>
        <v/>
      </c>
      <c r="AY1131" s="121"/>
      <c r="AZ1131" s="121"/>
      <c r="BA1131" s="67"/>
      <c r="BB1131" s="70" t="str">
        <f>IF(ISBLANK(BA1131),"",BA1131/AZ1130*10^AY1130*AP1130)</f>
        <v/>
      </c>
    </row>
    <row r="1132" spans="34:54" x14ac:dyDescent="0.25">
      <c r="AH1132" s="49">
        <f>D1132*10</f>
        <v>0</v>
      </c>
      <c r="AI1132" s="61"/>
      <c r="AJ1132" s="61"/>
      <c r="AK1132" s="54" t="e">
        <f t="shared" si="1393"/>
        <v>#DIV/0!</v>
      </c>
      <c r="AL1132" s="122"/>
      <c r="AM1132" s="123"/>
      <c r="AN1132" s="124"/>
      <c r="AO1132" s="127"/>
      <c r="AP1132" s="130"/>
      <c r="AQ1132" s="121"/>
      <c r="AR1132" s="121"/>
      <c r="AS1132" s="67"/>
      <c r="AT1132" s="70" t="e">
        <f>AS1132/AR1130*10^AQ1130*AP1130</f>
        <v>#DIV/0!</v>
      </c>
      <c r="AU1132" s="121"/>
      <c r="AV1132" s="121"/>
      <c r="AW1132" s="67"/>
      <c r="AX1132" s="70" t="str">
        <f>IF(ISBLANK(AW1132),"",AW1132/AV1130*10^AU1130*AP1130)</f>
        <v/>
      </c>
      <c r="AY1132" s="121"/>
      <c r="AZ1132" s="121"/>
      <c r="BA1132" s="67"/>
      <c r="BB1132" s="70" t="str">
        <f>IF(ISBLANK(BA1132),"",BA1132/AZ1130*10^AY1130*AP1130)</f>
        <v/>
      </c>
    </row>
    <row r="1133" spans="34:54" x14ac:dyDescent="0.25">
      <c r="AH1133" s="50">
        <f t="shared" ref="AH1133" si="1394">AO1130*AP1130</f>
        <v>5</v>
      </c>
      <c r="AI1133" s="62"/>
      <c r="AJ1133" s="62"/>
      <c r="AK1133" s="55"/>
    </row>
    <row r="1134" spans="34:54" x14ac:dyDescent="0.25">
      <c r="AH1134" s="49">
        <f>D1134*10</f>
        <v>0</v>
      </c>
      <c r="AI1134" s="60"/>
      <c r="AJ1134" s="60"/>
      <c r="AK1134" s="54" t="e">
        <f>AI1134/AJ1134</f>
        <v>#DIV/0!</v>
      </c>
      <c r="AL1134" s="122" t="str">
        <f t="shared" ref="AL1134" si="1395">IF(COUNTBLANK(AI1134:AI1136)=3,"",IF(COUNTBLANK(AI1134:AI1136)=2,IF(AI1134=0,0.5/AJ1134,AI1134/AJ1134),(AI1134/AJ1134+AI1135/AJ1135+IF(AJ1136&gt;0,AI1136/AJ1136,0))/COUNTIF(AI1134:AJ1136,"&gt;0")))</f>
        <v/>
      </c>
      <c r="AM1134" s="123" t="e">
        <f t="shared" ref="AM1134" si="1396">IF(ISNUMBER(AN1134),AN1134,1/AN1134)</f>
        <v>#DIV/0!</v>
      </c>
      <c r="AN1134" s="124" t="e">
        <f>AVERAGE(AT1134:AT1136,AX1134:AX1136,BB1134:BB1136)</f>
        <v>#DIV/0!</v>
      </c>
      <c r="AO1134" s="125">
        <f>IF(COUNTIF(AL1134:AL1134,"&gt;0"),AL1134,IF(ISERROR(AM1134),IF(D1137&gt;0,D1137,0.5),AM1134))</f>
        <v>0.5</v>
      </c>
      <c r="AP1134" s="128">
        <v>10</v>
      </c>
      <c r="AQ1134" s="121"/>
      <c r="AR1134" s="121"/>
      <c r="AS1134" s="66"/>
      <c r="AT1134" s="70" t="e">
        <f>AS1134/AR1134*10^AQ1134*AP1134</f>
        <v>#DIV/0!</v>
      </c>
      <c r="AU1134" s="121"/>
      <c r="AV1134" s="121"/>
      <c r="AW1134" s="66"/>
      <c r="AX1134" s="70" t="str">
        <f>IF(ISBLANK(AW1134),"",AW1134/AV1134*10^AU1134*AP1134)</f>
        <v/>
      </c>
      <c r="AY1134" s="121"/>
      <c r="AZ1134" s="121"/>
      <c r="BA1134" s="66"/>
      <c r="BB1134" s="70" t="str">
        <f t="shared" ref="BB1134" si="1397">IF(ISBLANK(BA1134),"",BA1134/AZ1134*10^AY1134*AT1134)</f>
        <v/>
      </c>
    </row>
    <row r="1135" spans="34:54" x14ac:dyDescent="0.25">
      <c r="AH1135" s="49">
        <f>D1135*10</f>
        <v>0</v>
      </c>
      <c r="AI1135" s="61"/>
      <c r="AJ1135" s="61"/>
      <c r="AK1135" s="54" t="e">
        <f t="shared" ref="AK1135:AK1136" si="1398">AI1135/AJ1135</f>
        <v>#DIV/0!</v>
      </c>
      <c r="AL1135" s="122"/>
      <c r="AM1135" s="123"/>
      <c r="AN1135" s="124"/>
      <c r="AO1135" s="126"/>
      <c r="AP1135" s="129"/>
      <c r="AQ1135" s="121"/>
      <c r="AR1135" s="121"/>
      <c r="AS1135" s="67"/>
      <c r="AT1135" s="70" t="e">
        <f>AS1135/AR1134*10^AQ1134*AP1134</f>
        <v>#DIV/0!</v>
      </c>
      <c r="AU1135" s="121"/>
      <c r="AV1135" s="121"/>
      <c r="AW1135" s="67"/>
      <c r="AX1135" s="70" t="str">
        <f>IF(ISBLANK(AW1134:AW1136),"",AW1135/AV1134*10^AU1134*AP1134)</f>
        <v/>
      </c>
      <c r="AY1135" s="121"/>
      <c r="AZ1135" s="121"/>
      <c r="BA1135" s="67"/>
      <c r="BB1135" s="70" t="str">
        <f>IF(ISBLANK(BA1135),"",BA1135/AZ1134*10^AY1134*AP1134)</f>
        <v/>
      </c>
    </row>
    <row r="1136" spans="34:54" x14ac:dyDescent="0.25">
      <c r="AH1136" s="49">
        <f>D1136*10</f>
        <v>0</v>
      </c>
      <c r="AI1136" s="61"/>
      <c r="AJ1136" s="61"/>
      <c r="AK1136" s="54" t="e">
        <f t="shared" si="1398"/>
        <v>#DIV/0!</v>
      </c>
      <c r="AL1136" s="122"/>
      <c r="AM1136" s="123"/>
      <c r="AN1136" s="124"/>
      <c r="AO1136" s="127"/>
      <c r="AP1136" s="130"/>
      <c r="AQ1136" s="121"/>
      <c r="AR1136" s="121"/>
      <c r="AS1136" s="67"/>
      <c r="AT1136" s="70" t="e">
        <f>AS1136/AR1134*10^AQ1134*AP1134</f>
        <v>#DIV/0!</v>
      </c>
      <c r="AU1136" s="121"/>
      <c r="AV1136" s="121"/>
      <c r="AW1136" s="67"/>
      <c r="AX1136" s="70" t="str">
        <f>IF(ISBLANK(AW1136),"",AW1136/AV1134*10^AU1134*AP1134)</f>
        <v/>
      </c>
      <c r="AY1136" s="121"/>
      <c r="AZ1136" s="121"/>
      <c r="BA1136" s="67"/>
      <c r="BB1136" s="70" t="str">
        <f>IF(ISBLANK(BA1136),"",BA1136/AZ1134*10^AY1134*AP1134)</f>
        <v/>
      </c>
    </row>
    <row r="1137" spans="34:54" x14ac:dyDescent="0.25">
      <c r="AH1137" s="50">
        <f t="shared" ref="AH1137" si="1399">AO1134*AP1134</f>
        <v>5</v>
      </c>
      <c r="AI1137" s="62"/>
      <c r="AJ1137" s="62"/>
      <c r="AK1137" s="55"/>
    </row>
    <row r="1138" spans="34:54" x14ac:dyDescent="0.25">
      <c r="AH1138" s="49">
        <f>D1138*10</f>
        <v>0</v>
      </c>
      <c r="AI1138" s="60"/>
      <c r="AJ1138" s="60"/>
      <c r="AK1138" s="54" t="e">
        <f>AI1138/AJ1138</f>
        <v>#DIV/0!</v>
      </c>
      <c r="AL1138" s="122" t="str">
        <f t="shared" ref="AL1138" si="1400">IF(COUNTBLANK(AI1138:AI1140)=3,"",IF(COUNTBLANK(AI1138:AI1140)=2,IF(AI1138=0,0.5/AJ1138,AI1138/AJ1138),(AI1138/AJ1138+AI1139/AJ1139+IF(AJ1140&gt;0,AI1140/AJ1140,0))/COUNTIF(AI1138:AJ1140,"&gt;0")))</f>
        <v/>
      </c>
      <c r="AM1138" s="123" t="e">
        <f t="shared" ref="AM1138" si="1401">IF(ISNUMBER(AN1138),AN1138,1/AN1138)</f>
        <v>#DIV/0!</v>
      </c>
      <c r="AN1138" s="124" t="e">
        <f>AVERAGE(AT1138:AT1140,AX1138:AX1140,BB1138:BB1140)</f>
        <v>#DIV/0!</v>
      </c>
      <c r="AO1138" s="125">
        <f>IF(COUNTIF(AL1138:AL1138,"&gt;0"),AL1138,IF(ISERROR(AM1138),IF(D1141&gt;0,D1141,0.5),AM1138))</f>
        <v>0.5</v>
      </c>
      <c r="AP1138" s="128">
        <v>10</v>
      </c>
      <c r="AQ1138" s="121"/>
      <c r="AR1138" s="121"/>
      <c r="AS1138" s="66"/>
      <c r="AT1138" s="70" t="e">
        <f>AS1138/AR1138*10^AQ1138*AP1138</f>
        <v>#DIV/0!</v>
      </c>
      <c r="AU1138" s="121"/>
      <c r="AV1138" s="121"/>
      <c r="AW1138" s="66"/>
      <c r="AX1138" s="70" t="str">
        <f>IF(ISBLANK(AW1138),"",AW1138/AV1138*10^AU1138*AP1138)</f>
        <v/>
      </c>
      <c r="AY1138" s="121"/>
      <c r="AZ1138" s="121"/>
      <c r="BA1138" s="66"/>
      <c r="BB1138" s="70" t="str">
        <f t="shared" ref="BB1138" si="1402">IF(ISBLANK(BA1138),"",BA1138/AZ1138*10^AY1138*AT1138)</f>
        <v/>
      </c>
    </row>
    <row r="1139" spans="34:54" x14ac:dyDescent="0.25">
      <c r="AH1139" s="49">
        <f>D1139*10</f>
        <v>0</v>
      </c>
      <c r="AI1139" s="61"/>
      <c r="AJ1139" s="61"/>
      <c r="AK1139" s="54" t="e">
        <f t="shared" ref="AK1139:AK1140" si="1403">AI1139/AJ1139</f>
        <v>#DIV/0!</v>
      </c>
      <c r="AL1139" s="122"/>
      <c r="AM1139" s="123"/>
      <c r="AN1139" s="124"/>
      <c r="AO1139" s="126"/>
      <c r="AP1139" s="129"/>
      <c r="AQ1139" s="121"/>
      <c r="AR1139" s="121"/>
      <c r="AS1139" s="67"/>
      <c r="AT1139" s="70" t="e">
        <f>AS1139/AR1138*10^AQ1138*AP1138</f>
        <v>#DIV/0!</v>
      </c>
      <c r="AU1139" s="121"/>
      <c r="AV1139" s="121"/>
      <c r="AW1139" s="67"/>
      <c r="AX1139" s="70" t="str">
        <f>IF(ISBLANK(AW1138:AW1140),"",AW1139/AV1138*10^AU1138*AP1138)</f>
        <v/>
      </c>
      <c r="AY1139" s="121"/>
      <c r="AZ1139" s="121"/>
      <c r="BA1139" s="67"/>
      <c r="BB1139" s="70" t="str">
        <f>IF(ISBLANK(BA1139),"",BA1139/AZ1138*10^AY1138*AP1138)</f>
        <v/>
      </c>
    </row>
    <row r="1140" spans="34:54" x14ac:dyDescent="0.25">
      <c r="AH1140" s="49">
        <f>D1140*10</f>
        <v>0</v>
      </c>
      <c r="AI1140" s="61"/>
      <c r="AJ1140" s="61"/>
      <c r="AK1140" s="54" t="e">
        <f t="shared" si="1403"/>
        <v>#DIV/0!</v>
      </c>
      <c r="AL1140" s="122"/>
      <c r="AM1140" s="123"/>
      <c r="AN1140" s="124"/>
      <c r="AO1140" s="127"/>
      <c r="AP1140" s="130"/>
      <c r="AQ1140" s="121"/>
      <c r="AR1140" s="121"/>
      <c r="AS1140" s="67"/>
      <c r="AT1140" s="70" t="e">
        <f>AS1140/AR1138*10^AQ1138*AP1138</f>
        <v>#DIV/0!</v>
      </c>
      <c r="AU1140" s="121"/>
      <c r="AV1140" s="121"/>
      <c r="AW1140" s="67"/>
      <c r="AX1140" s="70" t="str">
        <f>IF(ISBLANK(AW1140),"",AW1140/AV1138*10^AU1138*AP1138)</f>
        <v/>
      </c>
      <c r="AY1140" s="121"/>
      <c r="AZ1140" s="121"/>
      <c r="BA1140" s="67"/>
      <c r="BB1140" s="70" t="str">
        <f>IF(ISBLANK(BA1140),"",BA1140/AZ1138*10^AY1138*AP1138)</f>
        <v/>
      </c>
    </row>
    <row r="1141" spans="34:54" x14ac:dyDescent="0.25">
      <c r="AH1141" s="50">
        <f t="shared" ref="AH1141" si="1404">AO1138*AP1138</f>
        <v>5</v>
      </c>
      <c r="AI1141" s="62"/>
      <c r="AJ1141" s="62"/>
      <c r="AK1141" s="55"/>
    </row>
    <row r="1142" spans="34:54" x14ac:dyDescent="0.25">
      <c r="AH1142" s="49">
        <f>D1142*10</f>
        <v>0</v>
      </c>
      <c r="AI1142" s="60"/>
      <c r="AJ1142" s="60"/>
      <c r="AK1142" s="54" t="e">
        <f>AI1142/AJ1142</f>
        <v>#DIV/0!</v>
      </c>
      <c r="AL1142" s="122" t="str">
        <f t="shared" ref="AL1142" si="1405">IF(COUNTBLANK(AI1142:AI1144)=3,"",IF(COUNTBLANK(AI1142:AI1144)=2,IF(AI1142=0,0.5/AJ1142,AI1142/AJ1142),(AI1142/AJ1142+AI1143/AJ1143+IF(AJ1144&gt;0,AI1144/AJ1144,0))/COUNTIF(AI1142:AJ1144,"&gt;0")))</f>
        <v/>
      </c>
      <c r="AM1142" s="123" t="e">
        <f t="shared" ref="AM1142" si="1406">IF(ISNUMBER(AN1142),AN1142,1/AN1142)</f>
        <v>#DIV/0!</v>
      </c>
      <c r="AN1142" s="124" t="e">
        <f>AVERAGE(AT1142:AT1144,AX1142:AX1144,BB1142:BB1144)</f>
        <v>#DIV/0!</v>
      </c>
      <c r="AO1142" s="125">
        <f>IF(COUNTIF(AL1142:AL1142,"&gt;0"),AL1142,IF(ISERROR(AM1142),IF(D1145&gt;0,D1145,0.5),AM1142))</f>
        <v>0.5</v>
      </c>
      <c r="AP1142" s="128">
        <v>10</v>
      </c>
      <c r="AQ1142" s="121"/>
      <c r="AR1142" s="121"/>
      <c r="AS1142" s="66"/>
      <c r="AT1142" s="70" t="e">
        <f>AS1142/AR1142*10^AQ1142*AP1142</f>
        <v>#DIV/0!</v>
      </c>
      <c r="AU1142" s="121"/>
      <c r="AV1142" s="121"/>
      <c r="AW1142" s="66"/>
      <c r="AX1142" s="70" t="str">
        <f>IF(ISBLANK(AW1142),"",AW1142/AV1142*10^AU1142*AP1142)</f>
        <v/>
      </c>
      <c r="AY1142" s="121"/>
      <c r="AZ1142" s="121"/>
      <c r="BA1142" s="66"/>
      <c r="BB1142" s="70" t="str">
        <f t="shared" ref="BB1142" si="1407">IF(ISBLANK(BA1142),"",BA1142/AZ1142*10^AY1142*AT1142)</f>
        <v/>
      </c>
    </row>
    <row r="1143" spans="34:54" x14ac:dyDescent="0.25">
      <c r="AH1143" s="49">
        <f>D1143*10</f>
        <v>0</v>
      </c>
      <c r="AI1143" s="61"/>
      <c r="AJ1143" s="61"/>
      <c r="AK1143" s="54" t="e">
        <f t="shared" ref="AK1143:AK1144" si="1408">AI1143/AJ1143</f>
        <v>#DIV/0!</v>
      </c>
      <c r="AL1143" s="122"/>
      <c r="AM1143" s="123"/>
      <c r="AN1143" s="124"/>
      <c r="AO1143" s="126"/>
      <c r="AP1143" s="129"/>
      <c r="AQ1143" s="121"/>
      <c r="AR1143" s="121"/>
      <c r="AS1143" s="67"/>
      <c r="AT1143" s="70" t="e">
        <f>AS1143/AR1142*10^AQ1142*AP1142</f>
        <v>#DIV/0!</v>
      </c>
      <c r="AU1143" s="121"/>
      <c r="AV1143" s="121"/>
      <c r="AW1143" s="67"/>
      <c r="AX1143" s="70" t="str">
        <f>IF(ISBLANK(AW1142:AW1144),"",AW1143/AV1142*10^AU1142*AP1142)</f>
        <v/>
      </c>
      <c r="AY1143" s="121"/>
      <c r="AZ1143" s="121"/>
      <c r="BA1143" s="67"/>
      <c r="BB1143" s="70" t="str">
        <f>IF(ISBLANK(BA1143),"",BA1143/AZ1142*10^AY1142*AP1142)</f>
        <v/>
      </c>
    </row>
    <row r="1144" spans="34:54" x14ac:dyDescent="0.25">
      <c r="AH1144" s="49">
        <f>D1144*10</f>
        <v>0</v>
      </c>
      <c r="AI1144" s="61"/>
      <c r="AJ1144" s="61"/>
      <c r="AK1144" s="54" t="e">
        <f t="shared" si="1408"/>
        <v>#DIV/0!</v>
      </c>
      <c r="AL1144" s="122"/>
      <c r="AM1144" s="123"/>
      <c r="AN1144" s="124"/>
      <c r="AO1144" s="127"/>
      <c r="AP1144" s="130"/>
      <c r="AQ1144" s="121"/>
      <c r="AR1144" s="121"/>
      <c r="AS1144" s="67"/>
      <c r="AT1144" s="70" t="e">
        <f>AS1144/AR1142*10^AQ1142*AP1142</f>
        <v>#DIV/0!</v>
      </c>
      <c r="AU1144" s="121"/>
      <c r="AV1144" s="121"/>
      <c r="AW1144" s="67"/>
      <c r="AX1144" s="70" t="str">
        <f>IF(ISBLANK(AW1144),"",AW1144/AV1142*10^AU1142*AP1142)</f>
        <v/>
      </c>
      <c r="AY1144" s="121"/>
      <c r="AZ1144" s="121"/>
      <c r="BA1144" s="67"/>
      <c r="BB1144" s="70" t="str">
        <f>IF(ISBLANK(BA1144),"",BA1144/AZ1142*10^AY1142*AP1142)</f>
        <v/>
      </c>
    </row>
    <row r="1145" spans="34:54" x14ac:dyDescent="0.25">
      <c r="AH1145" s="50">
        <f t="shared" ref="AH1145" si="1409">AO1142*AP1142</f>
        <v>5</v>
      </c>
      <c r="AI1145" s="62"/>
      <c r="AJ1145" s="62"/>
      <c r="AK1145" s="55"/>
    </row>
    <row r="1146" spans="34:54" x14ac:dyDescent="0.25">
      <c r="AH1146" s="49">
        <f>D1146*10</f>
        <v>0</v>
      </c>
      <c r="AI1146" s="60"/>
      <c r="AJ1146" s="60"/>
      <c r="AK1146" s="54" t="e">
        <f>AI1146/AJ1146</f>
        <v>#DIV/0!</v>
      </c>
      <c r="AL1146" s="122" t="str">
        <f t="shared" ref="AL1146" si="1410">IF(COUNTBLANK(AI1146:AI1148)=3,"",IF(COUNTBLANK(AI1146:AI1148)=2,IF(AI1146=0,0.5/AJ1146,AI1146/AJ1146),(AI1146/AJ1146+AI1147/AJ1147+IF(AJ1148&gt;0,AI1148/AJ1148,0))/COUNTIF(AI1146:AJ1148,"&gt;0")))</f>
        <v/>
      </c>
      <c r="AM1146" s="123" t="e">
        <f t="shared" ref="AM1146" si="1411">IF(ISNUMBER(AN1146),AN1146,1/AN1146)</f>
        <v>#DIV/0!</v>
      </c>
      <c r="AN1146" s="124" t="e">
        <f>AVERAGE(AT1146:AT1148,AX1146:AX1148,BB1146:BB1148)</f>
        <v>#DIV/0!</v>
      </c>
      <c r="AO1146" s="125">
        <f>IF(COUNTIF(AL1146:AL1146,"&gt;0"),AL1146,IF(ISERROR(AM1146),IF(D1149&gt;0,D1149,0.5),AM1146))</f>
        <v>0.5</v>
      </c>
      <c r="AP1146" s="128">
        <v>10</v>
      </c>
      <c r="AQ1146" s="121"/>
      <c r="AR1146" s="121"/>
      <c r="AS1146" s="66"/>
      <c r="AT1146" s="70" t="e">
        <f>AS1146/AR1146*10^AQ1146*AP1146</f>
        <v>#DIV/0!</v>
      </c>
      <c r="AU1146" s="121"/>
      <c r="AV1146" s="121"/>
      <c r="AW1146" s="66"/>
      <c r="AX1146" s="70" t="str">
        <f>IF(ISBLANK(AW1146),"",AW1146/AV1146*10^AU1146*AP1146)</f>
        <v/>
      </c>
      <c r="AY1146" s="121"/>
      <c r="AZ1146" s="121"/>
      <c r="BA1146" s="66"/>
      <c r="BB1146" s="70" t="str">
        <f t="shared" ref="BB1146" si="1412">IF(ISBLANK(BA1146),"",BA1146/AZ1146*10^AY1146*AT1146)</f>
        <v/>
      </c>
    </row>
    <row r="1147" spans="34:54" x14ac:dyDescent="0.25">
      <c r="AH1147" s="49">
        <f>D1147*10</f>
        <v>0</v>
      </c>
      <c r="AI1147" s="61"/>
      <c r="AJ1147" s="61"/>
      <c r="AK1147" s="54" t="e">
        <f t="shared" ref="AK1147:AK1148" si="1413">AI1147/AJ1147</f>
        <v>#DIV/0!</v>
      </c>
      <c r="AL1147" s="122"/>
      <c r="AM1147" s="123"/>
      <c r="AN1147" s="124"/>
      <c r="AO1147" s="126"/>
      <c r="AP1147" s="129"/>
      <c r="AQ1147" s="121"/>
      <c r="AR1147" s="121"/>
      <c r="AS1147" s="67"/>
      <c r="AT1147" s="70" t="e">
        <f>AS1147/AR1146*10^AQ1146*AP1146</f>
        <v>#DIV/0!</v>
      </c>
      <c r="AU1147" s="121"/>
      <c r="AV1147" s="121"/>
      <c r="AW1147" s="67"/>
      <c r="AX1147" s="70" t="str">
        <f>IF(ISBLANK(AW1146:AW1148),"",AW1147/AV1146*10^AU1146*AP1146)</f>
        <v/>
      </c>
      <c r="AY1147" s="121"/>
      <c r="AZ1147" s="121"/>
      <c r="BA1147" s="67"/>
      <c r="BB1147" s="70" t="str">
        <f>IF(ISBLANK(BA1147),"",BA1147/AZ1146*10^AY1146*AP1146)</f>
        <v/>
      </c>
    </row>
    <row r="1148" spans="34:54" x14ac:dyDescent="0.25">
      <c r="AH1148" s="49">
        <f>D1148*10</f>
        <v>0</v>
      </c>
      <c r="AI1148" s="61"/>
      <c r="AJ1148" s="61"/>
      <c r="AK1148" s="54" t="e">
        <f t="shared" si="1413"/>
        <v>#DIV/0!</v>
      </c>
      <c r="AL1148" s="122"/>
      <c r="AM1148" s="123"/>
      <c r="AN1148" s="124"/>
      <c r="AO1148" s="127"/>
      <c r="AP1148" s="130"/>
      <c r="AQ1148" s="121"/>
      <c r="AR1148" s="121"/>
      <c r="AS1148" s="67"/>
      <c r="AT1148" s="70" t="e">
        <f>AS1148/AR1146*10^AQ1146*AP1146</f>
        <v>#DIV/0!</v>
      </c>
      <c r="AU1148" s="121"/>
      <c r="AV1148" s="121"/>
      <c r="AW1148" s="67"/>
      <c r="AX1148" s="70" t="str">
        <f>IF(ISBLANK(AW1148),"",AW1148/AV1146*10^AU1146*AP1146)</f>
        <v/>
      </c>
      <c r="AY1148" s="121"/>
      <c r="AZ1148" s="121"/>
      <c r="BA1148" s="67"/>
      <c r="BB1148" s="70" t="str">
        <f>IF(ISBLANK(BA1148),"",BA1148/AZ1146*10^AY1146*AP1146)</f>
        <v/>
      </c>
    </row>
    <row r="1149" spans="34:54" x14ac:dyDescent="0.25">
      <c r="AH1149" s="50">
        <f t="shared" ref="AH1149" si="1414">AO1146*AP1146</f>
        <v>5</v>
      </c>
      <c r="AI1149" s="62"/>
      <c r="AJ1149" s="62"/>
      <c r="AK1149" s="55"/>
    </row>
    <row r="1150" spans="34:54" x14ac:dyDescent="0.25">
      <c r="AH1150" s="49">
        <f>D1150*10</f>
        <v>0</v>
      </c>
      <c r="AI1150" s="60"/>
      <c r="AJ1150" s="60"/>
      <c r="AK1150" s="54" t="e">
        <f>AI1150/AJ1150</f>
        <v>#DIV/0!</v>
      </c>
      <c r="AL1150" s="122" t="str">
        <f t="shared" ref="AL1150" si="1415">IF(COUNTBLANK(AI1150:AI1152)=3,"",IF(COUNTBLANK(AI1150:AI1152)=2,IF(AI1150=0,0.5/AJ1150,AI1150/AJ1150),(AI1150/AJ1150+AI1151/AJ1151+IF(AJ1152&gt;0,AI1152/AJ1152,0))/COUNTIF(AI1150:AJ1152,"&gt;0")))</f>
        <v/>
      </c>
      <c r="AM1150" s="123" t="e">
        <f t="shared" ref="AM1150" si="1416">IF(ISNUMBER(AN1150),AN1150,1/AN1150)</f>
        <v>#DIV/0!</v>
      </c>
      <c r="AN1150" s="124" t="e">
        <f>AVERAGE(AT1150:AT1152,AX1150:AX1152,BB1150:BB1152)</f>
        <v>#DIV/0!</v>
      </c>
      <c r="AO1150" s="125">
        <f>IF(COUNTIF(AL1150:AL1150,"&gt;0"),AL1150,IF(ISERROR(AM1150),IF(D1153&gt;0,D1153,0.5),AM1150))</f>
        <v>0.5</v>
      </c>
      <c r="AP1150" s="128">
        <v>10</v>
      </c>
      <c r="AQ1150" s="121"/>
      <c r="AR1150" s="121"/>
      <c r="AS1150" s="66"/>
      <c r="AT1150" s="70" t="e">
        <f>AS1150/AR1150*10^AQ1150*AP1150</f>
        <v>#DIV/0!</v>
      </c>
      <c r="AU1150" s="121"/>
      <c r="AV1150" s="121"/>
      <c r="AW1150" s="66"/>
      <c r="AX1150" s="70" t="str">
        <f>IF(ISBLANK(AW1150),"",AW1150/AV1150*10^AU1150*AP1150)</f>
        <v/>
      </c>
      <c r="AY1150" s="121"/>
      <c r="AZ1150" s="121"/>
      <c r="BA1150" s="66"/>
      <c r="BB1150" s="70" t="str">
        <f t="shared" ref="BB1150" si="1417">IF(ISBLANK(BA1150),"",BA1150/AZ1150*10^AY1150*AT1150)</f>
        <v/>
      </c>
    </row>
    <row r="1151" spans="34:54" x14ac:dyDescent="0.25">
      <c r="AH1151" s="49">
        <f>D1151*10</f>
        <v>0</v>
      </c>
      <c r="AI1151" s="61"/>
      <c r="AJ1151" s="61"/>
      <c r="AK1151" s="54" t="e">
        <f t="shared" ref="AK1151:AK1152" si="1418">AI1151/AJ1151</f>
        <v>#DIV/0!</v>
      </c>
      <c r="AL1151" s="122"/>
      <c r="AM1151" s="123"/>
      <c r="AN1151" s="124"/>
      <c r="AO1151" s="126"/>
      <c r="AP1151" s="129"/>
      <c r="AQ1151" s="121"/>
      <c r="AR1151" s="121"/>
      <c r="AS1151" s="67"/>
      <c r="AT1151" s="70" t="e">
        <f>AS1151/AR1150*10^AQ1150*AP1150</f>
        <v>#DIV/0!</v>
      </c>
      <c r="AU1151" s="121"/>
      <c r="AV1151" s="121"/>
      <c r="AW1151" s="67"/>
      <c r="AX1151" s="70" t="str">
        <f>IF(ISBLANK(AW1150:AW1152),"",AW1151/AV1150*10^AU1150*AP1150)</f>
        <v/>
      </c>
      <c r="AY1151" s="121"/>
      <c r="AZ1151" s="121"/>
      <c r="BA1151" s="67"/>
      <c r="BB1151" s="70" t="str">
        <f>IF(ISBLANK(BA1151),"",BA1151/AZ1150*10^AY1150*AP1150)</f>
        <v/>
      </c>
    </row>
    <row r="1152" spans="34:54" x14ac:dyDescent="0.25">
      <c r="AH1152" s="49">
        <f>D1152*10</f>
        <v>0</v>
      </c>
      <c r="AI1152" s="61"/>
      <c r="AJ1152" s="61"/>
      <c r="AK1152" s="54" t="e">
        <f t="shared" si="1418"/>
        <v>#DIV/0!</v>
      </c>
      <c r="AL1152" s="122"/>
      <c r="AM1152" s="123"/>
      <c r="AN1152" s="124"/>
      <c r="AO1152" s="127"/>
      <c r="AP1152" s="130"/>
      <c r="AQ1152" s="121"/>
      <c r="AR1152" s="121"/>
      <c r="AS1152" s="67"/>
      <c r="AT1152" s="70" t="e">
        <f>AS1152/AR1150*10^AQ1150*AP1150</f>
        <v>#DIV/0!</v>
      </c>
      <c r="AU1152" s="121"/>
      <c r="AV1152" s="121"/>
      <c r="AW1152" s="67"/>
      <c r="AX1152" s="70" t="str">
        <f>IF(ISBLANK(AW1152),"",AW1152/AV1150*10^AU1150*AP1150)</f>
        <v/>
      </c>
      <c r="AY1152" s="121"/>
      <c r="AZ1152" s="121"/>
      <c r="BA1152" s="67"/>
      <c r="BB1152" s="70" t="str">
        <f>IF(ISBLANK(BA1152),"",BA1152/AZ1150*10^AY1150*AP1150)</f>
        <v/>
      </c>
    </row>
    <row r="1153" spans="34:54" x14ac:dyDescent="0.25">
      <c r="AH1153" s="50">
        <f t="shared" ref="AH1153" si="1419">AO1150*AP1150</f>
        <v>5</v>
      </c>
      <c r="AI1153" s="62"/>
      <c r="AJ1153" s="62"/>
      <c r="AK1153" s="55"/>
    </row>
    <row r="1154" spans="34:54" x14ac:dyDescent="0.25">
      <c r="AH1154" s="49">
        <f>D1154*10</f>
        <v>0</v>
      </c>
      <c r="AI1154" s="60"/>
      <c r="AJ1154" s="60"/>
      <c r="AK1154" s="54" t="e">
        <f>AI1154/AJ1154</f>
        <v>#DIV/0!</v>
      </c>
      <c r="AL1154" s="122" t="str">
        <f t="shared" ref="AL1154" si="1420">IF(COUNTBLANK(AI1154:AI1156)=3,"",IF(COUNTBLANK(AI1154:AI1156)=2,IF(AI1154=0,0.5/AJ1154,AI1154/AJ1154),(AI1154/AJ1154+AI1155/AJ1155+IF(AJ1156&gt;0,AI1156/AJ1156,0))/COUNTIF(AI1154:AJ1156,"&gt;0")))</f>
        <v/>
      </c>
      <c r="AM1154" s="123" t="e">
        <f t="shared" ref="AM1154" si="1421">IF(ISNUMBER(AN1154),AN1154,1/AN1154)</f>
        <v>#DIV/0!</v>
      </c>
      <c r="AN1154" s="124"/>
      <c r="AO1154" s="131">
        <f>IF(COUNTIF(AL1154:AL1154,"&gt;0"),AL1154,IF(ISERROR(AM1154),IF(D1157&gt;0,D1157,0.5),AM1154))</f>
        <v>0.5</v>
      </c>
      <c r="AP1154" s="132">
        <v>10</v>
      </c>
      <c r="AQ1154" s="121"/>
      <c r="AR1154" s="121"/>
      <c r="AS1154" s="66"/>
      <c r="AT1154" s="70" t="e">
        <f>AS1154/AR1154*10^AQ1154*AP1154</f>
        <v>#DIV/0!</v>
      </c>
      <c r="AU1154" s="121"/>
      <c r="AV1154" s="121"/>
      <c r="AW1154" s="66"/>
      <c r="AX1154" s="70" t="str">
        <f>IF(ISBLANK(AW1154),"",AW1154/AV1154*10^AU1154*AP1154)</f>
        <v/>
      </c>
      <c r="AY1154" s="121"/>
      <c r="AZ1154" s="121"/>
      <c r="BA1154" s="66"/>
      <c r="BB1154" s="70" t="str">
        <f t="shared" ref="BB1154" si="1422">IF(ISBLANK(BA1154),"",BA1154/AZ1154*10^AY1154*AT1154)</f>
        <v/>
      </c>
    </row>
    <row r="1155" spans="34:54" x14ac:dyDescent="0.25">
      <c r="AH1155" s="49">
        <f>D1155*10</f>
        <v>0</v>
      </c>
      <c r="AI1155" s="61"/>
      <c r="AJ1155" s="61"/>
      <c r="AK1155" s="54" t="e">
        <f t="shared" ref="AK1155:AK1156" si="1423">AI1155/AJ1155</f>
        <v>#DIV/0!</v>
      </c>
      <c r="AL1155" s="122"/>
      <c r="AM1155" s="123"/>
      <c r="AN1155" s="124"/>
      <c r="AO1155" s="131"/>
      <c r="AP1155" s="132"/>
      <c r="AQ1155" s="121"/>
      <c r="AR1155" s="121"/>
      <c r="AS1155" s="67"/>
      <c r="AT1155" s="70" t="e">
        <f>AS1155/AR1154*10^AQ1154*AP1154</f>
        <v>#DIV/0!</v>
      </c>
      <c r="AU1155" s="121"/>
      <c r="AV1155" s="121"/>
      <c r="AW1155" s="67"/>
      <c r="AX1155" s="70" t="str">
        <f>IF(ISBLANK(AW1154:AW1156),"",AW1155/AV1154*10^AU1154*AP1154)</f>
        <v/>
      </c>
      <c r="AY1155" s="121"/>
      <c r="AZ1155" s="121"/>
      <c r="BA1155" s="67"/>
      <c r="BB1155" s="70" t="str">
        <f>IF(ISBLANK(BA1155),"",BA1155/AZ1154*10^AY1154*AP1154)</f>
        <v/>
      </c>
    </row>
    <row r="1156" spans="34:54" x14ac:dyDescent="0.25">
      <c r="AH1156" s="49">
        <f>D1156*10</f>
        <v>0</v>
      </c>
      <c r="AI1156" s="61"/>
      <c r="AJ1156" s="61"/>
      <c r="AK1156" s="54" t="e">
        <f t="shared" si="1423"/>
        <v>#DIV/0!</v>
      </c>
      <c r="AL1156" s="122"/>
      <c r="AM1156" s="123"/>
      <c r="AN1156" s="124"/>
      <c r="AO1156" s="131"/>
      <c r="AP1156" s="132"/>
      <c r="AQ1156" s="121"/>
      <c r="AR1156" s="121"/>
      <c r="AS1156" s="67"/>
      <c r="AT1156" s="70" t="e">
        <f>AS1156/AR1154*10^AQ1154*AP1154</f>
        <v>#DIV/0!</v>
      </c>
      <c r="AU1156" s="121"/>
      <c r="AV1156" s="121"/>
      <c r="AW1156" s="67"/>
      <c r="AX1156" s="70" t="str">
        <f>IF(ISBLANK(AW1156),"",AW1156/AV1154*10^AU1154*AP1154)</f>
        <v/>
      </c>
      <c r="AY1156" s="121"/>
      <c r="AZ1156" s="121"/>
      <c r="BA1156" s="67"/>
      <c r="BB1156" s="70" t="str">
        <f>IF(ISBLANK(BA1156),"",BA1156/AZ1154*10^AY1154*AP1154)</f>
        <v/>
      </c>
    </row>
    <row r="1157" spans="34:54" x14ac:dyDescent="0.25">
      <c r="AH1157" s="50">
        <f t="shared" ref="AH1157" si="1424">AO1154*AP1154</f>
        <v>5</v>
      </c>
      <c r="AI1157" s="62"/>
      <c r="AJ1157" s="62"/>
      <c r="AK1157" s="55"/>
    </row>
    <row r="1158" spans="34:54" x14ac:dyDescent="0.25">
      <c r="AH1158" s="49">
        <f>D1158*10</f>
        <v>0</v>
      </c>
      <c r="AI1158" s="60"/>
      <c r="AJ1158" s="60"/>
      <c r="AK1158" s="54" t="e">
        <f>AI1158/AJ1158</f>
        <v>#DIV/0!</v>
      </c>
      <c r="AL1158" s="122" t="str">
        <f t="shared" ref="AL1158" si="1425">IF(COUNTBLANK(AI1158:AI1160)=3,"",IF(COUNTBLANK(AI1158:AI1160)=2,IF(AI1158=0,0.5/AJ1158,AI1158/AJ1158),(AI1158/AJ1158+AI1159/AJ1159+IF(AJ1160&gt;0,AI1160/AJ1160,0))/COUNTIF(AI1158:AJ1160,"&gt;0")))</f>
        <v/>
      </c>
      <c r="AM1158" s="123" t="e">
        <f t="shared" ref="AM1158" si="1426">IF(ISNUMBER(AN1158),AN1158,1/AN1158)</f>
        <v>#DIV/0!</v>
      </c>
      <c r="AN1158" s="124"/>
      <c r="AO1158" s="131">
        <f>IF(COUNTIF(AL1158:AL1158,"&gt;0"),AL1158,IF(ISERROR(AM1158),IF(D1161&gt;0,D1161,0.5),AM1158))</f>
        <v>0.5</v>
      </c>
      <c r="AP1158" s="132">
        <v>10</v>
      </c>
      <c r="AQ1158" s="121"/>
      <c r="AR1158" s="121"/>
      <c r="AS1158" s="66"/>
      <c r="AT1158" s="70" t="e">
        <f>AS1158/AR1158*10^AQ1158*AP1158</f>
        <v>#DIV/0!</v>
      </c>
      <c r="AU1158" s="121"/>
      <c r="AV1158" s="121"/>
      <c r="AW1158" s="66"/>
      <c r="AX1158" s="70" t="str">
        <f>IF(ISBLANK(AW1158),"",AW1158/AV1158*10^AU1158*AP1158)</f>
        <v/>
      </c>
      <c r="AY1158" s="121"/>
      <c r="AZ1158" s="121"/>
      <c r="BA1158" s="66"/>
      <c r="BB1158" s="70" t="str">
        <f t="shared" ref="BB1158" si="1427">IF(ISBLANK(BA1158),"",BA1158/AZ1158*10^AY1158*AT1158)</f>
        <v/>
      </c>
    </row>
    <row r="1159" spans="34:54" x14ac:dyDescent="0.25">
      <c r="AH1159" s="49">
        <f>D1159*10</f>
        <v>0</v>
      </c>
      <c r="AI1159" s="61"/>
      <c r="AJ1159" s="61"/>
      <c r="AK1159" s="54" t="e">
        <f t="shared" ref="AK1159:AK1160" si="1428">AI1159/AJ1159</f>
        <v>#DIV/0!</v>
      </c>
      <c r="AL1159" s="122"/>
      <c r="AM1159" s="123"/>
      <c r="AN1159" s="124"/>
      <c r="AO1159" s="131"/>
      <c r="AP1159" s="132"/>
      <c r="AQ1159" s="121"/>
      <c r="AR1159" s="121"/>
      <c r="AS1159" s="67"/>
      <c r="AT1159" s="70" t="e">
        <f>AS1159/AR1158*10^AQ1158*AP1158</f>
        <v>#DIV/0!</v>
      </c>
      <c r="AU1159" s="121"/>
      <c r="AV1159" s="121"/>
      <c r="AW1159" s="67"/>
      <c r="AX1159" s="70" t="str">
        <f>IF(ISBLANK(AW1158:AW1160),"",AW1159/AV1158*10^AU1158*AP1158)</f>
        <v/>
      </c>
      <c r="AY1159" s="121"/>
      <c r="AZ1159" s="121"/>
      <c r="BA1159" s="67"/>
      <c r="BB1159" s="70" t="str">
        <f>IF(ISBLANK(BA1159),"",BA1159/AZ1158*10^AY1158*AP1158)</f>
        <v/>
      </c>
    </row>
    <row r="1160" spans="34:54" x14ac:dyDescent="0.25">
      <c r="AH1160" s="49">
        <f>D1160*10</f>
        <v>0</v>
      </c>
      <c r="AI1160" s="61"/>
      <c r="AJ1160" s="61"/>
      <c r="AK1160" s="54" t="e">
        <f t="shared" si="1428"/>
        <v>#DIV/0!</v>
      </c>
      <c r="AL1160" s="122"/>
      <c r="AM1160" s="123"/>
      <c r="AN1160" s="124"/>
      <c r="AO1160" s="131"/>
      <c r="AP1160" s="132"/>
      <c r="AQ1160" s="121"/>
      <c r="AR1160" s="121"/>
      <c r="AS1160" s="67"/>
      <c r="AT1160" s="70" t="e">
        <f>AS1160/AR1158*10^AQ1158*AP1158</f>
        <v>#DIV/0!</v>
      </c>
      <c r="AU1160" s="121"/>
      <c r="AV1160" s="121"/>
      <c r="AW1160" s="67"/>
      <c r="AX1160" s="70" t="str">
        <f>IF(ISBLANK(AW1160),"",AW1160/AV1158*10^AU1158*AP1158)</f>
        <v/>
      </c>
      <c r="AY1160" s="121"/>
      <c r="AZ1160" s="121"/>
      <c r="BA1160" s="67"/>
      <c r="BB1160" s="70" t="str">
        <f>IF(ISBLANK(BA1160),"",BA1160/AZ1158*10^AY1158*AP1158)</f>
        <v/>
      </c>
    </row>
    <row r="1161" spans="34:54" x14ac:dyDescent="0.25">
      <c r="AH1161" s="50">
        <f t="shared" ref="AH1161" si="1429">AO1158*AP1158</f>
        <v>5</v>
      </c>
      <c r="AI1161" s="62"/>
      <c r="AJ1161" s="62"/>
      <c r="AK1161" s="55"/>
    </row>
  </sheetData>
  <mergeCells count="3190">
    <mergeCell ref="AL1154:AL1156"/>
    <mergeCell ref="AM1154:AM1156"/>
    <mergeCell ref="AN1154:AN1156"/>
    <mergeCell ref="AO1154:AO1156"/>
    <mergeCell ref="AP1154:AP1156"/>
    <mergeCell ref="AL1158:AL1160"/>
    <mergeCell ref="AM1158:AM1160"/>
    <mergeCell ref="AN1158:AN1160"/>
    <mergeCell ref="AO1158:AO1160"/>
    <mergeCell ref="AP1158:AP1160"/>
    <mergeCell ref="AL1146:AL1148"/>
    <mergeCell ref="AM1146:AM1148"/>
    <mergeCell ref="AN1146:AN1148"/>
    <mergeCell ref="AO1146:AO1148"/>
    <mergeCell ref="AP1146:AP1148"/>
    <mergeCell ref="AL1150:AL1152"/>
    <mergeCell ref="AM1150:AM1152"/>
    <mergeCell ref="AN1150:AN1152"/>
    <mergeCell ref="AO1150:AO1152"/>
    <mergeCell ref="AP1150:AP1152"/>
    <mergeCell ref="AL1138:AL1140"/>
    <mergeCell ref="AM1138:AM1140"/>
    <mergeCell ref="AN1138:AN1140"/>
    <mergeCell ref="AO1138:AO1140"/>
    <mergeCell ref="AP1138:AP1140"/>
    <mergeCell ref="AL1142:AL1144"/>
    <mergeCell ref="AM1142:AM1144"/>
    <mergeCell ref="AN1142:AN1144"/>
    <mergeCell ref="AO1142:AO1144"/>
    <mergeCell ref="AP1142:AP1144"/>
    <mergeCell ref="AL1130:AL1132"/>
    <mergeCell ref="AM1130:AM1132"/>
    <mergeCell ref="AN1130:AN1132"/>
    <mergeCell ref="AO1130:AO1132"/>
    <mergeCell ref="AP1130:AP1132"/>
    <mergeCell ref="AL1134:AL1136"/>
    <mergeCell ref="AM1134:AM1136"/>
    <mergeCell ref="AN1134:AN1136"/>
    <mergeCell ref="AO1134:AO1136"/>
    <mergeCell ref="AP1134:AP1136"/>
    <mergeCell ref="AL1122:AL1124"/>
    <mergeCell ref="AM1122:AM1124"/>
    <mergeCell ref="AN1122:AN1124"/>
    <mergeCell ref="AO1122:AO1124"/>
    <mergeCell ref="AP1122:AP1124"/>
    <mergeCell ref="AL1126:AL1128"/>
    <mergeCell ref="AM1126:AM1128"/>
    <mergeCell ref="AN1126:AN1128"/>
    <mergeCell ref="AO1126:AO1128"/>
    <mergeCell ref="AP1126:AP1128"/>
    <mergeCell ref="AL1114:AL1116"/>
    <mergeCell ref="AM1114:AM1116"/>
    <mergeCell ref="AN1114:AN1116"/>
    <mergeCell ref="AO1114:AO1116"/>
    <mergeCell ref="AP1114:AP1116"/>
    <mergeCell ref="AL1118:AL1120"/>
    <mergeCell ref="AM1118:AM1120"/>
    <mergeCell ref="AN1118:AN1120"/>
    <mergeCell ref="AO1118:AO1120"/>
    <mergeCell ref="AP1118:AP1120"/>
    <mergeCell ref="AL1106:AL1108"/>
    <mergeCell ref="AM1106:AM1108"/>
    <mergeCell ref="AN1106:AN1108"/>
    <mergeCell ref="AO1106:AO1108"/>
    <mergeCell ref="AP1106:AP1108"/>
    <mergeCell ref="AL1110:AL1112"/>
    <mergeCell ref="AM1110:AM1112"/>
    <mergeCell ref="AN1110:AN1112"/>
    <mergeCell ref="AO1110:AO1112"/>
    <mergeCell ref="AP1110:AP1112"/>
    <mergeCell ref="AL1098:AL1100"/>
    <mergeCell ref="AM1098:AM1100"/>
    <mergeCell ref="AN1098:AN1100"/>
    <mergeCell ref="AO1098:AO1100"/>
    <mergeCell ref="AP1098:AP1100"/>
    <mergeCell ref="AL1102:AL1104"/>
    <mergeCell ref="AM1102:AM1104"/>
    <mergeCell ref="AN1102:AN1104"/>
    <mergeCell ref="AO1102:AO1104"/>
    <mergeCell ref="AP1102:AP1104"/>
    <mergeCell ref="AL1090:AL1092"/>
    <mergeCell ref="AM1090:AM1092"/>
    <mergeCell ref="AN1090:AN1092"/>
    <mergeCell ref="AO1090:AO1092"/>
    <mergeCell ref="AP1090:AP1092"/>
    <mergeCell ref="AL1094:AL1096"/>
    <mergeCell ref="AM1094:AM1096"/>
    <mergeCell ref="AN1094:AN1096"/>
    <mergeCell ref="AO1094:AO1096"/>
    <mergeCell ref="AP1094:AP1096"/>
    <mergeCell ref="AL1082:AL1084"/>
    <mergeCell ref="AM1082:AM1084"/>
    <mergeCell ref="AN1082:AN1084"/>
    <mergeCell ref="AO1082:AO1084"/>
    <mergeCell ref="AP1082:AP1084"/>
    <mergeCell ref="AL1086:AL1088"/>
    <mergeCell ref="AM1086:AM1088"/>
    <mergeCell ref="AN1086:AN1088"/>
    <mergeCell ref="AO1086:AO1088"/>
    <mergeCell ref="AP1086:AP1088"/>
    <mergeCell ref="AL1074:AL1076"/>
    <mergeCell ref="AM1074:AM1076"/>
    <mergeCell ref="AN1074:AN1076"/>
    <mergeCell ref="AO1074:AO1076"/>
    <mergeCell ref="AP1074:AP1076"/>
    <mergeCell ref="AL1078:AL1080"/>
    <mergeCell ref="AM1078:AM1080"/>
    <mergeCell ref="AN1078:AN1080"/>
    <mergeCell ref="AO1078:AO1080"/>
    <mergeCell ref="AP1078:AP1080"/>
    <mergeCell ref="AL1066:AL1068"/>
    <mergeCell ref="AM1066:AM1068"/>
    <mergeCell ref="AN1066:AN1068"/>
    <mergeCell ref="AO1066:AO1068"/>
    <mergeCell ref="AP1066:AP1068"/>
    <mergeCell ref="AL1070:AL1072"/>
    <mergeCell ref="AM1070:AM1072"/>
    <mergeCell ref="AN1070:AN1072"/>
    <mergeCell ref="AO1070:AO1072"/>
    <mergeCell ref="AP1070:AP1072"/>
    <mergeCell ref="AL1058:AL1060"/>
    <mergeCell ref="AM1058:AM1060"/>
    <mergeCell ref="AN1058:AN1060"/>
    <mergeCell ref="AO1058:AO1060"/>
    <mergeCell ref="AP1058:AP1060"/>
    <mergeCell ref="AL1062:AL1064"/>
    <mergeCell ref="AM1062:AM1064"/>
    <mergeCell ref="AN1062:AN1064"/>
    <mergeCell ref="AO1062:AO1064"/>
    <mergeCell ref="AP1062:AP1064"/>
    <mergeCell ref="AL1050:AL1052"/>
    <mergeCell ref="AM1050:AM1052"/>
    <mergeCell ref="AN1050:AN1052"/>
    <mergeCell ref="AO1050:AO1052"/>
    <mergeCell ref="AP1050:AP1052"/>
    <mergeCell ref="AL1054:AL1056"/>
    <mergeCell ref="AM1054:AM1056"/>
    <mergeCell ref="AN1054:AN1056"/>
    <mergeCell ref="AO1054:AO1056"/>
    <mergeCell ref="AP1054:AP1056"/>
    <mergeCell ref="AL1042:AL1044"/>
    <mergeCell ref="AM1042:AM1044"/>
    <mergeCell ref="AN1042:AN1044"/>
    <mergeCell ref="AO1042:AO1044"/>
    <mergeCell ref="AP1042:AP1044"/>
    <mergeCell ref="AL1046:AL1048"/>
    <mergeCell ref="AM1046:AM1048"/>
    <mergeCell ref="AN1046:AN1048"/>
    <mergeCell ref="AO1046:AO1048"/>
    <mergeCell ref="AP1046:AP1048"/>
    <mergeCell ref="AL1034:AL1036"/>
    <mergeCell ref="AM1034:AM1036"/>
    <mergeCell ref="AN1034:AN1036"/>
    <mergeCell ref="AO1034:AO1036"/>
    <mergeCell ref="AP1034:AP1036"/>
    <mergeCell ref="AL1038:AL1040"/>
    <mergeCell ref="AM1038:AM1040"/>
    <mergeCell ref="AN1038:AN1040"/>
    <mergeCell ref="AO1038:AO1040"/>
    <mergeCell ref="AP1038:AP1040"/>
    <mergeCell ref="AL1026:AL1028"/>
    <mergeCell ref="AM1026:AM1028"/>
    <mergeCell ref="AN1026:AN1028"/>
    <mergeCell ref="AO1026:AO1028"/>
    <mergeCell ref="AP1026:AP1028"/>
    <mergeCell ref="AL1030:AL1032"/>
    <mergeCell ref="AM1030:AM1032"/>
    <mergeCell ref="AN1030:AN1032"/>
    <mergeCell ref="AO1030:AO1032"/>
    <mergeCell ref="AP1030:AP1032"/>
    <mergeCell ref="AL1018:AL1020"/>
    <mergeCell ref="AM1018:AM1020"/>
    <mergeCell ref="AN1018:AN1020"/>
    <mergeCell ref="AO1018:AO1020"/>
    <mergeCell ref="AP1018:AP1020"/>
    <mergeCell ref="AL1022:AL1024"/>
    <mergeCell ref="AM1022:AM1024"/>
    <mergeCell ref="AN1022:AN1024"/>
    <mergeCell ref="AO1022:AO1024"/>
    <mergeCell ref="AP1022:AP1024"/>
    <mergeCell ref="AL1010:AL1012"/>
    <mergeCell ref="AM1010:AM1012"/>
    <mergeCell ref="AN1010:AN1012"/>
    <mergeCell ref="AO1010:AO1012"/>
    <mergeCell ref="AP1010:AP1012"/>
    <mergeCell ref="AL1014:AL1016"/>
    <mergeCell ref="AM1014:AM1016"/>
    <mergeCell ref="AN1014:AN1016"/>
    <mergeCell ref="AO1014:AO1016"/>
    <mergeCell ref="AP1014:AP1016"/>
    <mergeCell ref="AL1002:AL1004"/>
    <mergeCell ref="AM1002:AM1004"/>
    <mergeCell ref="AN1002:AN1004"/>
    <mergeCell ref="AO1002:AO1004"/>
    <mergeCell ref="AP1002:AP1004"/>
    <mergeCell ref="AL1006:AL1008"/>
    <mergeCell ref="AM1006:AM1008"/>
    <mergeCell ref="AN1006:AN1008"/>
    <mergeCell ref="AO1006:AO1008"/>
    <mergeCell ref="AP1006:AP1008"/>
    <mergeCell ref="AL994:AL996"/>
    <mergeCell ref="AM994:AM996"/>
    <mergeCell ref="AN994:AN996"/>
    <mergeCell ref="AO994:AO996"/>
    <mergeCell ref="AP994:AP996"/>
    <mergeCell ref="AL998:AL1000"/>
    <mergeCell ref="AM998:AM1000"/>
    <mergeCell ref="AN998:AN1000"/>
    <mergeCell ref="AO998:AO1000"/>
    <mergeCell ref="AP998:AP1000"/>
    <mergeCell ref="AL986:AL988"/>
    <mergeCell ref="AM986:AM988"/>
    <mergeCell ref="AN986:AN988"/>
    <mergeCell ref="AO986:AO988"/>
    <mergeCell ref="AP986:AP988"/>
    <mergeCell ref="AL990:AL992"/>
    <mergeCell ref="AM990:AM992"/>
    <mergeCell ref="AN990:AN992"/>
    <mergeCell ref="AO990:AO992"/>
    <mergeCell ref="AP990:AP992"/>
    <mergeCell ref="AL978:AL980"/>
    <mergeCell ref="AM978:AM980"/>
    <mergeCell ref="AN978:AN980"/>
    <mergeCell ref="AO978:AO980"/>
    <mergeCell ref="AP978:AP980"/>
    <mergeCell ref="AL982:AL984"/>
    <mergeCell ref="AM982:AM984"/>
    <mergeCell ref="AN982:AN984"/>
    <mergeCell ref="AO982:AO984"/>
    <mergeCell ref="AP982:AP984"/>
    <mergeCell ref="AL970:AL972"/>
    <mergeCell ref="AM970:AM972"/>
    <mergeCell ref="AN970:AN972"/>
    <mergeCell ref="AO970:AO972"/>
    <mergeCell ref="AP970:AP972"/>
    <mergeCell ref="AL974:AL976"/>
    <mergeCell ref="AM974:AM976"/>
    <mergeCell ref="AN974:AN976"/>
    <mergeCell ref="AO974:AO976"/>
    <mergeCell ref="AP974:AP976"/>
    <mergeCell ref="AL962:AL964"/>
    <mergeCell ref="AM962:AM964"/>
    <mergeCell ref="AN962:AN964"/>
    <mergeCell ref="AO962:AO964"/>
    <mergeCell ref="AP962:AP964"/>
    <mergeCell ref="AL966:AL968"/>
    <mergeCell ref="AM966:AM968"/>
    <mergeCell ref="AN966:AN968"/>
    <mergeCell ref="AO966:AO968"/>
    <mergeCell ref="AP966:AP968"/>
    <mergeCell ref="AL954:AL956"/>
    <mergeCell ref="AM954:AM956"/>
    <mergeCell ref="AN954:AN956"/>
    <mergeCell ref="AO954:AO956"/>
    <mergeCell ref="AP954:AP956"/>
    <mergeCell ref="AL958:AL960"/>
    <mergeCell ref="AM958:AM960"/>
    <mergeCell ref="AN958:AN960"/>
    <mergeCell ref="AO958:AO960"/>
    <mergeCell ref="AP958:AP960"/>
    <mergeCell ref="AL946:AL948"/>
    <mergeCell ref="AM946:AM948"/>
    <mergeCell ref="AN946:AN948"/>
    <mergeCell ref="AO946:AO948"/>
    <mergeCell ref="AP946:AP948"/>
    <mergeCell ref="AL950:AL952"/>
    <mergeCell ref="AM950:AM952"/>
    <mergeCell ref="AN950:AN952"/>
    <mergeCell ref="AO950:AO952"/>
    <mergeCell ref="AP950:AP952"/>
    <mergeCell ref="AL938:AL940"/>
    <mergeCell ref="AM938:AM940"/>
    <mergeCell ref="AN938:AN940"/>
    <mergeCell ref="AO938:AO940"/>
    <mergeCell ref="AP938:AP940"/>
    <mergeCell ref="AL942:AL944"/>
    <mergeCell ref="AM942:AM944"/>
    <mergeCell ref="AN942:AN944"/>
    <mergeCell ref="AO942:AO944"/>
    <mergeCell ref="AP942:AP944"/>
    <mergeCell ref="AL930:AL932"/>
    <mergeCell ref="AM930:AM932"/>
    <mergeCell ref="AN930:AN932"/>
    <mergeCell ref="AO930:AO932"/>
    <mergeCell ref="AP930:AP932"/>
    <mergeCell ref="AL934:AL936"/>
    <mergeCell ref="AM934:AM936"/>
    <mergeCell ref="AN934:AN936"/>
    <mergeCell ref="AO934:AO936"/>
    <mergeCell ref="AP934:AP936"/>
    <mergeCell ref="AL922:AL924"/>
    <mergeCell ref="AM922:AM924"/>
    <mergeCell ref="AN922:AN924"/>
    <mergeCell ref="AO922:AO924"/>
    <mergeCell ref="AP922:AP924"/>
    <mergeCell ref="AL926:AL928"/>
    <mergeCell ref="AM926:AM928"/>
    <mergeCell ref="AN926:AN928"/>
    <mergeCell ref="AO926:AO928"/>
    <mergeCell ref="AP926:AP928"/>
    <mergeCell ref="AL914:AL916"/>
    <mergeCell ref="AM914:AM916"/>
    <mergeCell ref="AN914:AN916"/>
    <mergeCell ref="AO914:AO916"/>
    <mergeCell ref="AP914:AP916"/>
    <mergeCell ref="AL918:AL920"/>
    <mergeCell ref="AM918:AM920"/>
    <mergeCell ref="AN918:AN920"/>
    <mergeCell ref="AO918:AO920"/>
    <mergeCell ref="AP918:AP920"/>
    <mergeCell ref="AL906:AL908"/>
    <mergeCell ref="AM906:AM908"/>
    <mergeCell ref="AN906:AN908"/>
    <mergeCell ref="AO906:AO908"/>
    <mergeCell ref="AP906:AP908"/>
    <mergeCell ref="AL910:AL912"/>
    <mergeCell ref="AM910:AM912"/>
    <mergeCell ref="AN910:AN912"/>
    <mergeCell ref="AO910:AO912"/>
    <mergeCell ref="AP910:AP912"/>
    <mergeCell ref="AL898:AL900"/>
    <mergeCell ref="AM898:AM900"/>
    <mergeCell ref="AN898:AN900"/>
    <mergeCell ref="AO898:AO900"/>
    <mergeCell ref="AP898:AP900"/>
    <mergeCell ref="AL902:AL904"/>
    <mergeCell ref="AM902:AM904"/>
    <mergeCell ref="AN902:AN904"/>
    <mergeCell ref="AO902:AO904"/>
    <mergeCell ref="AP902:AP904"/>
    <mergeCell ref="AL890:AL892"/>
    <mergeCell ref="AM890:AM892"/>
    <mergeCell ref="AN890:AN892"/>
    <mergeCell ref="AO890:AO892"/>
    <mergeCell ref="AP890:AP892"/>
    <mergeCell ref="AL894:AL896"/>
    <mergeCell ref="AM894:AM896"/>
    <mergeCell ref="AN894:AN896"/>
    <mergeCell ref="AO894:AO896"/>
    <mergeCell ref="AP894:AP896"/>
    <mergeCell ref="AL882:AL884"/>
    <mergeCell ref="AM882:AM884"/>
    <mergeCell ref="AN882:AN884"/>
    <mergeCell ref="AO882:AO884"/>
    <mergeCell ref="AP882:AP884"/>
    <mergeCell ref="AL886:AL888"/>
    <mergeCell ref="AM886:AM888"/>
    <mergeCell ref="AN886:AN888"/>
    <mergeCell ref="AO886:AO888"/>
    <mergeCell ref="AP886:AP888"/>
    <mergeCell ref="AL874:AL876"/>
    <mergeCell ref="AM874:AM876"/>
    <mergeCell ref="AN874:AN876"/>
    <mergeCell ref="AO874:AO876"/>
    <mergeCell ref="AP874:AP876"/>
    <mergeCell ref="AL878:AL880"/>
    <mergeCell ref="AM878:AM880"/>
    <mergeCell ref="AN878:AN880"/>
    <mergeCell ref="AO878:AO880"/>
    <mergeCell ref="AP878:AP880"/>
    <mergeCell ref="AL866:AL868"/>
    <mergeCell ref="AM866:AM868"/>
    <mergeCell ref="AN866:AN868"/>
    <mergeCell ref="AO866:AO868"/>
    <mergeCell ref="AP866:AP868"/>
    <mergeCell ref="AL870:AL872"/>
    <mergeCell ref="AM870:AM872"/>
    <mergeCell ref="AN870:AN872"/>
    <mergeCell ref="AO870:AO872"/>
    <mergeCell ref="AP870:AP872"/>
    <mergeCell ref="AL858:AL860"/>
    <mergeCell ref="AM858:AM860"/>
    <mergeCell ref="AN858:AN860"/>
    <mergeCell ref="AO858:AO860"/>
    <mergeCell ref="AP858:AP860"/>
    <mergeCell ref="AL862:AL864"/>
    <mergeCell ref="AM862:AM864"/>
    <mergeCell ref="AN862:AN864"/>
    <mergeCell ref="AO862:AO864"/>
    <mergeCell ref="AP862:AP864"/>
    <mergeCell ref="AL850:AL852"/>
    <mergeCell ref="AM850:AM852"/>
    <mergeCell ref="AN850:AN852"/>
    <mergeCell ref="AO850:AO852"/>
    <mergeCell ref="AP850:AP852"/>
    <mergeCell ref="AL854:AL856"/>
    <mergeCell ref="AM854:AM856"/>
    <mergeCell ref="AN854:AN856"/>
    <mergeCell ref="AO854:AO856"/>
    <mergeCell ref="AP854:AP856"/>
    <mergeCell ref="AL842:AL844"/>
    <mergeCell ref="AM842:AM844"/>
    <mergeCell ref="AN842:AN844"/>
    <mergeCell ref="AO842:AO844"/>
    <mergeCell ref="AP842:AP844"/>
    <mergeCell ref="AL846:AL848"/>
    <mergeCell ref="AM846:AM848"/>
    <mergeCell ref="AN846:AN848"/>
    <mergeCell ref="AO846:AO848"/>
    <mergeCell ref="AP846:AP848"/>
    <mergeCell ref="AL834:AL836"/>
    <mergeCell ref="AM834:AM836"/>
    <mergeCell ref="AN834:AN836"/>
    <mergeCell ref="AO834:AO836"/>
    <mergeCell ref="AP834:AP836"/>
    <mergeCell ref="AL838:AL840"/>
    <mergeCell ref="AM838:AM840"/>
    <mergeCell ref="AN838:AN840"/>
    <mergeCell ref="AO838:AO840"/>
    <mergeCell ref="AP838:AP840"/>
    <mergeCell ref="AL826:AL828"/>
    <mergeCell ref="AM826:AM828"/>
    <mergeCell ref="AN826:AN828"/>
    <mergeCell ref="AO826:AO828"/>
    <mergeCell ref="AP826:AP828"/>
    <mergeCell ref="AL830:AL832"/>
    <mergeCell ref="AM830:AM832"/>
    <mergeCell ref="AN830:AN832"/>
    <mergeCell ref="AO830:AO832"/>
    <mergeCell ref="AP830:AP832"/>
    <mergeCell ref="AL818:AL820"/>
    <mergeCell ref="AM818:AM820"/>
    <mergeCell ref="AN818:AN820"/>
    <mergeCell ref="AO818:AO820"/>
    <mergeCell ref="AP818:AP820"/>
    <mergeCell ref="AL822:AL824"/>
    <mergeCell ref="AM822:AM824"/>
    <mergeCell ref="AN822:AN824"/>
    <mergeCell ref="AO822:AO824"/>
    <mergeCell ref="AP822:AP824"/>
    <mergeCell ref="AL810:AL812"/>
    <mergeCell ref="AM810:AM812"/>
    <mergeCell ref="AN810:AN812"/>
    <mergeCell ref="AO810:AO812"/>
    <mergeCell ref="AP810:AP812"/>
    <mergeCell ref="AL814:AL816"/>
    <mergeCell ref="AM814:AM816"/>
    <mergeCell ref="AN814:AN816"/>
    <mergeCell ref="AO814:AO816"/>
    <mergeCell ref="AP814:AP816"/>
    <mergeCell ref="AL802:AL804"/>
    <mergeCell ref="AM802:AM804"/>
    <mergeCell ref="AN802:AN804"/>
    <mergeCell ref="AO802:AO804"/>
    <mergeCell ref="AP802:AP804"/>
    <mergeCell ref="AL806:AL808"/>
    <mergeCell ref="AM806:AM808"/>
    <mergeCell ref="AN806:AN808"/>
    <mergeCell ref="AO806:AO808"/>
    <mergeCell ref="AP806:AP808"/>
    <mergeCell ref="AL794:AL796"/>
    <mergeCell ref="AM794:AM796"/>
    <mergeCell ref="AN794:AN796"/>
    <mergeCell ref="AO794:AO796"/>
    <mergeCell ref="AP794:AP796"/>
    <mergeCell ref="AL798:AL800"/>
    <mergeCell ref="AM798:AM800"/>
    <mergeCell ref="AN798:AN800"/>
    <mergeCell ref="AO798:AO800"/>
    <mergeCell ref="AP798:AP800"/>
    <mergeCell ref="AL786:AL788"/>
    <mergeCell ref="AM786:AM788"/>
    <mergeCell ref="AN786:AN788"/>
    <mergeCell ref="AO786:AO788"/>
    <mergeCell ref="AP786:AP788"/>
    <mergeCell ref="AL790:AL792"/>
    <mergeCell ref="AM790:AM792"/>
    <mergeCell ref="AN790:AN792"/>
    <mergeCell ref="AO790:AO792"/>
    <mergeCell ref="AP790:AP792"/>
    <mergeCell ref="AL778:AL780"/>
    <mergeCell ref="AM778:AM780"/>
    <mergeCell ref="AN778:AN780"/>
    <mergeCell ref="AO778:AO780"/>
    <mergeCell ref="AP778:AP780"/>
    <mergeCell ref="AL782:AL784"/>
    <mergeCell ref="AM782:AM784"/>
    <mergeCell ref="AN782:AN784"/>
    <mergeCell ref="AO782:AO784"/>
    <mergeCell ref="AP782:AP784"/>
    <mergeCell ref="AL770:AL772"/>
    <mergeCell ref="AM770:AM772"/>
    <mergeCell ref="AN770:AN772"/>
    <mergeCell ref="AO770:AO772"/>
    <mergeCell ref="AP770:AP772"/>
    <mergeCell ref="AL774:AL776"/>
    <mergeCell ref="AM774:AM776"/>
    <mergeCell ref="AN774:AN776"/>
    <mergeCell ref="AO774:AO776"/>
    <mergeCell ref="AP774:AP776"/>
    <mergeCell ref="AL762:AL764"/>
    <mergeCell ref="AM762:AM764"/>
    <mergeCell ref="AN762:AN764"/>
    <mergeCell ref="AO762:AO764"/>
    <mergeCell ref="AP762:AP764"/>
    <mergeCell ref="AL766:AL768"/>
    <mergeCell ref="AM766:AM768"/>
    <mergeCell ref="AN766:AN768"/>
    <mergeCell ref="AO766:AO768"/>
    <mergeCell ref="AP766:AP768"/>
    <mergeCell ref="AL754:AL756"/>
    <mergeCell ref="AM754:AM756"/>
    <mergeCell ref="AN754:AN756"/>
    <mergeCell ref="AO754:AO756"/>
    <mergeCell ref="AP754:AP756"/>
    <mergeCell ref="AL758:AL760"/>
    <mergeCell ref="AM758:AM760"/>
    <mergeCell ref="AN758:AN760"/>
    <mergeCell ref="AO758:AO760"/>
    <mergeCell ref="AP758:AP760"/>
    <mergeCell ref="AL746:AL748"/>
    <mergeCell ref="AM746:AM748"/>
    <mergeCell ref="AN746:AN748"/>
    <mergeCell ref="AO746:AO748"/>
    <mergeCell ref="AP746:AP748"/>
    <mergeCell ref="AL750:AL752"/>
    <mergeCell ref="AM750:AM752"/>
    <mergeCell ref="AN750:AN752"/>
    <mergeCell ref="AO750:AO752"/>
    <mergeCell ref="AP750:AP752"/>
    <mergeCell ref="AL738:AL740"/>
    <mergeCell ref="AM738:AM740"/>
    <mergeCell ref="AN738:AN740"/>
    <mergeCell ref="AO738:AO740"/>
    <mergeCell ref="AP738:AP740"/>
    <mergeCell ref="AL742:AL744"/>
    <mergeCell ref="AM742:AM744"/>
    <mergeCell ref="AN742:AN744"/>
    <mergeCell ref="AO742:AO744"/>
    <mergeCell ref="AP742:AP744"/>
    <mergeCell ref="AL730:AL732"/>
    <mergeCell ref="AM730:AM732"/>
    <mergeCell ref="AN730:AN732"/>
    <mergeCell ref="AO730:AO732"/>
    <mergeCell ref="AP730:AP732"/>
    <mergeCell ref="AL734:AL736"/>
    <mergeCell ref="AM734:AM736"/>
    <mergeCell ref="AN734:AN736"/>
    <mergeCell ref="AO734:AO736"/>
    <mergeCell ref="AP734:AP736"/>
    <mergeCell ref="AL722:AL724"/>
    <mergeCell ref="AM722:AM724"/>
    <mergeCell ref="AN722:AN724"/>
    <mergeCell ref="AO722:AO724"/>
    <mergeCell ref="AP722:AP724"/>
    <mergeCell ref="AL726:AL728"/>
    <mergeCell ref="AM726:AM728"/>
    <mergeCell ref="AN726:AN728"/>
    <mergeCell ref="AO726:AO728"/>
    <mergeCell ref="AP726:AP728"/>
    <mergeCell ref="AL714:AL716"/>
    <mergeCell ref="AM714:AM716"/>
    <mergeCell ref="AN714:AN716"/>
    <mergeCell ref="AO714:AO716"/>
    <mergeCell ref="AP714:AP716"/>
    <mergeCell ref="AL718:AL720"/>
    <mergeCell ref="AM718:AM720"/>
    <mergeCell ref="AN718:AN720"/>
    <mergeCell ref="AO718:AO720"/>
    <mergeCell ref="AP718:AP720"/>
    <mergeCell ref="AL706:AL708"/>
    <mergeCell ref="AM706:AM708"/>
    <mergeCell ref="AN706:AN708"/>
    <mergeCell ref="AO706:AO708"/>
    <mergeCell ref="AP706:AP708"/>
    <mergeCell ref="AL710:AL712"/>
    <mergeCell ref="AM710:AM712"/>
    <mergeCell ref="AN710:AN712"/>
    <mergeCell ref="AO710:AO712"/>
    <mergeCell ref="AP710:AP712"/>
    <mergeCell ref="AL698:AL700"/>
    <mergeCell ref="AM698:AM700"/>
    <mergeCell ref="AN698:AN700"/>
    <mergeCell ref="AO698:AO700"/>
    <mergeCell ref="AP698:AP700"/>
    <mergeCell ref="AL702:AL704"/>
    <mergeCell ref="AM702:AM704"/>
    <mergeCell ref="AN702:AN704"/>
    <mergeCell ref="AO702:AO704"/>
    <mergeCell ref="AP702:AP704"/>
    <mergeCell ref="AL690:AL692"/>
    <mergeCell ref="AM690:AM692"/>
    <mergeCell ref="AN690:AN692"/>
    <mergeCell ref="AO690:AO692"/>
    <mergeCell ref="AP690:AP692"/>
    <mergeCell ref="AL694:AL696"/>
    <mergeCell ref="AM694:AM696"/>
    <mergeCell ref="AN694:AN696"/>
    <mergeCell ref="AO694:AO696"/>
    <mergeCell ref="AP694:AP696"/>
    <mergeCell ref="AL682:AL684"/>
    <mergeCell ref="AM682:AM684"/>
    <mergeCell ref="AN682:AN684"/>
    <mergeCell ref="AO682:AO684"/>
    <mergeCell ref="AP682:AP684"/>
    <mergeCell ref="AL686:AL688"/>
    <mergeCell ref="AM686:AM688"/>
    <mergeCell ref="AN686:AN688"/>
    <mergeCell ref="AO686:AO688"/>
    <mergeCell ref="AP686:AP688"/>
    <mergeCell ref="AL674:AL676"/>
    <mergeCell ref="AM674:AM676"/>
    <mergeCell ref="AN674:AN676"/>
    <mergeCell ref="AO674:AO676"/>
    <mergeCell ref="AP674:AP676"/>
    <mergeCell ref="AL678:AL680"/>
    <mergeCell ref="AM678:AM680"/>
    <mergeCell ref="AN678:AN680"/>
    <mergeCell ref="AO678:AO680"/>
    <mergeCell ref="AP678:AP680"/>
    <mergeCell ref="AL666:AL668"/>
    <mergeCell ref="AM666:AM668"/>
    <mergeCell ref="AN666:AN668"/>
    <mergeCell ref="AO666:AO668"/>
    <mergeCell ref="AP666:AP668"/>
    <mergeCell ref="AL670:AL672"/>
    <mergeCell ref="AM670:AM672"/>
    <mergeCell ref="AN670:AN672"/>
    <mergeCell ref="AO670:AO672"/>
    <mergeCell ref="AP670:AP672"/>
    <mergeCell ref="AL658:AL660"/>
    <mergeCell ref="AM658:AM660"/>
    <mergeCell ref="AN658:AN660"/>
    <mergeCell ref="AO658:AO660"/>
    <mergeCell ref="AP658:AP660"/>
    <mergeCell ref="AL662:AL664"/>
    <mergeCell ref="AM662:AM664"/>
    <mergeCell ref="AN662:AN664"/>
    <mergeCell ref="AO662:AO664"/>
    <mergeCell ref="AP662:AP664"/>
    <mergeCell ref="AL650:AL652"/>
    <mergeCell ref="AM650:AM652"/>
    <mergeCell ref="AN650:AN652"/>
    <mergeCell ref="AO650:AO652"/>
    <mergeCell ref="AP650:AP652"/>
    <mergeCell ref="AL654:AL656"/>
    <mergeCell ref="AM654:AM656"/>
    <mergeCell ref="AN654:AN656"/>
    <mergeCell ref="AO654:AO656"/>
    <mergeCell ref="AP654:AP656"/>
    <mergeCell ref="AL642:AL644"/>
    <mergeCell ref="AM642:AM644"/>
    <mergeCell ref="AN642:AN644"/>
    <mergeCell ref="AO642:AO644"/>
    <mergeCell ref="AP642:AP644"/>
    <mergeCell ref="AL646:AL648"/>
    <mergeCell ref="AM646:AM648"/>
    <mergeCell ref="AN646:AN648"/>
    <mergeCell ref="AO646:AO648"/>
    <mergeCell ref="AP646:AP648"/>
    <mergeCell ref="AL634:AL636"/>
    <mergeCell ref="AM634:AM636"/>
    <mergeCell ref="AN634:AN636"/>
    <mergeCell ref="AO634:AO636"/>
    <mergeCell ref="AP634:AP636"/>
    <mergeCell ref="AL638:AL640"/>
    <mergeCell ref="AM638:AM640"/>
    <mergeCell ref="AN638:AN640"/>
    <mergeCell ref="AO638:AO640"/>
    <mergeCell ref="AP638:AP640"/>
    <mergeCell ref="AL626:AL628"/>
    <mergeCell ref="AM626:AM628"/>
    <mergeCell ref="AN626:AN628"/>
    <mergeCell ref="AO626:AO628"/>
    <mergeCell ref="AP626:AP628"/>
    <mergeCell ref="AL630:AL632"/>
    <mergeCell ref="AM630:AM632"/>
    <mergeCell ref="AN630:AN632"/>
    <mergeCell ref="AO630:AO632"/>
    <mergeCell ref="AP630:AP632"/>
    <mergeCell ref="AL618:AL620"/>
    <mergeCell ref="AM618:AM620"/>
    <mergeCell ref="AN618:AN620"/>
    <mergeCell ref="AO618:AO620"/>
    <mergeCell ref="AP618:AP620"/>
    <mergeCell ref="AL622:AL624"/>
    <mergeCell ref="AM622:AM624"/>
    <mergeCell ref="AN622:AN624"/>
    <mergeCell ref="AO622:AO624"/>
    <mergeCell ref="AP622:AP624"/>
    <mergeCell ref="AL610:AL612"/>
    <mergeCell ref="AM610:AM612"/>
    <mergeCell ref="AN610:AN612"/>
    <mergeCell ref="AO610:AO612"/>
    <mergeCell ref="AP610:AP612"/>
    <mergeCell ref="AL614:AL616"/>
    <mergeCell ref="AM614:AM616"/>
    <mergeCell ref="AN614:AN616"/>
    <mergeCell ref="AO614:AO616"/>
    <mergeCell ref="AP614:AP616"/>
    <mergeCell ref="AL602:AL604"/>
    <mergeCell ref="AM602:AM604"/>
    <mergeCell ref="AN602:AN604"/>
    <mergeCell ref="AO602:AO604"/>
    <mergeCell ref="AP602:AP604"/>
    <mergeCell ref="AL606:AL608"/>
    <mergeCell ref="AM606:AM608"/>
    <mergeCell ref="AN606:AN608"/>
    <mergeCell ref="AO606:AO608"/>
    <mergeCell ref="AP606:AP608"/>
    <mergeCell ref="AL594:AL596"/>
    <mergeCell ref="AM594:AM596"/>
    <mergeCell ref="AN594:AN596"/>
    <mergeCell ref="AO594:AO596"/>
    <mergeCell ref="AP594:AP596"/>
    <mergeCell ref="AL598:AL600"/>
    <mergeCell ref="AM598:AM600"/>
    <mergeCell ref="AN598:AN600"/>
    <mergeCell ref="AO598:AO600"/>
    <mergeCell ref="AP598:AP600"/>
    <mergeCell ref="AL586:AL588"/>
    <mergeCell ref="AM586:AM588"/>
    <mergeCell ref="AN586:AN588"/>
    <mergeCell ref="AO586:AO588"/>
    <mergeCell ref="AP586:AP588"/>
    <mergeCell ref="AL590:AL592"/>
    <mergeCell ref="AM590:AM592"/>
    <mergeCell ref="AN590:AN592"/>
    <mergeCell ref="AO590:AO592"/>
    <mergeCell ref="AP590:AP592"/>
    <mergeCell ref="AL578:AL580"/>
    <mergeCell ref="AM578:AM580"/>
    <mergeCell ref="AN578:AN580"/>
    <mergeCell ref="AO578:AO580"/>
    <mergeCell ref="AP578:AP580"/>
    <mergeCell ref="AL582:AL584"/>
    <mergeCell ref="AM582:AM584"/>
    <mergeCell ref="AN582:AN584"/>
    <mergeCell ref="AO582:AO584"/>
    <mergeCell ref="AP582:AP584"/>
    <mergeCell ref="AL570:AL572"/>
    <mergeCell ref="AM570:AM572"/>
    <mergeCell ref="AN570:AN572"/>
    <mergeCell ref="AO570:AO572"/>
    <mergeCell ref="AP570:AP572"/>
    <mergeCell ref="AL574:AL576"/>
    <mergeCell ref="AM574:AM576"/>
    <mergeCell ref="AN574:AN576"/>
    <mergeCell ref="AO574:AO576"/>
    <mergeCell ref="AP574:AP576"/>
    <mergeCell ref="AL2:AL4"/>
    <mergeCell ref="AM2:AM4"/>
    <mergeCell ref="AN2:AN4"/>
    <mergeCell ref="AO2:AO4"/>
    <mergeCell ref="AP2:AP4"/>
    <mergeCell ref="AL6:AL8"/>
    <mergeCell ref="AM6:AM8"/>
    <mergeCell ref="AN6:AN8"/>
    <mergeCell ref="AO6:AO8"/>
    <mergeCell ref="AP6:AP8"/>
    <mergeCell ref="AL10:AL12"/>
    <mergeCell ref="AM10:AM12"/>
    <mergeCell ref="AN10:AN12"/>
    <mergeCell ref="AO10:AO12"/>
    <mergeCell ref="AP10:AP12"/>
    <mergeCell ref="AL14:AL16"/>
    <mergeCell ref="AM14:AM16"/>
    <mergeCell ref="AN14:AN16"/>
    <mergeCell ref="AO14:AO16"/>
    <mergeCell ref="AP14:AP16"/>
    <mergeCell ref="AL18:AL20"/>
    <mergeCell ref="AM18:AM20"/>
    <mergeCell ref="AN18:AN20"/>
    <mergeCell ref="AO18:AO20"/>
    <mergeCell ref="AP18:AP20"/>
    <mergeCell ref="AL22:AL24"/>
    <mergeCell ref="AM22:AM24"/>
    <mergeCell ref="AN22:AN24"/>
    <mergeCell ref="AO22:AO24"/>
    <mergeCell ref="AP22:AP24"/>
    <mergeCell ref="AL26:AL28"/>
    <mergeCell ref="AM26:AM28"/>
    <mergeCell ref="AN26:AN28"/>
    <mergeCell ref="AO26:AO28"/>
    <mergeCell ref="AP26:AP28"/>
    <mergeCell ref="AL30:AL32"/>
    <mergeCell ref="AM30:AM32"/>
    <mergeCell ref="AN30:AN32"/>
    <mergeCell ref="AO30:AO32"/>
    <mergeCell ref="AP30:AP32"/>
    <mergeCell ref="AL34:AL36"/>
    <mergeCell ref="AM34:AM36"/>
    <mergeCell ref="AN34:AN36"/>
    <mergeCell ref="AO34:AO36"/>
    <mergeCell ref="AP34:AP36"/>
    <mergeCell ref="AL38:AL40"/>
    <mergeCell ref="AM38:AM40"/>
    <mergeCell ref="AN38:AN40"/>
    <mergeCell ref="AO38:AO40"/>
    <mergeCell ref="AP38:AP40"/>
    <mergeCell ref="AL42:AL44"/>
    <mergeCell ref="AM42:AM44"/>
    <mergeCell ref="AN42:AN44"/>
    <mergeCell ref="AO42:AO44"/>
    <mergeCell ref="AP42:AP44"/>
    <mergeCell ref="AL46:AL48"/>
    <mergeCell ref="AM46:AM48"/>
    <mergeCell ref="AN46:AN48"/>
    <mergeCell ref="AO46:AO48"/>
    <mergeCell ref="AP46:AP48"/>
    <mergeCell ref="AL50:AL52"/>
    <mergeCell ref="AM50:AM52"/>
    <mergeCell ref="AN50:AN52"/>
    <mergeCell ref="AO50:AO52"/>
    <mergeCell ref="AP50:AP52"/>
    <mergeCell ref="AL54:AL56"/>
    <mergeCell ref="AM54:AM56"/>
    <mergeCell ref="AN54:AN56"/>
    <mergeCell ref="AO54:AO56"/>
    <mergeCell ref="AP54:AP56"/>
    <mergeCell ref="AL58:AL60"/>
    <mergeCell ref="AM58:AM60"/>
    <mergeCell ref="AN58:AN60"/>
    <mergeCell ref="AO58:AO60"/>
    <mergeCell ref="AP58:AP60"/>
    <mergeCell ref="AL62:AL64"/>
    <mergeCell ref="AM62:AM64"/>
    <mergeCell ref="AN62:AN64"/>
    <mergeCell ref="AO62:AO64"/>
    <mergeCell ref="AP62:AP64"/>
    <mergeCell ref="AL66:AL68"/>
    <mergeCell ref="AM66:AM68"/>
    <mergeCell ref="AN66:AN68"/>
    <mergeCell ref="AO66:AO68"/>
    <mergeCell ref="AP66:AP68"/>
    <mergeCell ref="AL70:AL72"/>
    <mergeCell ref="AM70:AM72"/>
    <mergeCell ref="AN70:AN72"/>
    <mergeCell ref="AO70:AO72"/>
    <mergeCell ref="AP70:AP72"/>
    <mergeCell ref="AL74:AL76"/>
    <mergeCell ref="AM74:AM76"/>
    <mergeCell ref="AN74:AN76"/>
    <mergeCell ref="AO74:AO76"/>
    <mergeCell ref="AP74:AP76"/>
    <mergeCell ref="AL78:AL80"/>
    <mergeCell ref="AM78:AM80"/>
    <mergeCell ref="AN78:AN80"/>
    <mergeCell ref="AO78:AO80"/>
    <mergeCell ref="AP78:AP80"/>
    <mergeCell ref="AL82:AL84"/>
    <mergeCell ref="AM82:AM84"/>
    <mergeCell ref="AN82:AN84"/>
    <mergeCell ref="AO82:AO84"/>
    <mergeCell ref="AP82:AP84"/>
    <mergeCell ref="AL86:AL88"/>
    <mergeCell ref="AM86:AM88"/>
    <mergeCell ref="AN86:AN88"/>
    <mergeCell ref="AO86:AO88"/>
    <mergeCell ref="AP86:AP88"/>
    <mergeCell ref="AL90:AL92"/>
    <mergeCell ref="AM90:AM92"/>
    <mergeCell ref="AN90:AN92"/>
    <mergeCell ref="AO90:AO92"/>
    <mergeCell ref="AP90:AP92"/>
    <mergeCell ref="AL94:AL96"/>
    <mergeCell ref="AM94:AM96"/>
    <mergeCell ref="AN94:AN96"/>
    <mergeCell ref="AO94:AO96"/>
    <mergeCell ref="AP94:AP96"/>
    <mergeCell ref="AL98:AL100"/>
    <mergeCell ref="AM98:AM100"/>
    <mergeCell ref="AN98:AN100"/>
    <mergeCell ref="AO98:AO100"/>
    <mergeCell ref="AP98:AP100"/>
    <mergeCell ref="AL102:AL104"/>
    <mergeCell ref="AM102:AM104"/>
    <mergeCell ref="AN102:AN104"/>
    <mergeCell ref="AO102:AO104"/>
    <mergeCell ref="AP102:AP104"/>
    <mergeCell ref="AL106:AL108"/>
    <mergeCell ref="AM106:AM108"/>
    <mergeCell ref="AN106:AN108"/>
    <mergeCell ref="AO106:AO108"/>
    <mergeCell ref="AP106:AP108"/>
    <mergeCell ref="AL110:AL112"/>
    <mergeCell ref="AM110:AM112"/>
    <mergeCell ref="AN110:AN112"/>
    <mergeCell ref="AO110:AO112"/>
    <mergeCell ref="AP110:AP112"/>
    <mergeCell ref="AL114:AL116"/>
    <mergeCell ref="AM114:AM116"/>
    <mergeCell ref="AN114:AN116"/>
    <mergeCell ref="AO114:AO116"/>
    <mergeCell ref="AP114:AP116"/>
    <mergeCell ref="AL118:AL120"/>
    <mergeCell ref="AM118:AM120"/>
    <mergeCell ref="AN118:AN120"/>
    <mergeCell ref="AO118:AO120"/>
    <mergeCell ref="AP118:AP120"/>
    <mergeCell ref="AL122:AL124"/>
    <mergeCell ref="AM122:AM124"/>
    <mergeCell ref="AN122:AN124"/>
    <mergeCell ref="AO122:AO124"/>
    <mergeCell ref="AP122:AP124"/>
    <mergeCell ref="AL126:AL128"/>
    <mergeCell ref="AM126:AM128"/>
    <mergeCell ref="AN126:AN128"/>
    <mergeCell ref="AO126:AO128"/>
    <mergeCell ref="AP126:AP128"/>
    <mergeCell ref="AL130:AL132"/>
    <mergeCell ref="AM130:AM132"/>
    <mergeCell ref="AN130:AN132"/>
    <mergeCell ref="AO130:AO132"/>
    <mergeCell ref="AP130:AP132"/>
    <mergeCell ref="AL134:AL136"/>
    <mergeCell ref="AM134:AM136"/>
    <mergeCell ref="AN134:AN136"/>
    <mergeCell ref="AO134:AO136"/>
    <mergeCell ref="AP134:AP136"/>
    <mergeCell ref="AL138:AL140"/>
    <mergeCell ref="AM138:AM140"/>
    <mergeCell ref="AN138:AN140"/>
    <mergeCell ref="AO138:AO140"/>
    <mergeCell ref="AP138:AP140"/>
    <mergeCell ref="AL142:AL144"/>
    <mergeCell ref="AM142:AM144"/>
    <mergeCell ref="AN142:AN144"/>
    <mergeCell ref="AO142:AO144"/>
    <mergeCell ref="AP142:AP144"/>
    <mergeCell ref="AL146:AL148"/>
    <mergeCell ref="AM146:AM148"/>
    <mergeCell ref="AN146:AN148"/>
    <mergeCell ref="AO146:AO148"/>
    <mergeCell ref="AP146:AP148"/>
    <mergeCell ref="AL150:AL152"/>
    <mergeCell ref="AM150:AM152"/>
    <mergeCell ref="AN150:AN152"/>
    <mergeCell ref="AO150:AO152"/>
    <mergeCell ref="AP150:AP152"/>
    <mergeCell ref="AL154:AL156"/>
    <mergeCell ref="AM154:AM156"/>
    <mergeCell ref="AN154:AN156"/>
    <mergeCell ref="AO154:AO156"/>
    <mergeCell ref="AP154:AP156"/>
    <mergeCell ref="AL158:AL160"/>
    <mergeCell ref="AM158:AM160"/>
    <mergeCell ref="AN158:AN160"/>
    <mergeCell ref="AO158:AO160"/>
    <mergeCell ref="AP158:AP160"/>
    <mergeCell ref="AL162:AL164"/>
    <mergeCell ref="AM162:AM164"/>
    <mergeCell ref="AN162:AN164"/>
    <mergeCell ref="AO162:AO164"/>
    <mergeCell ref="AP162:AP164"/>
    <mergeCell ref="AL166:AL168"/>
    <mergeCell ref="AM166:AM168"/>
    <mergeCell ref="AN166:AN168"/>
    <mergeCell ref="AO166:AO168"/>
    <mergeCell ref="AP166:AP168"/>
    <mergeCell ref="AL170:AL172"/>
    <mergeCell ref="AM170:AM172"/>
    <mergeCell ref="AN170:AN172"/>
    <mergeCell ref="AO170:AO172"/>
    <mergeCell ref="AP170:AP172"/>
    <mergeCell ref="AL174:AL176"/>
    <mergeCell ref="AM174:AM176"/>
    <mergeCell ref="AN174:AN176"/>
    <mergeCell ref="AO174:AO176"/>
    <mergeCell ref="AP174:AP176"/>
    <mergeCell ref="AL178:AL180"/>
    <mergeCell ref="AM178:AM180"/>
    <mergeCell ref="AN178:AN180"/>
    <mergeCell ref="AO178:AO180"/>
    <mergeCell ref="AP178:AP180"/>
    <mergeCell ref="AL182:AL184"/>
    <mergeCell ref="AM182:AM184"/>
    <mergeCell ref="AN182:AN184"/>
    <mergeCell ref="AO182:AO184"/>
    <mergeCell ref="AP182:AP184"/>
    <mergeCell ref="AL186:AL188"/>
    <mergeCell ref="AM186:AM188"/>
    <mergeCell ref="AN186:AN188"/>
    <mergeCell ref="AO186:AO188"/>
    <mergeCell ref="AP186:AP188"/>
    <mergeCell ref="AL190:AL192"/>
    <mergeCell ref="AM190:AM192"/>
    <mergeCell ref="AN190:AN192"/>
    <mergeCell ref="AO190:AO192"/>
    <mergeCell ref="AP190:AP192"/>
    <mergeCell ref="AL194:AL196"/>
    <mergeCell ref="AM194:AM196"/>
    <mergeCell ref="AN194:AN196"/>
    <mergeCell ref="AO194:AO196"/>
    <mergeCell ref="AP194:AP196"/>
    <mergeCell ref="AL198:AL200"/>
    <mergeCell ref="AM198:AM200"/>
    <mergeCell ref="AN198:AN200"/>
    <mergeCell ref="AO198:AO200"/>
    <mergeCell ref="AP198:AP200"/>
    <mergeCell ref="AL202:AL204"/>
    <mergeCell ref="AM202:AM204"/>
    <mergeCell ref="AN202:AN204"/>
    <mergeCell ref="AO202:AO204"/>
    <mergeCell ref="AP202:AP204"/>
    <mergeCell ref="AL206:AL208"/>
    <mergeCell ref="AM206:AM208"/>
    <mergeCell ref="AN206:AN208"/>
    <mergeCell ref="AO206:AO208"/>
    <mergeCell ref="AP206:AP208"/>
    <mergeCell ref="AL210:AL212"/>
    <mergeCell ref="AM210:AM212"/>
    <mergeCell ref="AN210:AN212"/>
    <mergeCell ref="AO210:AO212"/>
    <mergeCell ref="AP210:AP212"/>
    <mergeCell ref="AL214:AL216"/>
    <mergeCell ref="AM214:AM216"/>
    <mergeCell ref="AN214:AN216"/>
    <mergeCell ref="AO214:AO216"/>
    <mergeCell ref="AP214:AP216"/>
    <mergeCell ref="AL218:AL220"/>
    <mergeCell ref="AM218:AM220"/>
    <mergeCell ref="AN218:AN220"/>
    <mergeCell ref="AO218:AO220"/>
    <mergeCell ref="AP218:AP220"/>
    <mergeCell ref="AL222:AL224"/>
    <mergeCell ref="AM222:AM224"/>
    <mergeCell ref="AN222:AN224"/>
    <mergeCell ref="AO222:AO224"/>
    <mergeCell ref="AP222:AP224"/>
    <mergeCell ref="AL226:AL228"/>
    <mergeCell ref="AM226:AM228"/>
    <mergeCell ref="AN226:AN228"/>
    <mergeCell ref="AO226:AO228"/>
    <mergeCell ref="AP226:AP228"/>
    <mergeCell ref="AL230:AL232"/>
    <mergeCell ref="AM230:AM232"/>
    <mergeCell ref="AN230:AN232"/>
    <mergeCell ref="AO230:AO232"/>
    <mergeCell ref="AP230:AP232"/>
    <mergeCell ref="AL234:AL236"/>
    <mergeCell ref="AM234:AM236"/>
    <mergeCell ref="AN234:AN236"/>
    <mergeCell ref="AO234:AO236"/>
    <mergeCell ref="AP234:AP236"/>
    <mergeCell ref="AL238:AL240"/>
    <mergeCell ref="AM238:AM240"/>
    <mergeCell ref="AN238:AN240"/>
    <mergeCell ref="AO238:AO240"/>
    <mergeCell ref="AP238:AP240"/>
    <mergeCell ref="AL242:AL244"/>
    <mergeCell ref="AM242:AM244"/>
    <mergeCell ref="AN242:AN244"/>
    <mergeCell ref="AO242:AO244"/>
    <mergeCell ref="AP242:AP244"/>
    <mergeCell ref="AL246:AL248"/>
    <mergeCell ref="AM246:AM248"/>
    <mergeCell ref="AN246:AN248"/>
    <mergeCell ref="AO246:AO248"/>
    <mergeCell ref="AP246:AP248"/>
    <mergeCell ref="AL250:AL252"/>
    <mergeCell ref="AM250:AM252"/>
    <mergeCell ref="AN250:AN252"/>
    <mergeCell ref="AO250:AO252"/>
    <mergeCell ref="AP250:AP252"/>
    <mergeCell ref="AL254:AL256"/>
    <mergeCell ref="AM254:AM256"/>
    <mergeCell ref="AN254:AN256"/>
    <mergeCell ref="AO254:AO256"/>
    <mergeCell ref="AP254:AP256"/>
    <mergeCell ref="AL258:AL260"/>
    <mergeCell ref="AM258:AM260"/>
    <mergeCell ref="AN258:AN260"/>
    <mergeCell ref="AO258:AO260"/>
    <mergeCell ref="AP258:AP260"/>
    <mergeCell ref="AL262:AL264"/>
    <mergeCell ref="AM262:AM264"/>
    <mergeCell ref="AN262:AN264"/>
    <mergeCell ref="AO262:AO264"/>
    <mergeCell ref="AP262:AP264"/>
    <mergeCell ref="AL266:AL268"/>
    <mergeCell ref="AM266:AM268"/>
    <mergeCell ref="AN266:AN268"/>
    <mergeCell ref="AO266:AO268"/>
    <mergeCell ref="AP266:AP268"/>
    <mergeCell ref="AL270:AL272"/>
    <mergeCell ref="AM270:AM272"/>
    <mergeCell ref="AN270:AN272"/>
    <mergeCell ref="AO270:AO272"/>
    <mergeCell ref="AP270:AP272"/>
    <mergeCell ref="AL274:AL276"/>
    <mergeCell ref="AM274:AM276"/>
    <mergeCell ref="AN274:AN276"/>
    <mergeCell ref="AO274:AO276"/>
    <mergeCell ref="AP274:AP276"/>
    <mergeCell ref="AL278:AL280"/>
    <mergeCell ref="AM278:AM280"/>
    <mergeCell ref="AN278:AN280"/>
    <mergeCell ref="AO278:AO280"/>
    <mergeCell ref="AP278:AP280"/>
    <mergeCell ref="AL282:AL284"/>
    <mergeCell ref="AM282:AM284"/>
    <mergeCell ref="AN282:AN284"/>
    <mergeCell ref="AO282:AO284"/>
    <mergeCell ref="AP282:AP284"/>
    <mergeCell ref="AL286:AL288"/>
    <mergeCell ref="AM286:AM288"/>
    <mergeCell ref="AN286:AN288"/>
    <mergeCell ref="AO286:AO288"/>
    <mergeCell ref="AP286:AP288"/>
    <mergeCell ref="AL290:AL292"/>
    <mergeCell ref="AM290:AM292"/>
    <mergeCell ref="AN290:AN292"/>
    <mergeCell ref="AO290:AO292"/>
    <mergeCell ref="AP290:AP292"/>
    <mergeCell ref="AL294:AL296"/>
    <mergeCell ref="AM294:AM296"/>
    <mergeCell ref="AN294:AN296"/>
    <mergeCell ref="AO294:AO296"/>
    <mergeCell ref="AP294:AP296"/>
    <mergeCell ref="AL298:AL300"/>
    <mergeCell ref="AM298:AM300"/>
    <mergeCell ref="AN298:AN300"/>
    <mergeCell ref="AO298:AO300"/>
    <mergeCell ref="AP298:AP300"/>
    <mergeCell ref="AL302:AL304"/>
    <mergeCell ref="AM302:AM304"/>
    <mergeCell ref="AN302:AN304"/>
    <mergeCell ref="AO302:AO304"/>
    <mergeCell ref="AP302:AP304"/>
    <mergeCell ref="AL306:AL308"/>
    <mergeCell ref="AM306:AM308"/>
    <mergeCell ref="AN306:AN308"/>
    <mergeCell ref="AO306:AO308"/>
    <mergeCell ref="AP306:AP308"/>
    <mergeCell ref="AL310:AL312"/>
    <mergeCell ref="AM310:AM312"/>
    <mergeCell ref="AN310:AN312"/>
    <mergeCell ref="AO310:AO312"/>
    <mergeCell ref="AP310:AP312"/>
    <mergeCell ref="AL314:AL316"/>
    <mergeCell ref="AM314:AM316"/>
    <mergeCell ref="AN314:AN316"/>
    <mergeCell ref="AO314:AO316"/>
    <mergeCell ref="AP314:AP316"/>
    <mergeCell ref="AL318:AL320"/>
    <mergeCell ref="AM318:AM320"/>
    <mergeCell ref="AN318:AN320"/>
    <mergeCell ref="AO318:AO320"/>
    <mergeCell ref="AP318:AP320"/>
    <mergeCell ref="AL322:AL324"/>
    <mergeCell ref="AM322:AM324"/>
    <mergeCell ref="AN322:AN324"/>
    <mergeCell ref="AO322:AO324"/>
    <mergeCell ref="AP322:AP324"/>
    <mergeCell ref="AL326:AL328"/>
    <mergeCell ref="AM326:AM328"/>
    <mergeCell ref="AN326:AN328"/>
    <mergeCell ref="AO326:AO328"/>
    <mergeCell ref="AP326:AP328"/>
    <mergeCell ref="AL330:AL332"/>
    <mergeCell ref="AM330:AM332"/>
    <mergeCell ref="AN330:AN332"/>
    <mergeCell ref="AO330:AO332"/>
    <mergeCell ref="AP330:AP332"/>
    <mergeCell ref="AL334:AL336"/>
    <mergeCell ref="AM334:AM336"/>
    <mergeCell ref="AN334:AN336"/>
    <mergeCell ref="AO334:AO336"/>
    <mergeCell ref="AP334:AP336"/>
    <mergeCell ref="AL338:AL340"/>
    <mergeCell ref="AM338:AM340"/>
    <mergeCell ref="AN338:AN340"/>
    <mergeCell ref="AO338:AO340"/>
    <mergeCell ref="AP338:AP340"/>
    <mergeCell ref="AL342:AL344"/>
    <mergeCell ref="AM342:AM344"/>
    <mergeCell ref="AN342:AN344"/>
    <mergeCell ref="AO342:AO344"/>
    <mergeCell ref="AP342:AP344"/>
    <mergeCell ref="AL346:AL348"/>
    <mergeCell ref="AM346:AM348"/>
    <mergeCell ref="AN346:AN348"/>
    <mergeCell ref="AO346:AO348"/>
    <mergeCell ref="AP346:AP348"/>
    <mergeCell ref="AL350:AL352"/>
    <mergeCell ref="AM350:AM352"/>
    <mergeCell ref="AN350:AN352"/>
    <mergeCell ref="AO350:AO352"/>
    <mergeCell ref="AP350:AP352"/>
    <mergeCell ref="AL354:AL356"/>
    <mergeCell ref="AM354:AM356"/>
    <mergeCell ref="AN354:AN356"/>
    <mergeCell ref="AO354:AO356"/>
    <mergeCell ref="AP354:AP356"/>
    <mergeCell ref="AL358:AL360"/>
    <mergeCell ref="AM358:AM360"/>
    <mergeCell ref="AN358:AN360"/>
    <mergeCell ref="AO358:AO360"/>
    <mergeCell ref="AP358:AP360"/>
    <mergeCell ref="AL362:AL364"/>
    <mergeCell ref="AM362:AM364"/>
    <mergeCell ref="AN362:AN364"/>
    <mergeCell ref="AO362:AO364"/>
    <mergeCell ref="AP362:AP364"/>
    <mergeCell ref="AL366:AL368"/>
    <mergeCell ref="AM366:AM368"/>
    <mergeCell ref="AN366:AN368"/>
    <mergeCell ref="AO366:AO368"/>
    <mergeCell ref="AP366:AP368"/>
    <mergeCell ref="AL370:AL372"/>
    <mergeCell ref="AM370:AM372"/>
    <mergeCell ref="AN370:AN372"/>
    <mergeCell ref="AO370:AO372"/>
    <mergeCell ref="AP370:AP372"/>
    <mergeCell ref="AL374:AL376"/>
    <mergeCell ref="AM374:AM376"/>
    <mergeCell ref="AN374:AN376"/>
    <mergeCell ref="AO374:AO376"/>
    <mergeCell ref="AP374:AP376"/>
    <mergeCell ref="AL378:AL380"/>
    <mergeCell ref="AM378:AM380"/>
    <mergeCell ref="AN378:AN380"/>
    <mergeCell ref="AO378:AO380"/>
    <mergeCell ref="AP378:AP380"/>
    <mergeCell ref="AL382:AL384"/>
    <mergeCell ref="AM382:AM384"/>
    <mergeCell ref="AN382:AN384"/>
    <mergeCell ref="AO382:AO384"/>
    <mergeCell ref="AP382:AP384"/>
    <mergeCell ref="AL386:AL388"/>
    <mergeCell ref="AM386:AM388"/>
    <mergeCell ref="AN386:AN388"/>
    <mergeCell ref="AO386:AO388"/>
    <mergeCell ref="AP386:AP388"/>
    <mergeCell ref="AL390:AL392"/>
    <mergeCell ref="AM390:AM392"/>
    <mergeCell ref="AN390:AN392"/>
    <mergeCell ref="AO390:AO392"/>
    <mergeCell ref="AP390:AP392"/>
    <mergeCell ref="AL394:AL396"/>
    <mergeCell ref="AM394:AM396"/>
    <mergeCell ref="AN394:AN396"/>
    <mergeCell ref="AO394:AO396"/>
    <mergeCell ref="AP394:AP396"/>
    <mergeCell ref="AL398:AL400"/>
    <mergeCell ref="AM398:AM400"/>
    <mergeCell ref="AN398:AN400"/>
    <mergeCell ref="AO398:AO400"/>
    <mergeCell ref="AP398:AP400"/>
    <mergeCell ref="AL402:AL404"/>
    <mergeCell ref="AM402:AM404"/>
    <mergeCell ref="AN402:AN404"/>
    <mergeCell ref="AO402:AO404"/>
    <mergeCell ref="AP402:AP404"/>
    <mergeCell ref="AL406:AL408"/>
    <mergeCell ref="AM406:AM408"/>
    <mergeCell ref="AN406:AN408"/>
    <mergeCell ref="AO406:AO408"/>
    <mergeCell ref="AP406:AP408"/>
    <mergeCell ref="AL410:AL412"/>
    <mergeCell ref="AM410:AM412"/>
    <mergeCell ref="AN410:AN412"/>
    <mergeCell ref="AO410:AO412"/>
    <mergeCell ref="AP410:AP412"/>
    <mergeCell ref="AL414:AL416"/>
    <mergeCell ref="AM414:AM416"/>
    <mergeCell ref="AN414:AN416"/>
    <mergeCell ref="AO414:AO416"/>
    <mergeCell ref="AP414:AP416"/>
    <mergeCell ref="AL418:AL420"/>
    <mergeCell ref="AM418:AM420"/>
    <mergeCell ref="AN418:AN420"/>
    <mergeCell ref="AO418:AO420"/>
    <mergeCell ref="AP418:AP420"/>
    <mergeCell ref="AL422:AL424"/>
    <mergeCell ref="AM422:AM424"/>
    <mergeCell ref="AN422:AN424"/>
    <mergeCell ref="AO422:AO424"/>
    <mergeCell ref="AP422:AP424"/>
    <mergeCell ref="AL426:AL428"/>
    <mergeCell ref="AM426:AM428"/>
    <mergeCell ref="AN426:AN428"/>
    <mergeCell ref="AO426:AO428"/>
    <mergeCell ref="AP426:AP428"/>
    <mergeCell ref="AL430:AL432"/>
    <mergeCell ref="AM430:AM432"/>
    <mergeCell ref="AN430:AN432"/>
    <mergeCell ref="AO430:AO432"/>
    <mergeCell ref="AP430:AP432"/>
    <mergeCell ref="AL434:AL436"/>
    <mergeCell ref="AM434:AM436"/>
    <mergeCell ref="AN434:AN436"/>
    <mergeCell ref="AO434:AO436"/>
    <mergeCell ref="AP434:AP436"/>
    <mergeCell ref="AL438:AL440"/>
    <mergeCell ref="AM438:AM440"/>
    <mergeCell ref="AN438:AN440"/>
    <mergeCell ref="AO438:AO440"/>
    <mergeCell ref="AP438:AP440"/>
    <mergeCell ref="AL442:AL444"/>
    <mergeCell ref="AM442:AM444"/>
    <mergeCell ref="AN442:AN444"/>
    <mergeCell ref="AO442:AO444"/>
    <mergeCell ref="AP442:AP444"/>
    <mergeCell ref="AL446:AL448"/>
    <mergeCell ref="AM446:AM448"/>
    <mergeCell ref="AN446:AN448"/>
    <mergeCell ref="AO446:AO448"/>
    <mergeCell ref="AP446:AP448"/>
    <mergeCell ref="AL450:AL452"/>
    <mergeCell ref="AM450:AM452"/>
    <mergeCell ref="AN450:AN452"/>
    <mergeCell ref="AO450:AO452"/>
    <mergeCell ref="AP450:AP452"/>
    <mergeCell ref="AL454:AL456"/>
    <mergeCell ref="AM454:AM456"/>
    <mergeCell ref="AN454:AN456"/>
    <mergeCell ref="AO454:AO456"/>
    <mergeCell ref="AP454:AP456"/>
    <mergeCell ref="AL458:AL460"/>
    <mergeCell ref="AM458:AM460"/>
    <mergeCell ref="AN458:AN460"/>
    <mergeCell ref="AO458:AO460"/>
    <mergeCell ref="AP458:AP460"/>
    <mergeCell ref="AL462:AL464"/>
    <mergeCell ref="AM462:AM464"/>
    <mergeCell ref="AN462:AN464"/>
    <mergeCell ref="AO462:AO464"/>
    <mergeCell ref="AP462:AP464"/>
    <mergeCell ref="AL466:AL468"/>
    <mergeCell ref="AM466:AM468"/>
    <mergeCell ref="AN466:AN468"/>
    <mergeCell ref="AO466:AO468"/>
    <mergeCell ref="AP466:AP468"/>
    <mergeCell ref="AL470:AL472"/>
    <mergeCell ref="AM470:AM472"/>
    <mergeCell ref="AN470:AN472"/>
    <mergeCell ref="AO470:AO472"/>
    <mergeCell ref="AP470:AP472"/>
    <mergeCell ref="AL474:AL476"/>
    <mergeCell ref="AM474:AM476"/>
    <mergeCell ref="AN474:AN476"/>
    <mergeCell ref="AO474:AO476"/>
    <mergeCell ref="AP474:AP476"/>
    <mergeCell ref="AL478:AL480"/>
    <mergeCell ref="AM478:AM480"/>
    <mergeCell ref="AN478:AN480"/>
    <mergeCell ref="AO478:AO480"/>
    <mergeCell ref="AP478:AP480"/>
    <mergeCell ref="AL482:AL484"/>
    <mergeCell ref="AM482:AM484"/>
    <mergeCell ref="AN482:AN484"/>
    <mergeCell ref="AO482:AO484"/>
    <mergeCell ref="AP482:AP484"/>
    <mergeCell ref="AL486:AL488"/>
    <mergeCell ref="AM486:AM488"/>
    <mergeCell ref="AN486:AN488"/>
    <mergeCell ref="AO486:AO488"/>
    <mergeCell ref="AP486:AP488"/>
    <mergeCell ref="AL490:AL492"/>
    <mergeCell ref="AM490:AM492"/>
    <mergeCell ref="AN490:AN492"/>
    <mergeCell ref="AO490:AO492"/>
    <mergeCell ref="AP490:AP492"/>
    <mergeCell ref="AL494:AL496"/>
    <mergeCell ref="AM494:AM496"/>
    <mergeCell ref="AN494:AN496"/>
    <mergeCell ref="AO494:AO496"/>
    <mergeCell ref="AP494:AP496"/>
    <mergeCell ref="AL498:AL500"/>
    <mergeCell ref="AM498:AM500"/>
    <mergeCell ref="AN498:AN500"/>
    <mergeCell ref="AO498:AO500"/>
    <mergeCell ref="AP498:AP500"/>
    <mergeCell ref="AL502:AL504"/>
    <mergeCell ref="AM502:AM504"/>
    <mergeCell ref="AN502:AN504"/>
    <mergeCell ref="AO502:AO504"/>
    <mergeCell ref="AP502:AP504"/>
    <mergeCell ref="AL506:AL508"/>
    <mergeCell ref="AM506:AM508"/>
    <mergeCell ref="AN506:AN508"/>
    <mergeCell ref="AO506:AO508"/>
    <mergeCell ref="AP506:AP508"/>
    <mergeCell ref="AL510:AL512"/>
    <mergeCell ref="AM510:AM512"/>
    <mergeCell ref="AN510:AN512"/>
    <mergeCell ref="AO510:AO512"/>
    <mergeCell ref="AP510:AP512"/>
    <mergeCell ref="AL542:AL544"/>
    <mergeCell ref="AM542:AM544"/>
    <mergeCell ref="AN542:AN544"/>
    <mergeCell ref="AO542:AO544"/>
    <mergeCell ref="AP542:AP544"/>
    <mergeCell ref="AL514:AL516"/>
    <mergeCell ref="AM514:AM516"/>
    <mergeCell ref="AN514:AN516"/>
    <mergeCell ref="AO514:AO516"/>
    <mergeCell ref="AP514:AP516"/>
    <mergeCell ref="AL518:AL520"/>
    <mergeCell ref="AM518:AM520"/>
    <mergeCell ref="AN518:AN520"/>
    <mergeCell ref="AO518:AO520"/>
    <mergeCell ref="AP518:AP520"/>
    <mergeCell ref="AL522:AL524"/>
    <mergeCell ref="AM522:AM524"/>
    <mergeCell ref="AN522:AN524"/>
    <mergeCell ref="AO522:AO524"/>
    <mergeCell ref="AP522:AP524"/>
    <mergeCell ref="AL526:AL528"/>
    <mergeCell ref="AM526:AM528"/>
    <mergeCell ref="AN526:AN528"/>
    <mergeCell ref="AO526:AO528"/>
    <mergeCell ref="AP526:AP528"/>
    <mergeCell ref="AL566:AL568"/>
    <mergeCell ref="AM566:AM568"/>
    <mergeCell ref="AN566:AN568"/>
    <mergeCell ref="AO566:AO568"/>
    <mergeCell ref="AP566:AP568"/>
    <mergeCell ref="AL546:AL548"/>
    <mergeCell ref="AM546:AM548"/>
    <mergeCell ref="AN546:AN548"/>
    <mergeCell ref="AO546:AO548"/>
    <mergeCell ref="AP546:AP548"/>
    <mergeCell ref="AL550:AL552"/>
    <mergeCell ref="AM550:AM552"/>
    <mergeCell ref="AN550:AN552"/>
    <mergeCell ref="AO550:AO552"/>
    <mergeCell ref="AP550:AP552"/>
    <mergeCell ref="AL554:AL556"/>
    <mergeCell ref="AM554:AM556"/>
    <mergeCell ref="AN554:AN556"/>
    <mergeCell ref="AO554:AO556"/>
    <mergeCell ref="AP554:AP556"/>
    <mergeCell ref="AL558:AL560"/>
    <mergeCell ref="AM558:AM560"/>
    <mergeCell ref="AN558:AN560"/>
    <mergeCell ref="AO558:AO560"/>
    <mergeCell ref="AP558:AP560"/>
    <mergeCell ref="AU2:AU4"/>
    <mergeCell ref="AR2:AR4"/>
    <mergeCell ref="AR6:AR8"/>
    <mergeCell ref="AU6:AU8"/>
    <mergeCell ref="AR10:AR12"/>
    <mergeCell ref="AU10:AU12"/>
    <mergeCell ref="AR14:AR16"/>
    <mergeCell ref="AU14:AU16"/>
    <mergeCell ref="AR18:AR20"/>
    <mergeCell ref="AU18:AU20"/>
    <mergeCell ref="AR22:AR24"/>
    <mergeCell ref="AU22:AU24"/>
    <mergeCell ref="AL562:AL564"/>
    <mergeCell ref="AM562:AM564"/>
    <mergeCell ref="AN562:AN564"/>
    <mergeCell ref="AO562:AO564"/>
    <mergeCell ref="AP562:AP564"/>
    <mergeCell ref="AL530:AL532"/>
    <mergeCell ref="AM530:AM532"/>
    <mergeCell ref="AN530:AN532"/>
    <mergeCell ref="AO530:AO532"/>
    <mergeCell ref="AP530:AP532"/>
    <mergeCell ref="AL534:AL536"/>
    <mergeCell ref="AM534:AM536"/>
    <mergeCell ref="AN534:AN536"/>
    <mergeCell ref="AO534:AO536"/>
    <mergeCell ref="AP534:AP536"/>
    <mergeCell ref="AL538:AL540"/>
    <mergeCell ref="AM538:AM540"/>
    <mergeCell ref="AN538:AN540"/>
    <mergeCell ref="AO538:AO540"/>
    <mergeCell ref="AP538:AP540"/>
    <mergeCell ref="AR1158:AR1160"/>
    <mergeCell ref="AU1158:AU1160"/>
    <mergeCell ref="AR1150:AR1152"/>
    <mergeCell ref="AU1150:AU1152"/>
    <mergeCell ref="AR1106:AR1108"/>
    <mergeCell ref="AU1106:AU1108"/>
    <mergeCell ref="AR1110:AR1112"/>
    <mergeCell ref="AU1110:AU1112"/>
    <mergeCell ref="AR1114:AR1116"/>
    <mergeCell ref="AU1114:AU1116"/>
    <mergeCell ref="AR1118:AR1120"/>
    <mergeCell ref="AU1118:AU1120"/>
    <mergeCell ref="AR1122:AR1124"/>
    <mergeCell ref="AU1122:AU1124"/>
    <mergeCell ref="AR1102:AR1104"/>
    <mergeCell ref="AU1102:AU1104"/>
    <mergeCell ref="AR1058:AR1060"/>
    <mergeCell ref="AU1058:AU1060"/>
    <mergeCell ref="AR1062:AR1064"/>
    <mergeCell ref="AU1062:AU1064"/>
    <mergeCell ref="AR1066:AR1068"/>
    <mergeCell ref="AU1066:AU1068"/>
    <mergeCell ref="AR1070:AR1072"/>
    <mergeCell ref="AU1070:AU1072"/>
    <mergeCell ref="AR1074:AR1076"/>
    <mergeCell ref="AU1074:AU1076"/>
    <mergeCell ref="AQ2:AQ4"/>
    <mergeCell ref="AV2:AV4"/>
    <mergeCell ref="AY2:AY4"/>
    <mergeCell ref="AZ2:AZ4"/>
    <mergeCell ref="AV6:AV8"/>
    <mergeCell ref="AZ6:AZ8"/>
    <mergeCell ref="AQ6:AQ8"/>
    <mergeCell ref="AY6:AY8"/>
    <mergeCell ref="AQ10:AQ12"/>
    <mergeCell ref="AV10:AV12"/>
    <mergeCell ref="AY10:AY12"/>
    <mergeCell ref="AZ10:AZ12"/>
    <mergeCell ref="AQ14:AQ16"/>
    <mergeCell ref="AV14:AV16"/>
    <mergeCell ref="AY14:AY16"/>
    <mergeCell ref="AZ14:AZ16"/>
    <mergeCell ref="AR1126:AR1128"/>
    <mergeCell ref="AU1126:AU1128"/>
    <mergeCell ref="AR1078:AR1080"/>
    <mergeCell ref="AU1078:AU1080"/>
    <mergeCell ref="AR1082:AR1084"/>
    <mergeCell ref="AU1082:AU1084"/>
    <mergeCell ref="AR1086:AR1088"/>
    <mergeCell ref="AU1086:AU1088"/>
    <mergeCell ref="AR1090:AR1092"/>
    <mergeCell ref="AU1090:AU1092"/>
    <mergeCell ref="AR1094:AR1096"/>
    <mergeCell ref="AU1094:AU1096"/>
    <mergeCell ref="AR1098:AR1100"/>
    <mergeCell ref="AU1098:AU1100"/>
    <mergeCell ref="AR1034:AR1036"/>
    <mergeCell ref="AU1034:AU1036"/>
    <mergeCell ref="AQ18:AQ20"/>
    <mergeCell ref="AV18:AV20"/>
    <mergeCell ref="AY18:AY20"/>
    <mergeCell ref="AZ18:AZ20"/>
    <mergeCell ref="AQ22:AQ24"/>
    <mergeCell ref="AV22:AV24"/>
    <mergeCell ref="AY22:AY24"/>
    <mergeCell ref="AZ22:AZ24"/>
    <mergeCell ref="AQ26:AQ28"/>
    <mergeCell ref="AV26:AV28"/>
    <mergeCell ref="AY26:AY28"/>
    <mergeCell ref="AZ26:AZ28"/>
    <mergeCell ref="AQ30:AQ32"/>
    <mergeCell ref="AV30:AV32"/>
    <mergeCell ref="AY30:AY32"/>
    <mergeCell ref="AZ30:AZ32"/>
    <mergeCell ref="AQ34:AQ36"/>
    <mergeCell ref="AV34:AV36"/>
    <mergeCell ref="AY34:AY36"/>
    <mergeCell ref="AZ34:AZ36"/>
    <mergeCell ref="AR26:AR28"/>
    <mergeCell ref="AU26:AU28"/>
    <mergeCell ref="AR30:AR32"/>
    <mergeCell ref="AU30:AU32"/>
    <mergeCell ref="AR34:AR36"/>
    <mergeCell ref="AU34:AU36"/>
    <mergeCell ref="AQ38:AQ40"/>
    <mergeCell ref="AV38:AV40"/>
    <mergeCell ref="AY38:AY40"/>
    <mergeCell ref="AZ38:AZ40"/>
    <mergeCell ref="AQ42:AQ44"/>
    <mergeCell ref="AV42:AV44"/>
    <mergeCell ref="AY42:AY44"/>
    <mergeCell ref="AZ42:AZ44"/>
    <mergeCell ref="AQ46:AQ48"/>
    <mergeCell ref="AV46:AV48"/>
    <mergeCell ref="AY46:AY48"/>
    <mergeCell ref="AZ46:AZ48"/>
    <mergeCell ref="AQ50:AQ52"/>
    <mergeCell ref="AV50:AV52"/>
    <mergeCell ref="AY50:AY52"/>
    <mergeCell ref="AZ50:AZ52"/>
    <mergeCell ref="AQ54:AQ56"/>
    <mergeCell ref="AV54:AV56"/>
    <mergeCell ref="AY54:AY56"/>
    <mergeCell ref="AZ54:AZ56"/>
    <mergeCell ref="AR50:AR52"/>
    <mergeCell ref="AU50:AU52"/>
    <mergeCell ref="AR54:AR56"/>
    <mergeCell ref="AU54:AU56"/>
    <mergeCell ref="AR38:AR40"/>
    <mergeCell ref="AU38:AU40"/>
    <mergeCell ref="AR42:AR44"/>
    <mergeCell ref="AU42:AU44"/>
    <mergeCell ref="AR46:AR48"/>
    <mergeCell ref="AU46:AU48"/>
    <mergeCell ref="AQ58:AQ60"/>
    <mergeCell ref="AV58:AV60"/>
    <mergeCell ref="AY58:AY60"/>
    <mergeCell ref="AZ58:AZ60"/>
    <mergeCell ref="AQ62:AQ64"/>
    <mergeCell ref="AV62:AV64"/>
    <mergeCell ref="AY62:AY64"/>
    <mergeCell ref="AZ62:AZ64"/>
    <mergeCell ref="AQ66:AQ68"/>
    <mergeCell ref="AV66:AV68"/>
    <mergeCell ref="AY66:AY68"/>
    <mergeCell ref="AZ66:AZ68"/>
    <mergeCell ref="AQ70:AQ72"/>
    <mergeCell ref="AV70:AV72"/>
    <mergeCell ref="AY70:AY72"/>
    <mergeCell ref="AZ70:AZ72"/>
    <mergeCell ref="AQ74:AQ76"/>
    <mergeCell ref="AV74:AV76"/>
    <mergeCell ref="AY74:AY76"/>
    <mergeCell ref="AZ74:AZ76"/>
    <mergeCell ref="AR70:AR72"/>
    <mergeCell ref="AU70:AU72"/>
    <mergeCell ref="AR74:AR76"/>
    <mergeCell ref="AU74:AU76"/>
    <mergeCell ref="AR58:AR60"/>
    <mergeCell ref="AU58:AU60"/>
    <mergeCell ref="AR62:AR64"/>
    <mergeCell ref="AU62:AU64"/>
    <mergeCell ref="AR66:AR68"/>
    <mergeCell ref="AU66:AU68"/>
    <mergeCell ref="AQ78:AQ80"/>
    <mergeCell ref="AV78:AV80"/>
    <mergeCell ref="AY78:AY80"/>
    <mergeCell ref="AZ78:AZ80"/>
    <mergeCell ref="AQ82:AQ84"/>
    <mergeCell ref="AV82:AV84"/>
    <mergeCell ref="AY82:AY84"/>
    <mergeCell ref="AZ82:AZ84"/>
    <mergeCell ref="AQ86:AQ88"/>
    <mergeCell ref="AV86:AV88"/>
    <mergeCell ref="AY86:AY88"/>
    <mergeCell ref="AZ86:AZ88"/>
    <mergeCell ref="AQ90:AQ92"/>
    <mergeCell ref="AV90:AV92"/>
    <mergeCell ref="AY90:AY92"/>
    <mergeCell ref="AZ90:AZ92"/>
    <mergeCell ref="AQ94:AQ96"/>
    <mergeCell ref="AV94:AV96"/>
    <mergeCell ref="AY94:AY96"/>
    <mergeCell ref="AZ94:AZ96"/>
    <mergeCell ref="AR78:AR80"/>
    <mergeCell ref="AU78:AU80"/>
    <mergeCell ref="AR82:AR84"/>
    <mergeCell ref="AU82:AU84"/>
    <mergeCell ref="AR86:AR88"/>
    <mergeCell ref="AU86:AU88"/>
    <mergeCell ref="AR90:AR92"/>
    <mergeCell ref="AU90:AU92"/>
    <mergeCell ref="AR94:AR96"/>
    <mergeCell ref="AU94:AU96"/>
    <mergeCell ref="AQ98:AQ100"/>
    <mergeCell ref="AV98:AV100"/>
    <mergeCell ref="AY98:AY100"/>
    <mergeCell ref="AZ98:AZ100"/>
    <mergeCell ref="AQ102:AQ104"/>
    <mergeCell ref="AV102:AV104"/>
    <mergeCell ref="AY102:AY104"/>
    <mergeCell ref="AZ102:AZ104"/>
    <mergeCell ref="AQ106:AQ108"/>
    <mergeCell ref="AV106:AV108"/>
    <mergeCell ref="AY106:AY108"/>
    <mergeCell ref="AZ106:AZ108"/>
    <mergeCell ref="AQ110:AQ112"/>
    <mergeCell ref="AV110:AV112"/>
    <mergeCell ref="AY110:AY112"/>
    <mergeCell ref="AZ110:AZ112"/>
    <mergeCell ref="AQ114:AQ116"/>
    <mergeCell ref="AV114:AV116"/>
    <mergeCell ref="AY114:AY116"/>
    <mergeCell ref="AZ114:AZ116"/>
    <mergeCell ref="AR98:AR100"/>
    <mergeCell ref="AU98:AU100"/>
    <mergeCell ref="AR102:AR104"/>
    <mergeCell ref="AU102:AU104"/>
    <mergeCell ref="AR106:AR108"/>
    <mergeCell ref="AU106:AU108"/>
    <mergeCell ref="AR110:AR112"/>
    <mergeCell ref="AU110:AU112"/>
    <mergeCell ref="AR114:AR116"/>
    <mergeCell ref="AU114:AU116"/>
    <mergeCell ref="AQ118:AQ120"/>
    <mergeCell ref="AV118:AV120"/>
    <mergeCell ref="AY118:AY120"/>
    <mergeCell ref="AZ118:AZ120"/>
    <mergeCell ref="AQ122:AQ124"/>
    <mergeCell ref="AV122:AV124"/>
    <mergeCell ref="AY122:AY124"/>
    <mergeCell ref="AZ122:AZ124"/>
    <mergeCell ref="AQ126:AQ128"/>
    <mergeCell ref="AV126:AV128"/>
    <mergeCell ref="AY126:AY128"/>
    <mergeCell ref="AZ126:AZ128"/>
    <mergeCell ref="AQ130:AQ132"/>
    <mergeCell ref="AV130:AV132"/>
    <mergeCell ref="AY130:AY132"/>
    <mergeCell ref="AZ130:AZ132"/>
    <mergeCell ref="AQ134:AQ136"/>
    <mergeCell ref="AV134:AV136"/>
    <mergeCell ref="AY134:AY136"/>
    <mergeCell ref="AZ134:AZ136"/>
    <mergeCell ref="AR122:AR124"/>
    <mergeCell ref="AU122:AU124"/>
    <mergeCell ref="AR126:AR128"/>
    <mergeCell ref="AU126:AU128"/>
    <mergeCell ref="AR130:AR132"/>
    <mergeCell ref="AU130:AU132"/>
    <mergeCell ref="AR134:AR136"/>
    <mergeCell ref="AU134:AU136"/>
    <mergeCell ref="AR118:AR120"/>
    <mergeCell ref="AU118:AU120"/>
    <mergeCell ref="AQ138:AQ140"/>
    <mergeCell ref="AV138:AV140"/>
    <mergeCell ref="AY138:AY140"/>
    <mergeCell ref="AZ138:AZ140"/>
    <mergeCell ref="AQ142:AQ144"/>
    <mergeCell ref="AV142:AV144"/>
    <mergeCell ref="AY142:AY144"/>
    <mergeCell ref="AZ142:AZ144"/>
    <mergeCell ref="AQ146:AQ148"/>
    <mergeCell ref="AV146:AV148"/>
    <mergeCell ref="AY146:AY148"/>
    <mergeCell ref="AZ146:AZ148"/>
    <mergeCell ref="AQ150:AQ152"/>
    <mergeCell ref="AV150:AV152"/>
    <mergeCell ref="AY150:AY152"/>
    <mergeCell ref="AZ150:AZ152"/>
    <mergeCell ref="AQ154:AQ156"/>
    <mergeCell ref="AV154:AV156"/>
    <mergeCell ref="AY154:AY156"/>
    <mergeCell ref="AZ154:AZ156"/>
    <mergeCell ref="AR146:AR148"/>
    <mergeCell ref="AU146:AU148"/>
    <mergeCell ref="AR150:AR152"/>
    <mergeCell ref="AU150:AU152"/>
    <mergeCell ref="AR154:AR156"/>
    <mergeCell ref="AU154:AU156"/>
    <mergeCell ref="AR138:AR140"/>
    <mergeCell ref="AU138:AU140"/>
    <mergeCell ref="AR142:AR144"/>
    <mergeCell ref="AU142:AU144"/>
    <mergeCell ref="AQ158:AQ160"/>
    <mergeCell ref="AV158:AV160"/>
    <mergeCell ref="AY158:AY160"/>
    <mergeCell ref="AZ158:AZ160"/>
    <mergeCell ref="AQ162:AQ164"/>
    <mergeCell ref="AV162:AV164"/>
    <mergeCell ref="AY162:AY164"/>
    <mergeCell ref="AZ162:AZ164"/>
    <mergeCell ref="AQ166:AQ168"/>
    <mergeCell ref="AV166:AV168"/>
    <mergeCell ref="AY166:AY168"/>
    <mergeCell ref="AZ166:AZ168"/>
    <mergeCell ref="AQ170:AQ172"/>
    <mergeCell ref="AV170:AV172"/>
    <mergeCell ref="AY170:AY172"/>
    <mergeCell ref="AZ170:AZ172"/>
    <mergeCell ref="AQ174:AQ176"/>
    <mergeCell ref="AV174:AV176"/>
    <mergeCell ref="AY174:AY176"/>
    <mergeCell ref="AZ174:AZ176"/>
    <mergeCell ref="AR170:AR172"/>
    <mergeCell ref="AU170:AU172"/>
    <mergeCell ref="AR174:AR176"/>
    <mergeCell ref="AU174:AU176"/>
    <mergeCell ref="AR158:AR160"/>
    <mergeCell ref="AU158:AU160"/>
    <mergeCell ref="AR162:AR164"/>
    <mergeCell ref="AU162:AU164"/>
    <mergeCell ref="AR166:AR168"/>
    <mergeCell ref="AU166:AU168"/>
    <mergeCell ref="AQ178:AQ180"/>
    <mergeCell ref="AV178:AV180"/>
    <mergeCell ref="AY178:AY180"/>
    <mergeCell ref="AZ178:AZ180"/>
    <mergeCell ref="AQ182:AQ184"/>
    <mergeCell ref="AV182:AV184"/>
    <mergeCell ref="AY182:AY184"/>
    <mergeCell ref="AZ182:AZ184"/>
    <mergeCell ref="AQ186:AQ188"/>
    <mergeCell ref="AV186:AV188"/>
    <mergeCell ref="AY186:AY188"/>
    <mergeCell ref="AZ186:AZ188"/>
    <mergeCell ref="AQ190:AQ192"/>
    <mergeCell ref="AV190:AV192"/>
    <mergeCell ref="AY190:AY192"/>
    <mergeCell ref="AZ190:AZ192"/>
    <mergeCell ref="AQ194:AQ196"/>
    <mergeCell ref="AV194:AV196"/>
    <mergeCell ref="AY194:AY196"/>
    <mergeCell ref="AZ194:AZ196"/>
    <mergeCell ref="AR194:AR196"/>
    <mergeCell ref="AU194:AU196"/>
    <mergeCell ref="AR178:AR180"/>
    <mergeCell ref="AU178:AU180"/>
    <mergeCell ref="AR182:AR184"/>
    <mergeCell ref="AU182:AU184"/>
    <mergeCell ref="AR186:AR188"/>
    <mergeCell ref="AU186:AU188"/>
    <mergeCell ref="AR190:AR192"/>
    <mergeCell ref="AU190:AU192"/>
    <mergeCell ref="AQ198:AQ200"/>
    <mergeCell ref="AV198:AV200"/>
    <mergeCell ref="AY198:AY200"/>
    <mergeCell ref="AZ198:AZ200"/>
    <mergeCell ref="AQ202:AQ204"/>
    <mergeCell ref="AV202:AV204"/>
    <mergeCell ref="AY202:AY204"/>
    <mergeCell ref="AZ202:AZ204"/>
    <mergeCell ref="AQ206:AQ208"/>
    <mergeCell ref="AV206:AV208"/>
    <mergeCell ref="AY206:AY208"/>
    <mergeCell ref="AZ206:AZ208"/>
    <mergeCell ref="AQ210:AQ212"/>
    <mergeCell ref="AV210:AV212"/>
    <mergeCell ref="AY210:AY212"/>
    <mergeCell ref="AZ210:AZ212"/>
    <mergeCell ref="AQ214:AQ216"/>
    <mergeCell ref="AV214:AV216"/>
    <mergeCell ref="AY214:AY216"/>
    <mergeCell ref="AZ214:AZ216"/>
    <mergeCell ref="AR198:AR200"/>
    <mergeCell ref="AU198:AU200"/>
    <mergeCell ref="AR202:AR204"/>
    <mergeCell ref="AU202:AU204"/>
    <mergeCell ref="AR206:AR208"/>
    <mergeCell ref="AU206:AU208"/>
    <mergeCell ref="AR210:AR212"/>
    <mergeCell ref="AU210:AU212"/>
    <mergeCell ref="AR214:AR216"/>
    <mergeCell ref="AU214:AU216"/>
    <mergeCell ref="AQ218:AQ220"/>
    <mergeCell ref="AV218:AV220"/>
    <mergeCell ref="AY218:AY220"/>
    <mergeCell ref="AZ218:AZ220"/>
    <mergeCell ref="AQ222:AQ224"/>
    <mergeCell ref="AV222:AV224"/>
    <mergeCell ref="AY222:AY224"/>
    <mergeCell ref="AZ222:AZ224"/>
    <mergeCell ref="AQ226:AQ228"/>
    <mergeCell ref="AV226:AV228"/>
    <mergeCell ref="AY226:AY228"/>
    <mergeCell ref="AZ226:AZ228"/>
    <mergeCell ref="AQ230:AQ232"/>
    <mergeCell ref="AV230:AV232"/>
    <mergeCell ref="AY230:AY232"/>
    <mergeCell ref="AZ230:AZ232"/>
    <mergeCell ref="AQ234:AQ236"/>
    <mergeCell ref="AV234:AV236"/>
    <mergeCell ref="AY234:AY236"/>
    <mergeCell ref="AZ234:AZ236"/>
    <mergeCell ref="AR218:AR220"/>
    <mergeCell ref="AU218:AU220"/>
    <mergeCell ref="AR222:AR224"/>
    <mergeCell ref="AU222:AU224"/>
    <mergeCell ref="AR226:AR228"/>
    <mergeCell ref="AU226:AU228"/>
    <mergeCell ref="AR230:AR232"/>
    <mergeCell ref="AU230:AU232"/>
    <mergeCell ref="AR234:AR236"/>
    <mergeCell ref="AU234:AU236"/>
    <mergeCell ref="AQ238:AQ240"/>
    <mergeCell ref="AV238:AV240"/>
    <mergeCell ref="AY238:AY240"/>
    <mergeCell ref="AZ238:AZ240"/>
    <mergeCell ref="AQ242:AQ244"/>
    <mergeCell ref="AV242:AV244"/>
    <mergeCell ref="AY242:AY244"/>
    <mergeCell ref="AZ242:AZ244"/>
    <mergeCell ref="AQ246:AQ248"/>
    <mergeCell ref="AV246:AV248"/>
    <mergeCell ref="AY246:AY248"/>
    <mergeCell ref="AZ246:AZ248"/>
    <mergeCell ref="AQ250:AQ252"/>
    <mergeCell ref="AV250:AV252"/>
    <mergeCell ref="AY250:AY252"/>
    <mergeCell ref="AZ250:AZ252"/>
    <mergeCell ref="AQ254:AQ256"/>
    <mergeCell ref="AV254:AV256"/>
    <mergeCell ref="AY254:AY256"/>
    <mergeCell ref="AZ254:AZ256"/>
    <mergeCell ref="AR242:AR244"/>
    <mergeCell ref="AU242:AU244"/>
    <mergeCell ref="AR246:AR248"/>
    <mergeCell ref="AU246:AU248"/>
    <mergeCell ref="AR250:AR252"/>
    <mergeCell ref="AU250:AU252"/>
    <mergeCell ref="AR254:AR256"/>
    <mergeCell ref="AU254:AU256"/>
    <mergeCell ref="AR238:AR240"/>
    <mergeCell ref="AU238:AU240"/>
    <mergeCell ref="AQ258:AQ260"/>
    <mergeCell ref="AV258:AV260"/>
    <mergeCell ref="AY258:AY260"/>
    <mergeCell ref="AZ258:AZ260"/>
    <mergeCell ref="AQ262:AQ264"/>
    <mergeCell ref="AV262:AV264"/>
    <mergeCell ref="AY262:AY264"/>
    <mergeCell ref="AZ262:AZ264"/>
    <mergeCell ref="AQ266:AQ268"/>
    <mergeCell ref="AV266:AV268"/>
    <mergeCell ref="AY266:AY268"/>
    <mergeCell ref="AZ266:AZ268"/>
    <mergeCell ref="AQ270:AQ272"/>
    <mergeCell ref="AV270:AV272"/>
    <mergeCell ref="AY270:AY272"/>
    <mergeCell ref="AZ270:AZ272"/>
    <mergeCell ref="AQ274:AQ276"/>
    <mergeCell ref="AV274:AV276"/>
    <mergeCell ref="AY274:AY276"/>
    <mergeCell ref="AZ274:AZ276"/>
    <mergeCell ref="AR266:AR268"/>
    <mergeCell ref="AU266:AU268"/>
    <mergeCell ref="AR270:AR272"/>
    <mergeCell ref="AU270:AU272"/>
    <mergeCell ref="AR274:AR276"/>
    <mergeCell ref="AU274:AU276"/>
    <mergeCell ref="AR258:AR260"/>
    <mergeCell ref="AU258:AU260"/>
    <mergeCell ref="AR262:AR264"/>
    <mergeCell ref="AU262:AU264"/>
    <mergeCell ref="AQ278:AQ280"/>
    <mergeCell ref="AV278:AV280"/>
    <mergeCell ref="AY278:AY280"/>
    <mergeCell ref="AZ278:AZ280"/>
    <mergeCell ref="AQ282:AQ284"/>
    <mergeCell ref="AV282:AV284"/>
    <mergeCell ref="AY282:AY284"/>
    <mergeCell ref="AZ282:AZ284"/>
    <mergeCell ref="AQ286:AQ288"/>
    <mergeCell ref="AV286:AV288"/>
    <mergeCell ref="AY286:AY288"/>
    <mergeCell ref="AZ286:AZ288"/>
    <mergeCell ref="AQ290:AQ292"/>
    <mergeCell ref="AV290:AV292"/>
    <mergeCell ref="AY290:AY292"/>
    <mergeCell ref="AZ290:AZ292"/>
    <mergeCell ref="AQ294:AQ296"/>
    <mergeCell ref="AV294:AV296"/>
    <mergeCell ref="AY294:AY296"/>
    <mergeCell ref="AZ294:AZ296"/>
    <mergeCell ref="AR290:AR292"/>
    <mergeCell ref="AU290:AU292"/>
    <mergeCell ref="AR294:AR296"/>
    <mergeCell ref="AU294:AU296"/>
    <mergeCell ref="AR278:AR280"/>
    <mergeCell ref="AU278:AU280"/>
    <mergeCell ref="AR282:AR284"/>
    <mergeCell ref="AU282:AU284"/>
    <mergeCell ref="AR286:AR288"/>
    <mergeCell ref="AU286:AU288"/>
    <mergeCell ref="AQ298:AQ300"/>
    <mergeCell ref="AV298:AV300"/>
    <mergeCell ref="AY298:AY300"/>
    <mergeCell ref="AZ298:AZ300"/>
    <mergeCell ref="AQ302:AQ304"/>
    <mergeCell ref="AV302:AV304"/>
    <mergeCell ref="AY302:AY304"/>
    <mergeCell ref="AZ302:AZ304"/>
    <mergeCell ref="AQ306:AQ308"/>
    <mergeCell ref="AV306:AV308"/>
    <mergeCell ref="AY306:AY308"/>
    <mergeCell ref="AZ306:AZ308"/>
    <mergeCell ref="AQ310:AQ312"/>
    <mergeCell ref="AV310:AV312"/>
    <mergeCell ref="AY310:AY312"/>
    <mergeCell ref="AZ310:AZ312"/>
    <mergeCell ref="AQ314:AQ316"/>
    <mergeCell ref="AV314:AV316"/>
    <mergeCell ref="AY314:AY316"/>
    <mergeCell ref="AZ314:AZ316"/>
    <mergeCell ref="AR314:AR316"/>
    <mergeCell ref="AU314:AU316"/>
    <mergeCell ref="AR298:AR300"/>
    <mergeCell ref="AU298:AU300"/>
    <mergeCell ref="AR302:AR304"/>
    <mergeCell ref="AU302:AU304"/>
    <mergeCell ref="AR306:AR308"/>
    <mergeCell ref="AU306:AU308"/>
    <mergeCell ref="AR310:AR312"/>
    <mergeCell ref="AU310:AU312"/>
    <mergeCell ref="AQ318:AQ320"/>
    <mergeCell ref="AV318:AV320"/>
    <mergeCell ref="AY318:AY320"/>
    <mergeCell ref="AZ318:AZ320"/>
    <mergeCell ref="AQ322:AQ324"/>
    <mergeCell ref="AV322:AV324"/>
    <mergeCell ref="AY322:AY324"/>
    <mergeCell ref="AZ322:AZ324"/>
    <mergeCell ref="AQ326:AQ328"/>
    <mergeCell ref="AV326:AV328"/>
    <mergeCell ref="AY326:AY328"/>
    <mergeCell ref="AZ326:AZ328"/>
    <mergeCell ref="AQ330:AQ332"/>
    <mergeCell ref="AV330:AV332"/>
    <mergeCell ref="AY330:AY332"/>
    <mergeCell ref="AZ330:AZ332"/>
    <mergeCell ref="AQ334:AQ336"/>
    <mergeCell ref="AV334:AV336"/>
    <mergeCell ref="AY334:AY336"/>
    <mergeCell ref="AZ334:AZ336"/>
    <mergeCell ref="AR318:AR320"/>
    <mergeCell ref="AU318:AU320"/>
    <mergeCell ref="AR322:AR324"/>
    <mergeCell ref="AU322:AU324"/>
    <mergeCell ref="AR326:AR328"/>
    <mergeCell ref="AU326:AU328"/>
    <mergeCell ref="AR330:AR332"/>
    <mergeCell ref="AU330:AU332"/>
    <mergeCell ref="AR334:AR336"/>
    <mergeCell ref="AU334:AU336"/>
    <mergeCell ref="AQ338:AQ340"/>
    <mergeCell ref="AV338:AV340"/>
    <mergeCell ref="AY338:AY340"/>
    <mergeCell ref="AZ338:AZ340"/>
    <mergeCell ref="AQ342:AQ344"/>
    <mergeCell ref="AV342:AV344"/>
    <mergeCell ref="AY342:AY344"/>
    <mergeCell ref="AZ342:AZ344"/>
    <mergeCell ref="AQ346:AQ348"/>
    <mergeCell ref="AV346:AV348"/>
    <mergeCell ref="AY346:AY348"/>
    <mergeCell ref="AZ346:AZ348"/>
    <mergeCell ref="AQ350:AQ352"/>
    <mergeCell ref="AV350:AV352"/>
    <mergeCell ref="AY350:AY352"/>
    <mergeCell ref="AZ350:AZ352"/>
    <mergeCell ref="AQ354:AQ356"/>
    <mergeCell ref="AV354:AV356"/>
    <mergeCell ref="AY354:AY356"/>
    <mergeCell ref="AZ354:AZ356"/>
    <mergeCell ref="AR338:AR340"/>
    <mergeCell ref="AU338:AU340"/>
    <mergeCell ref="AR342:AR344"/>
    <mergeCell ref="AU342:AU344"/>
    <mergeCell ref="AR346:AR348"/>
    <mergeCell ref="AU346:AU348"/>
    <mergeCell ref="AR350:AR352"/>
    <mergeCell ref="AU350:AU352"/>
    <mergeCell ref="AR354:AR356"/>
    <mergeCell ref="AU354:AU356"/>
    <mergeCell ref="AQ358:AQ360"/>
    <mergeCell ref="AV358:AV360"/>
    <mergeCell ref="AY358:AY360"/>
    <mergeCell ref="AZ358:AZ360"/>
    <mergeCell ref="AQ362:AQ364"/>
    <mergeCell ref="AV362:AV364"/>
    <mergeCell ref="AY362:AY364"/>
    <mergeCell ref="AZ362:AZ364"/>
    <mergeCell ref="AQ366:AQ368"/>
    <mergeCell ref="AV366:AV368"/>
    <mergeCell ref="AY366:AY368"/>
    <mergeCell ref="AZ366:AZ368"/>
    <mergeCell ref="AQ370:AQ372"/>
    <mergeCell ref="AV370:AV372"/>
    <mergeCell ref="AY370:AY372"/>
    <mergeCell ref="AZ370:AZ372"/>
    <mergeCell ref="AQ374:AQ376"/>
    <mergeCell ref="AV374:AV376"/>
    <mergeCell ref="AY374:AY376"/>
    <mergeCell ref="AZ374:AZ376"/>
    <mergeCell ref="AR362:AR364"/>
    <mergeCell ref="AU362:AU364"/>
    <mergeCell ref="AR366:AR368"/>
    <mergeCell ref="AU366:AU368"/>
    <mergeCell ref="AR370:AR372"/>
    <mergeCell ref="AU370:AU372"/>
    <mergeCell ref="AR374:AR376"/>
    <mergeCell ref="AU374:AU376"/>
    <mergeCell ref="AR358:AR360"/>
    <mergeCell ref="AU358:AU360"/>
    <mergeCell ref="AQ378:AQ380"/>
    <mergeCell ref="AV378:AV380"/>
    <mergeCell ref="AY378:AY380"/>
    <mergeCell ref="AZ378:AZ380"/>
    <mergeCell ref="AQ382:AQ384"/>
    <mergeCell ref="AV382:AV384"/>
    <mergeCell ref="AY382:AY384"/>
    <mergeCell ref="AZ382:AZ384"/>
    <mergeCell ref="AQ386:AQ388"/>
    <mergeCell ref="AV386:AV388"/>
    <mergeCell ref="AY386:AY388"/>
    <mergeCell ref="AZ386:AZ388"/>
    <mergeCell ref="AQ390:AQ392"/>
    <mergeCell ref="AV390:AV392"/>
    <mergeCell ref="AY390:AY392"/>
    <mergeCell ref="AZ390:AZ392"/>
    <mergeCell ref="AQ394:AQ396"/>
    <mergeCell ref="AV394:AV396"/>
    <mergeCell ref="AY394:AY396"/>
    <mergeCell ref="AZ394:AZ396"/>
    <mergeCell ref="AR386:AR388"/>
    <mergeCell ref="AU386:AU388"/>
    <mergeCell ref="AR390:AR392"/>
    <mergeCell ref="AU390:AU392"/>
    <mergeCell ref="AR394:AR396"/>
    <mergeCell ref="AU394:AU396"/>
    <mergeCell ref="AR378:AR380"/>
    <mergeCell ref="AU378:AU380"/>
    <mergeCell ref="AR382:AR384"/>
    <mergeCell ref="AU382:AU384"/>
    <mergeCell ref="AQ398:AQ400"/>
    <mergeCell ref="AV398:AV400"/>
    <mergeCell ref="AY398:AY400"/>
    <mergeCell ref="AZ398:AZ400"/>
    <mergeCell ref="AQ402:AQ404"/>
    <mergeCell ref="AV402:AV404"/>
    <mergeCell ref="AY402:AY404"/>
    <mergeCell ref="AZ402:AZ404"/>
    <mergeCell ref="AQ406:AQ408"/>
    <mergeCell ref="AV406:AV408"/>
    <mergeCell ref="AY406:AY408"/>
    <mergeCell ref="AZ406:AZ408"/>
    <mergeCell ref="AQ410:AQ412"/>
    <mergeCell ref="AV410:AV412"/>
    <mergeCell ref="AY410:AY412"/>
    <mergeCell ref="AZ410:AZ412"/>
    <mergeCell ref="AQ414:AQ416"/>
    <mergeCell ref="AV414:AV416"/>
    <mergeCell ref="AY414:AY416"/>
    <mergeCell ref="AZ414:AZ416"/>
    <mergeCell ref="AR410:AR412"/>
    <mergeCell ref="AU410:AU412"/>
    <mergeCell ref="AR414:AR416"/>
    <mergeCell ref="AU414:AU416"/>
    <mergeCell ref="AR398:AR400"/>
    <mergeCell ref="AU398:AU400"/>
    <mergeCell ref="AR402:AR404"/>
    <mergeCell ref="AU402:AU404"/>
    <mergeCell ref="AR406:AR408"/>
    <mergeCell ref="AU406:AU408"/>
    <mergeCell ref="AQ418:AQ420"/>
    <mergeCell ref="AV418:AV420"/>
    <mergeCell ref="AY418:AY420"/>
    <mergeCell ref="AZ418:AZ420"/>
    <mergeCell ref="AQ422:AQ424"/>
    <mergeCell ref="AV422:AV424"/>
    <mergeCell ref="AY422:AY424"/>
    <mergeCell ref="AZ422:AZ424"/>
    <mergeCell ref="AQ426:AQ428"/>
    <mergeCell ref="AV426:AV428"/>
    <mergeCell ref="AY426:AY428"/>
    <mergeCell ref="AZ426:AZ428"/>
    <mergeCell ref="AQ430:AQ432"/>
    <mergeCell ref="AV430:AV432"/>
    <mergeCell ref="AY430:AY432"/>
    <mergeCell ref="AZ430:AZ432"/>
    <mergeCell ref="AQ434:AQ436"/>
    <mergeCell ref="AV434:AV436"/>
    <mergeCell ref="AY434:AY436"/>
    <mergeCell ref="AZ434:AZ436"/>
    <mergeCell ref="AR434:AR436"/>
    <mergeCell ref="AU434:AU436"/>
    <mergeCell ref="AR418:AR420"/>
    <mergeCell ref="AU418:AU420"/>
    <mergeCell ref="AR422:AR424"/>
    <mergeCell ref="AU422:AU424"/>
    <mergeCell ref="AR426:AR428"/>
    <mergeCell ref="AU426:AU428"/>
    <mergeCell ref="AR430:AR432"/>
    <mergeCell ref="AU430:AU432"/>
    <mergeCell ref="AQ438:AQ440"/>
    <mergeCell ref="AV438:AV440"/>
    <mergeCell ref="AY438:AY440"/>
    <mergeCell ref="AZ438:AZ440"/>
    <mergeCell ref="AQ442:AQ444"/>
    <mergeCell ref="AV442:AV444"/>
    <mergeCell ref="AY442:AY444"/>
    <mergeCell ref="AZ442:AZ444"/>
    <mergeCell ref="AQ446:AQ448"/>
    <mergeCell ref="AV446:AV448"/>
    <mergeCell ref="AY446:AY448"/>
    <mergeCell ref="AZ446:AZ448"/>
    <mergeCell ref="AQ450:AQ452"/>
    <mergeCell ref="AV450:AV452"/>
    <mergeCell ref="AY450:AY452"/>
    <mergeCell ref="AZ450:AZ452"/>
    <mergeCell ref="AQ454:AQ456"/>
    <mergeCell ref="AV454:AV456"/>
    <mergeCell ref="AY454:AY456"/>
    <mergeCell ref="AZ454:AZ456"/>
    <mergeCell ref="AR438:AR440"/>
    <mergeCell ref="AU438:AU440"/>
    <mergeCell ref="AR442:AR444"/>
    <mergeCell ref="AU442:AU444"/>
    <mergeCell ref="AR446:AR448"/>
    <mergeCell ref="AU446:AU448"/>
    <mergeCell ref="AR450:AR452"/>
    <mergeCell ref="AU450:AU452"/>
    <mergeCell ref="AR454:AR456"/>
    <mergeCell ref="AU454:AU456"/>
    <mergeCell ref="AQ458:AQ460"/>
    <mergeCell ref="AV458:AV460"/>
    <mergeCell ref="AY458:AY460"/>
    <mergeCell ref="AZ458:AZ460"/>
    <mergeCell ref="AQ462:AQ464"/>
    <mergeCell ref="AV462:AV464"/>
    <mergeCell ref="AY462:AY464"/>
    <mergeCell ref="AZ462:AZ464"/>
    <mergeCell ref="AQ466:AQ468"/>
    <mergeCell ref="AV466:AV468"/>
    <mergeCell ref="AY466:AY468"/>
    <mergeCell ref="AZ466:AZ468"/>
    <mergeCell ref="AQ470:AQ472"/>
    <mergeCell ref="AV470:AV472"/>
    <mergeCell ref="AY470:AY472"/>
    <mergeCell ref="AZ470:AZ472"/>
    <mergeCell ref="AQ474:AQ476"/>
    <mergeCell ref="AV474:AV476"/>
    <mergeCell ref="AY474:AY476"/>
    <mergeCell ref="AZ474:AZ476"/>
    <mergeCell ref="AR458:AR460"/>
    <mergeCell ref="AU458:AU460"/>
    <mergeCell ref="AR462:AR464"/>
    <mergeCell ref="AU462:AU464"/>
    <mergeCell ref="AR466:AR468"/>
    <mergeCell ref="AU466:AU468"/>
    <mergeCell ref="AR470:AR472"/>
    <mergeCell ref="AU470:AU472"/>
    <mergeCell ref="AR474:AR476"/>
    <mergeCell ref="AU474:AU476"/>
    <mergeCell ref="AQ478:AQ480"/>
    <mergeCell ref="AV478:AV480"/>
    <mergeCell ref="AY478:AY480"/>
    <mergeCell ref="AZ478:AZ480"/>
    <mergeCell ref="AQ482:AQ484"/>
    <mergeCell ref="AV482:AV484"/>
    <mergeCell ref="AY482:AY484"/>
    <mergeCell ref="AZ482:AZ484"/>
    <mergeCell ref="AQ486:AQ488"/>
    <mergeCell ref="AV486:AV488"/>
    <mergeCell ref="AY486:AY488"/>
    <mergeCell ref="AZ486:AZ488"/>
    <mergeCell ref="AQ490:AQ492"/>
    <mergeCell ref="AV490:AV492"/>
    <mergeCell ref="AY490:AY492"/>
    <mergeCell ref="AZ490:AZ492"/>
    <mergeCell ref="AQ494:AQ496"/>
    <mergeCell ref="AV494:AV496"/>
    <mergeCell ref="AY494:AY496"/>
    <mergeCell ref="AZ494:AZ496"/>
    <mergeCell ref="AR482:AR484"/>
    <mergeCell ref="AU482:AU484"/>
    <mergeCell ref="AR486:AR488"/>
    <mergeCell ref="AU486:AU488"/>
    <mergeCell ref="AR490:AR492"/>
    <mergeCell ref="AU490:AU492"/>
    <mergeCell ref="AR494:AR496"/>
    <mergeCell ref="AU494:AU496"/>
    <mergeCell ref="AR478:AR480"/>
    <mergeCell ref="AU478:AU480"/>
    <mergeCell ref="AQ498:AQ500"/>
    <mergeCell ref="AV498:AV500"/>
    <mergeCell ref="AY498:AY500"/>
    <mergeCell ref="AZ498:AZ500"/>
    <mergeCell ref="AQ502:AQ504"/>
    <mergeCell ref="AV502:AV504"/>
    <mergeCell ref="AY502:AY504"/>
    <mergeCell ref="AZ502:AZ504"/>
    <mergeCell ref="AQ506:AQ508"/>
    <mergeCell ref="AV506:AV508"/>
    <mergeCell ref="AY506:AY508"/>
    <mergeCell ref="AZ506:AZ508"/>
    <mergeCell ref="AQ510:AQ512"/>
    <mergeCell ref="AV510:AV512"/>
    <mergeCell ref="AY510:AY512"/>
    <mergeCell ref="AZ510:AZ512"/>
    <mergeCell ref="AQ514:AQ516"/>
    <mergeCell ref="AV514:AV516"/>
    <mergeCell ref="AY514:AY516"/>
    <mergeCell ref="AZ514:AZ516"/>
    <mergeCell ref="AR506:AR508"/>
    <mergeCell ref="AU506:AU508"/>
    <mergeCell ref="AR510:AR512"/>
    <mergeCell ref="AU510:AU512"/>
    <mergeCell ref="AR514:AR516"/>
    <mergeCell ref="AU514:AU516"/>
    <mergeCell ref="AR498:AR500"/>
    <mergeCell ref="AU498:AU500"/>
    <mergeCell ref="AR502:AR504"/>
    <mergeCell ref="AU502:AU504"/>
    <mergeCell ref="AQ518:AQ520"/>
    <mergeCell ref="AV518:AV520"/>
    <mergeCell ref="AY518:AY520"/>
    <mergeCell ref="AZ518:AZ520"/>
    <mergeCell ref="AQ522:AQ524"/>
    <mergeCell ref="AV522:AV524"/>
    <mergeCell ref="AY522:AY524"/>
    <mergeCell ref="AZ522:AZ524"/>
    <mergeCell ref="AQ526:AQ528"/>
    <mergeCell ref="AV526:AV528"/>
    <mergeCell ref="AY526:AY528"/>
    <mergeCell ref="AZ526:AZ528"/>
    <mergeCell ref="AQ530:AQ532"/>
    <mergeCell ref="AV530:AV532"/>
    <mergeCell ref="AY530:AY532"/>
    <mergeCell ref="AZ530:AZ532"/>
    <mergeCell ref="AQ534:AQ536"/>
    <mergeCell ref="AV534:AV536"/>
    <mergeCell ref="AY534:AY536"/>
    <mergeCell ref="AZ534:AZ536"/>
    <mergeCell ref="AR530:AR532"/>
    <mergeCell ref="AU530:AU532"/>
    <mergeCell ref="AR534:AR536"/>
    <mergeCell ref="AU534:AU536"/>
    <mergeCell ref="AR518:AR520"/>
    <mergeCell ref="AU518:AU520"/>
    <mergeCell ref="AR522:AR524"/>
    <mergeCell ref="AU522:AU524"/>
    <mergeCell ref="AR526:AR528"/>
    <mergeCell ref="AU526:AU528"/>
    <mergeCell ref="AQ538:AQ540"/>
    <mergeCell ref="AV538:AV540"/>
    <mergeCell ref="AY538:AY540"/>
    <mergeCell ref="AZ538:AZ540"/>
    <mergeCell ref="AQ542:AQ544"/>
    <mergeCell ref="AV542:AV544"/>
    <mergeCell ref="AY542:AY544"/>
    <mergeCell ref="AZ542:AZ544"/>
    <mergeCell ref="AQ546:AQ548"/>
    <mergeCell ref="AV546:AV548"/>
    <mergeCell ref="AY546:AY548"/>
    <mergeCell ref="AZ546:AZ548"/>
    <mergeCell ref="AQ550:AQ552"/>
    <mergeCell ref="AV550:AV552"/>
    <mergeCell ref="AY550:AY552"/>
    <mergeCell ref="AZ550:AZ552"/>
    <mergeCell ref="AQ554:AQ556"/>
    <mergeCell ref="AV554:AV556"/>
    <mergeCell ref="AY554:AY556"/>
    <mergeCell ref="AZ554:AZ556"/>
    <mergeCell ref="AR554:AR556"/>
    <mergeCell ref="AU554:AU556"/>
    <mergeCell ref="AR538:AR540"/>
    <mergeCell ref="AU538:AU540"/>
    <mergeCell ref="AR542:AR544"/>
    <mergeCell ref="AU542:AU544"/>
    <mergeCell ref="AR546:AR548"/>
    <mergeCell ref="AU546:AU548"/>
    <mergeCell ref="AR550:AR552"/>
    <mergeCell ref="AU550:AU552"/>
    <mergeCell ref="AQ558:AQ560"/>
    <mergeCell ref="AV558:AV560"/>
    <mergeCell ref="AY558:AY560"/>
    <mergeCell ref="AZ558:AZ560"/>
    <mergeCell ref="AQ562:AQ564"/>
    <mergeCell ref="AV562:AV564"/>
    <mergeCell ref="AY562:AY564"/>
    <mergeCell ref="AZ562:AZ564"/>
    <mergeCell ref="AQ566:AQ568"/>
    <mergeCell ref="AV566:AV568"/>
    <mergeCell ref="AY566:AY568"/>
    <mergeCell ref="AZ566:AZ568"/>
    <mergeCell ref="AQ570:AQ572"/>
    <mergeCell ref="AV570:AV572"/>
    <mergeCell ref="AY570:AY572"/>
    <mergeCell ref="AZ570:AZ572"/>
    <mergeCell ref="AQ574:AQ576"/>
    <mergeCell ref="AV574:AV576"/>
    <mergeCell ref="AY574:AY576"/>
    <mergeCell ref="AZ574:AZ576"/>
    <mergeCell ref="AR558:AR560"/>
    <mergeCell ref="AU558:AU560"/>
    <mergeCell ref="AR562:AR564"/>
    <mergeCell ref="AU562:AU564"/>
    <mergeCell ref="AR566:AR568"/>
    <mergeCell ref="AU566:AU568"/>
    <mergeCell ref="AR570:AR572"/>
    <mergeCell ref="AU570:AU572"/>
    <mergeCell ref="AR574:AR576"/>
    <mergeCell ref="AU574:AU576"/>
    <mergeCell ref="AQ578:AQ580"/>
    <mergeCell ref="AV578:AV580"/>
    <mergeCell ref="AY578:AY580"/>
    <mergeCell ref="AZ578:AZ580"/>
    <mergeCell ref="AQ582:AQ584"/>
    <mergeCell ref="AV582:AV584"/>
    <mergeCell ref="AY582:AY584"/>
    <mergeCell ref="AZ582:AZ584"/>
    <mergeCell ref="AQ586:AQ588"/>
    <mergeCell ref="AV586:AV588"/>
    <mergeCell ref="AY586:AY588"/>
    <mergeCell ref="AZ586:AZ588"/>
    <mergeCell ref="AQ590:AQ592"/>
    <mergeCell ref="AV590:AV592"/>
    <mergeCell ref="AY590:AY592"/>
    <mergeCell ref="AZ590:AZ592"/>
    <mergeCell ref="AQ594:AQ596"/>
    <mergeCell ref="AV594:AV596"/>
    <mergeCell ref="AY594:AY596"/>
    <mergeCell ref="AZ594:AZ596"/>
    <mergeCell ref="AR578:AR580"/>
    <mergeCell ref="AU578:AU580"/>
    <mergeCell ref="AR582:AR584"/>
    <mergeCell ref="AU582:AU584"/>
    <mergeCell ref="AR586:AR588"/>
    <mergeCell ref="AU586:AU588"/>
    <mergeCell ref="AR590:AR592"/>
    <mergeCell ref="AU590:AU592"/>
    <mergeCell ref="AR594:AR596"/>
    <mergeCell ref="AU594:AU596"/>
    <mergeCell ref="AQ598:AQ600"/>
    <mergeCell ref="AV598:AV600"/>
    <mergeCell ref="AY598:AY600"/>
    <mergeCell ref="AZ598:AZ600"/>
    <mergeCell ref="AQ602:AQ604"/>
    <mergeCell ref="AV602:AV604"/>
    <mergeCell ref="AY602:AY604"/>
    <mergeCell ref="AZ602:AZ604"/>
    <mergeCell ref="AQ606:AQ608"/>
    <mergeCell ref="AV606:AV608"/>
    <mergeCell ref="AY606:AY608"/>
    <mergeCell ref="AZ606:AZ608"/>
    <mergeCell ref="AQ610:AQ612"/>
    <mergeCell ref="AV610:AV612"/>
    <mergeCell ref="AY610:AY612"/>
    <mergeCell ref="AZ610:AZ612"/>
    <mergeCell ref="AQ614:AQ616"/>
    <mergeCell ref="AV614:AV616"/>
    <mergeCell ref="AY614:AY616"/>
    <mergeCell ref="AZ614:AZ616"/>
    <mergeCell ref="AR602:AR604"/>
    <mergeCell ref="AU602:AU604"/>
    <mergeCell ref="AR606:AR608"/>
    <mergeCell ref="AU606:AU608"/>
    <mergeCell ref="AR610:AR612"/>
    <mergeCell ref="AU610:AU612"/>
    <mergeCell ref="AR614:AR616"/>
    <mergeCell ref="AU614:AU616"/>
    <mergeCell ref="AR598:AR600"/>
    <mergeCell ref="AU598:AU600"/>
    <mergeCell ref="AQ618:AQ620"/>
    <mergeCell ref="AV618:AV620"/>
    <mergeCell ref="AY618:AY620"/>
    <mergeCell ref="AZ618:AZ620"/>
    <mergeCell ref="AQ622:AQ624"/>
    <mergeCell ref="AV622:AV624"/>
    <mergeCell ref="AY622:AY624"/>
    <mergeCell ref="AZ622:AZ624"/>
    <mergeCell ref="AQ626:AQ628"/>
    <mergeCell ref="AV626:AV628"/>
    <mergeCell ref="AY626:AY628"/>
    <mergeCell ref="AZ626:AZ628"/>
    <mergeCell ref="AQ630:AQ632"/>
    <mergeCell ref="AV630:AV632"/>
    <mergeCell ref="AY630:AY632"/>
    <mergeCell ref="AZ630:AZ632"/>
    <mergeCell ref="AQ634:AQ636"/>
    <mergeCell ref="AV634:AV636"/>
    <mergeCell ref="AY634:AY636"/>
    <mergeCell ref="AZ634:AZ636"/>
    <mergeCell ref="AR626:AR628"/>
    <mergeCell ref="AU626:AU628"/>
    <mergeCell ref="AR630:AR632"/>
    <mergeCell ref="AU630:AU632"/>
    <mergeCell ref="AR634:AR636"/>
    <mergeCell ref="AU634:AU636"/>
    <mergeCell ref="AR618:AR620"/>
    <mergeCell ref="AU618:AU620"/>
    <mergeCell ref="AR622:AR624"/>
    <mergeCell ref="AU622:AU624"/>
    <mergeCell ref="AQ638:AQ640"/>
    <mergeCell ref="AV638:AV640"/>
    <mergeCell ref="AY638:AY640"/>
    <mergeCell ref="AZ638:AZ640"/>
    <mergeCell ref="AQ642:AQ644"/>
    <mergeCell ref="AV642:AV644"/>
    <mergeCell ref="AY642:AY644"/>
    <mergeCell ref="AZ642:AZ644"/>
    <mergeCell ref="AQ646:AQ648"/>
    <mergeCell ref="AV646:AV648"/>
    <mergeCell ref="AY646:AY648"/>
    <mergeCell ref="AZ646:AZ648"/>
    <mergeCell ref="AQ650:AQ652"/>
    <mergeCell ref="AV650:AV652"/>
    <mergeCell ref="AY650:AY652"/>
    <mergeCell ref="AZ650:AZ652"/>
    <mergeCell ref="AQ654:AQ656"/>
    <mergeCell ref="AV654:AV656"/>
    <mergeCell ref="AY654:AY656"/>
    <mergeCell ref="AZ654:AZ656"/>
    <mergeCell ref="AR650:AR652"/>
    <mergeCell ref="AU650:AU652"/>
    <mergeCell ref="AR654:AR656"/>
    <mergeCell ref="AU654:AU656"/>
    <mergeCell ref="AR638:AR640"/>
    <mergeCell ref="AU638:AU640"/>
    <mergeCell ref="AR642:AR644"/>
    <mergeCell ref="AU642:AU644"/>
    <mergeCell ref="AR646:AR648"/>
    <mergeCell ref="AU646:AU648"/>
    <mergeCell ref="AQ658:AQ660"/>
    <mergeCell ref="AV658:AV660"/>
    <mergeCell ref="AY658:AY660"/>
    <mergeCell ref="AZ658:AZ660"/>
    <mergeCell ref="AQ662:AQ664"/>
    <mergeCell ref="AV662:AV664"/>
    <mergeCell ref="AY662:AY664"/>
    <mergeCell ref="AZ662:AZ664"/>
    <mergeCell ref="AQ666:AQ668"/>
    <mergeCell ref="AV666:AV668"/>
    <mergeCell ref="AY666:AY668"/>
    <mergeCell ref="AZ666:AZ668"/>
    <mergeCell ref="AQ670:AQ672"/>
    <mergeCell ref="AV670:AV672"/>
    <mergeCell ref="AY670:AY672"/>
    <mergeCell ref="AZ670:AZ672"/>
    <mergeCell ref="AQ674:AQ676"/>
    <mergeCell ref="AV674:AV676"/>
    <mergeCell ref="AY674:AY676"/>
    <mergeCell ref="AZ674:AZ676"/>
    <mergeCell ref="AR674:AR676"/>
    <mergeCell ref="AU674:AU676"/>
    <mergeCell ref="AR658:AR660"/>
    <mergeCell ref="AU658:AU660"/>
    <mergeCell ref="AR662:AR664"/>
    <mergeCell ref="AU662:AU664"/>
    <mergeCell ref="AR666:AR668"/>
    <mergeCell ref="AU666:AU668"/>
    <mergeCell ref="AR670:AR672"/>
    <mergeCell ref="AU670:AU672"/>
    <mergeCell ref="AQ678:AQ680"/>
    <mergeCell ref="AV678:AV680"/>
    <mergeCell ref="AY678:AY680"/>
    <mergeCell ref="AZ678:AZ680"/>
    <mergeCell ref="AQ682:AQ684"/>
    <mergeCell ref="AV682:AV684"/>
    <mergeCell ref="AY682:AY684"/>
    <mergeCell ref="AZ682:AZ684"/>
    <mergeCell ref="AQ686:AQ688"/>
    <mergeCell ref="AV686:AV688"/>
    <mergeCell ref="AY686:AY688"/>
    <mergeCell ref="AZ686:AZ688"/>
    <mergeCell ref="AQ690:AQ692"/>
    <mergeCell ref="AV690:AV692"/>
    <mergeCell ref="AY690:AY692"/>
    <mergeCell ref="AZ690:AZ692"/>
    <mergeCell ref="AQ694:AQ696"/>
    <mergeCell ref="AV694:AV696"/>
    <mergeCell ref="AY694:AY696"/>
    <mergeCell ref="AZ694:AZ696"/>
    <mergeCell ref="AR678:AR680"/>
    <mergeCell ref="AU678:AU680"/>
    <mergeCell ref="AR682:AR684"/>
    <mergeCell ref="AU682:AU684"/>
    <mergeCell ref="AR686:AR688"/>
    <mergeCell ref="AU686:AU688"/>
    <mergeCell ref="AR690:AR692"/>
    <mergeCell ref="AU690:AU692"/>
    <mergeCell ref="AR694:AR696"/>
    <mergeCell ref="AU694:AU696"/>
    <mergeCell ref="AQ698:AQ700"/>
    <mergeCell ref="AV698:AV700"/>
    <mergeCell ref="AY698:AY700"/>
    <mergeCell ref="AZ698:AZ700"/>
    <mergeCell ref="AQ702:AQ704"/>
    <mergeCell ref="AV702:AV704"/>
    <mergeCell ref="AY702:AY704"/>
    <mergeCell ref="AZ702:AZ704"/>
    <mergeCell ref="AQ706:AQ708"/>
    <mergeCell ref="AV706:AV708"/>
    <mergeCell ref="AY706:AY708"/>
    <mergeCell ref="AZ706:AZ708"/>
    <mergeCell ref="AQ710:AQ712"/>
    <mergeCell ref="AV710:AV712"/>
    <mergeCell ref="AY710:AY712"/>
    <mergeCell ref="AZ710:AZ712"/>
    <mergeCell ref="AQ714:AQ716"/>
    <mergeCell ref="AV714:AV716"/>
    <mergeCell ref="AY714:AY716"/>
    <mergeCell ref="AZ714:AZ716"/>
    <mergeCell ref="AR698:AR700"/>
    <mergeCell ref="AU698:AU700"/>
    <mergeCell ref="AR702:AR704"/>
    <mergeCell ref="AU702:AU704"/>
    <mergeCell ref="AR706:AR708"/>
    <mergeCell ref="AU706:AU708"/>
    <mergeCell ref="AR710:AR712"/>
    <mergeCell ref="AU710:AU712"/>
    <mergeCell ref="AR714:AR716"/>
    <mergeCell ref="AU714:AU716"/>
    <mergeCell ref="AQ718:AQ720"/>
    <mergeCell ref="AV718:AV720"/>
    <mergeCell ref="AY718:AY720"/>
    <mergeCell ref="AZ718:AZ720"/>
    <mergeCell ref="AQ722:AQ724"/>
    <mergeCell ref="AV722:AV724"/>
    <mergeCell ref="AY722:AY724"/>
    <mergeCell ref="AZ722:AZ724"/>
    <mergeCell ref="AQ726:AQ728"/>
    <mergeCell ref="AV726:AV728"/>
    <mergeCell ref="AY726:AY728"/>
    <mergeCell ref="AZ726:AZ728"/>
    <mergeCell ref="AQ730:AQ732"/>
    <mergeCell ref="AV730:AV732"/>
    <mergeCell ref="AY730:AY732"/>
    <mergeCell ref="AZ730:AZ732"/>
    <mergeCell ref="AQ734:AQ736"/>
    <mergeCell ref="AV734:AV736"/>
    <mergeCell ref="AY734:AY736"/>
    <mergeCell ref="AZ734:AZ736"/>
    <mergeCell ref="AR722:AR724"/>
    <mergeCell ref="AU722:AU724"/>
    <mergeCell ref="AR726:AR728"/>
    <mergeCell ref="AU726:AU728"/>
    <mergeCell ref="AR730:AR732"/>
    <mergeCell ref="AU730:AU732"/>
    <mergeCell ref="AR734:AR736"/>
    <mergeCell ref="AU734:AU736"/>
    <mergeCell ref="AR718:AR720"/>
    <mergeCell ref="AU718:AU720"/>
    <mergeCell ref="AQ738:AQ740"/>
    <mergeCell ref="AV738:AV740"/>
    <mergeCell ref="AY738:AY740"/>
    <mergeCell ref="AZ738:AZ740"/>
    <mergeCell ref="AQ742:AQ744"/>
    <mergeCell ref="AV742:AV744"/>
    <mergeCell ref="AY742:AY744"/>
    <mergeCell ref="AZ742:AZ744"/>
    <mergeCell ref="AQ746:AQ748"/>
    <mergeCell ref="AV746:AV748"/>
    <mergeCell ref="AY746:AY748"/>
    <mergeCell ref="AZ746:AZ748"/>
    <mergeCell ref="AQ750:AQ752"/>
    <mergeCell ref="AV750:AV752"/>
    <mergeCell ref="AY750:AY752"/>
    <mergeCell ref="AZ750:AZ752"/>
    <mergeCell ref="AQ754:AQ756"/>
    <mergeCell ref="AV754:AV756"/>
    <mergeCell ref="AY754:AY756"/>
    <mergeCell ref="AZ754:AZ756"/>
    <mergeCell ref="AR746:AR748"/>
    <mergeCell ref="AU746:AU748"/>
    <mergeCell ref="AR750:AR752"/>
    <mergeCell ref="AU750:AU752"/>
    <mergeCell ref="AR754:AR756"/>
    <mergeCell ref="AU754:AU756"/>
    <mergeCell ref="AR738:AR740"/>
    <mergeCell ref="AU738:AU740"/>
    <mergeCell ref="AR742:AR744"/>
    <mergeCell ref="AU742:AU744"/>
    <mergeCell ref="AQ758:AQ760"/>
    <mergeCell ref="AV758:AV760"/>
    <mergeCell ref="AY758:AY760"/>
    <mergeCell ref="AZ758:AZ760"/>
    <mergeCell ref="AQ762:AQ764"/>
    <mergeCell ref="AV762:AV764"/>
    <mergeCell ref="AY762:AY764"/>
    <mergeCell ref="AZ762:AZ764"/>
    <mergeCell ref="AQ766:AQ768"/>
    <mergeCell ref="AV766:AV768"/>
    <mergeCell ref="AY766:AY768"/>
    <mergeCell ref="AZ766:AZ768"/>
    <mergeCell ref="AQ770:AQ772"/>
    <mergeCell ref="AV770:AV772"/>
    <mergeCell ref="AY770:AY772"/>
    <mergeCell ref="AZ770:AZ772"/>
    <mergeCell ref="AQ774:AQ776"/>
    <mergeCell ref="AV774:AV776"/>
    <mergeCell ref="AY774:AY776"/>
    <mergeCell ref="AZ774:AZ776"/>
    <mergeCell ref="AR770:AR772"/>
    <mergeCell ref="AU770:AU772"/>
    <mergeCell ref="AR774:AR776"/>
    <mergeCell ref="AU774:AU776"/>
    <mergeCell ref="AR758:AR760"/>
    <mergeCell ref="AU758:AU760"/>
    <mergeCell ref="AR762:AR764"/>
    <mergeCell ref="AU762:AU764"/>
    <mergeCell ref="AR766:AR768"/>
    <mergeCell ref="AU766:AU768"/>
    <mergeCell ref="AQ778:AQ780"/>
    <mergeCell ref="AV778:AV780"/>
    <mergeCell ref="AY778:AY780"/>
    <mergeCell ref="AZ778:AZ780"/>
    <mergeCell ref="AQ782:AQ784"/>
    <mergeCell ref="AV782:AV784"/>
    <mergeCell ref="AY782:AY784"/>
    <mergeCell ref="AZ782:AZ784"/>
    <mergeCell ref="AQ786:AQ788"/>
    <mergeCell ref="AV786:AV788"/>
    <mergeCell ref="AY786:AY788"/>
    <mergeCell ref="AZ786:AZ788"/>
    <mergeCell ref="AQ790:AQ792"/>
    <mergeCell ref="AV790:AV792"/>
    <mergeCell ref="AY790:AY792"/>
    <mergeCell ref="AZ790:AZ792"/>
    <mergeCell ref="AQ794:AQ796"/>
    <mergeCell ref="AV794:AV796"/>
    <mergeCell ref="AY794:AY796"/>
    <mergeCell ref="AZ794:AZ796"/>
    <mergeCell ref="AR794:AR796"/>
    <mergeCell ref="AU794:AU796"/>
    <mergeCell ref="AR778:AR780"/>
    <mergeCell ref="AU778:AU780"/>
    <mergeCell ref="AR782:AR784"/>
    <mergeCell ref="AU782:AU784"/>
    <mergeCell ref="AR786:AR788"/>
    <mergeCell ref="AU786:AU788"/>
    <mergeCell ref="AR790:AR792"/>
    <mergeCell ref="AU790:AU792"/>
    <mergeCell ref="AQ798:AQ800"/>
    <mergeCell ref="AV798:AV800"/>
    <mergeCell ref="AY798:AY800"/>
    <mergeCell ref="AZ798:AZ800"/>
    <mergeCell ref="AQ802:AQ804"/>
    <mergeCell ref="AV802:AV804"/>
    <mergeCell ref="AY802:AY804"/>
    <mergeCell ref="AZ802:AZ804"/>
    <mergeCell ref="AQ806:AQ808"/>
    <mergeCell ref="AV806:AV808"/>
    <mergeCell ref="AY806:AY808"/>
    <mergeCell ref="AZ806:AZ808"/>
    <mergeCell ref="AQ810:AQ812"/>
    <mergeCell ref="AV810:AV812"/>
    <mergeCell ref="AY810:AY812"/>
    <mergeCell ref="AZ810:AZ812"/>
    <mergeCell ref="AQ814:AQ816"/>
    <mergeCell ref="AV814:AV816"/>
    <mergeCell ref="AY814:AY816"/>
    <mergeCell ref="AZ814:AZ816"/>
    <mergeCell ref="AR798:AR800"/>
    <mergeCell ref="AU798:AU800"/>
    <mergeCell ref="AR802:AR804"/>
    <mergeCell ref="AU802:AU804"/>
    <mergeCell ref="AR806:AR808"/>
    <mergeCell ref="AU806:AU808"/>
    <mergeCell ref="AR810:AR812"/>
    <mergeCell ref="AU810:AU812"/>
    <mergeCell ref="AR814:AR816"/>
    <mergeCell ref="AU814:AU816"/>
    <mergeCell ref="AQ818:AQ820"/>
    <mergeCell ref="AV818:AV820"/>
    <mergeCell ref="AY818:AY820"/>
    <mergeCell ref="AZ818:AZ820"/>
    <mergeCell ref="AQ822:AQ824"/>
    <mergeCell ref="AV822:AV824"/>
    <mergeCell ref="AY822:AY824"/>
    <mergeCell ref="AZ822:AZ824"/>
    <mergeCell ref="AQ826:AQ828"/>
    <mergeCell ref="AV826:AV828"/>
    <mergeCell ref="AY826:AY828"/>
    <mergeCell ref="AZ826:AZ828"/>
    <mergeCell ref="AQ830:AQ832"/>
    <mergeCell ref="AV830:AV832"/>
    <mergeCell ref="AY830:AY832"/>
    <mergeCell ref="AZ830:AZ832"/>
    <mergeCell ref="AQ834:AQ836"/>
    <mergeCell ref="AV834:AV836"/>
    <mergeCell ref="AY834:AY836"/>
    <mergeCell ref="AZ834:AZ836"/>
    <mergeCell ref="AR818:AR820"/>
    <mergeCell ref="AU818:AU820"/>
    <mergeCell ref="AR822:AR824"/>
    <mergeCell ref="AU822:AU824"/>
    <mergeCell ref="AR826:AR828"/>
    <mergeCell ref="AU826:AU828"/>
    <mergeCell ref="AR830:AR832"/>
    <mergeCell ref="AU830:AU832"/>
    <mergeCell ref="AR834:AR836"/>
    <mergeCell ref="AU834:AU836"/>
    <mergeCell ref="AQ838:AQ840"/>
    <mergeCell ref="AV838:AV840"/>
    <mergeCell ref="AY838:AY840"/>
    <mergeCell ref="AZ838:AZ840"/>
    <mergeCell ref="AQ842:AQ844"/>
    <mergeCell ref="AV842:AV844"/>
    <mergeCell ref="AY842:AY844"/>
    <mergeCell ref="AZ842:AZ844"/>
    <mergeCell ref="AQ846:AQ848"/>
    <mergeCell ref="AV846:AV848"/>
    <mergeCell ref="AY846:AY848"/>
    <mergeCell ref="AZ846:AZ848"/>
    <mergeCell ref="AQ850:AQ852"/>
    <mergeCell ref="AV850:AV852"/>
    <mergeCell ref="AY850:AY852"/>
    <mergeCell ref="AZ850:AZ852"/>
    <mergeCell ref="AQ854:AQ856"/>
    <mergeCell ref="AV854:AV856"/>
    <mergeCell ref="AY854:AY856"/>
    <mergeCell ref="AZ854:AZ856"/>
    <mergeCell ref="AR842:AR844"/>
    <mergeCell ref="AU842:AU844"/>
    <mergeCell ref="AR846:AR848"/>
    <mergeCell ref="AU846:AU848"/>
    <mergeCell ref="AR850:AR852"/>
    <mergeCell ref="AU850:AU852"/>
    <mergeCell ref="AR854:AR856"/>
    <mergeCell ref="AU854:AU856"/>
    <mergeCell ref="AR838:AR840"/>
    <mergeCell ref="AU838:AU840"/>
    <mergeCell ref="AQ858:AQ860"/>
    <mergeCell ref="AV858:AV860"/>
    <mergeCell ref="AY858:AY860"/>
    <mergeCell ref="AZ858:AZ860"/>
    <mergeCell ref="AQ862:AQ864"/>
    <mergeCell ref="AV862:AV864"/>
    <mergeCell ref="AY862:AY864"/>
    <mergeCell ref="AZ862:AZ864"/>
    <mergeCell ref="AQ866:AQ868"/>
    <mergeCell ref="AV866:AV868"/>
    <mergeCell ref="AY866:AY868"/>
    <mergeCell ref="AZ866:AZ868"/>
    <mergeCell ref="AQ870:AQ872"/>
    <mergeCell ref="AV870:AV872"/>
    <mergeCell ref="AY870:AY872"/>
    <mergeCell ref="AZ870:AZ872"/>
    <mergeCell ref="AQ874:AQ876"/>
    <mergeCell ref="AV874:AV876"/>
    <mergeCell ref="AY874:AY876"/>
    <mergeCell ref="AZ874:AZ876"/>
    <mergeCell ref="AR866:AR868"/>
    <mergeCell ref="AU866:AU868"/>
    <mergeCell ref="AR870:AR872"/>
    <mergeCell ref="AU870:AU872"/>
    <mergeCell ref="AR874:AR876"/>
    <mergeCell ref="AU874:AU876"/>
    <mergeCell ref="AR858:AR860"/>
    <mergeCell ref="AU858:AU860"/>
    <mergeCell ref="AR862:AR864"/>
    <mergeCell ref="AU862:AU864"/>
    <mergeCell ref="AQ878:AQ880"/>
    <mergeCell ref="AV878:AV880"/>
    <mergeCell ref="AY878:AY880"/>
    <mergeCell ref="AZ878:AZ880"/>
    <mergeCell ref="AQ882:AQ884"/>
    <mergeCell ref="AV882:AV884"/>
    <mergeCell ref="AY882:AY884"/>
    <mergeCell ref="AZ882:AZ884"/>
    <mergeCell ref="AQ886:AQ888"/>
    <mergeCell ref="AV886:AV888"/>
    <mergeCell ref="AY886:AY888"/>
    <mergeCell ref="AZ886:AZ888"/>
    <mergeCell ref="AQ890:AQ892"/>
    <mergeCell ref="AV890:AV892"/>
    <mergeCell ref="AY890:AY892"/>
    <mergeCell ref="AZ890:AZ892"/>
    <mergeCell ref="AQ894:AQ896"/>
    <mergeCell ref="AV894:AV896"/>
    <mergeCell ref="AY894:AY896"/>
    <mergeCell ref="AZ894:AZ896"/>
    <mergeCell ref="AR890:AR892"/>
    <mergeCell ref="AU890:AU892"/>
    <mergeCell ref="AR894:AR896"/>
    <mergeCell ref="AU894:AU896"/>
    <mergeCell ref="AR878:AR880"/>
    <mergeCell ref="AU878:AU880"/>
    <mergeCell ref="AR882:AR884"/>
    <mergeCell ref="AU882:AU884"/>
    <mergeCell ref="AR886:AR888"/>
    <mergeCell ref="AU886:AU888"/>
    <mergeCell ref="AQ898:AQ900"/>
    <mergeCell ref="AV898:AV900"/>
    <mergeCell ref="AY898:AY900"/>
    <mergeCell ref="AZ898:AZ900"/>
    <mergeCell ref="AQ902:AQ904"/>
    <mergeCell ref="AV902:AV904"/>
    <mergeCell ref="AY902:AY904"/>
    <mergeCell ref="AZ902:AZ904"/>
    <mergeCell ref="AQ906:AQ908"/>
    <mergeCell ref="AV906:AV908"/>
    <mergeCell ref="AY906:AY908"/>
    <mergeCell ref="AZ906:AZ908"/>
    <mergeCell ref="AQ910:AQ912"/>
    <mergeCell ref="AV910:AV912"/>
    <mergeCell ref="AY910:AY912"/>
    <mergeCell ref="AZ910:AZ912"/>
    <mergeCell ref="AQ914:AQ916"/>
    <mergeCell ref="AV914:AV916"/>
    <mergeCell ref="AY914:AY916"/>
    <mergeCell ref="AZ914:AZ916"/>
    <mergeCell ref="AR914:AR916"/>
    <mergeCell ref="AU914:AU916"/>
    <mergeCell ref="AR898:AR900"/>
    <mergeCell ref="AU898:AU900"/>
    <mergeCell ref="AR902:AR904"/>
    <mergeCell ref="AU902:AU904"/>
    <mergeCell ref="AR906:AR908"/>
    <mergeCell ref="AU906:AU908"/>
    <mergeCell ref="AR910:AR912"/>
    <mergeCell ref="AU910:AU912"/>
    <mergeCell ref="AQ918:AQ920"/>
    <mergeCell ref="AV918:AV920"/>
    <mergeCell ref="AY918:AY920"/>
    <mergeCell ref="AZ918:AZ920"/>
    <mergeCell ref="AQ922:AQ924"/>
    <mergeCell ref="AV922:AV924"/>
    <mergeCell ref="AY922:AY924"/>
    <mergeCell ref="AZ922:AZ924"/>
    <mergeCell ref="AQ926:AQ928"/>
    <mergeCell ref="AV926:AV928"/>
    <mergeCell ref="AY926:AY928"/>
    <mergeCell ref="AZ926:AZ928"/>
    <mergeCell ref="AQ930:AQ932"/>
    <mergeCell ref="AV930:AV932"/>
    <mergeCell ref="AY930:AY932"/>
    <mergeCell ref="AZ930:AZ932"/>
    <mergeCell ref="AQ934:AQ936"/>
    <mergeCell ref="AV934:AV936"/>
    <mergeCell ref="AY934:AY936"/>
    <mergeCell ref="AZ934:AZ936"/>
    <mergeCell ref="AR918:AR920"/>
    <mergeCell ref="AU918:AU920"/>
    <mergeCell ref="AR922:AR924"/>
    <mergeCell ref="AU922:AU924"/>
    <mergeCell ref="AR926:AR928"/>
    <mergeCell ref="AU926:AU928"/>
    <mergeCell ref="AR930:AR932"/>
    <mergeCell ref="AU930:AU932"/>
    <mergeCell ref="AR934:AR936"/>
    <mergeCell ref="AU934:AU936"/>
    <mergeCell ref="AQ938:AQ940"/>
    <mergeCell ref="AV938:AV940"/>
    <mergeCell ref="AY938:AY940"/>
    <mergeCell ref="AZ938:AZ940"/>
    <mergeCell ref="AQ942:AQ944"/>
    <mergeCell ref="AV942:AV944"/>
    <mergeCell ref="AY942:AY944"/>
    <mergeCell ref="AZ942:AZ944"/>
    <mergeCell ref="AQ946:AQ948"/>
    <mergeCell ref="AV946:AV948"/>
    <mergeCell ref="AY946:AY948"/>
    <mergeCell ref="AZ946:AZ948"/>
    <mergeCell ref="AQ950:AQ952"/>
    <mergeCell ref="AV950:AV952"/>
    <mergeCell ref="AY950:AY952"/>
    <mergeCell ref="AZ950:AZ952"/>
    <mergeCell ref="AQ954:AQ956"/>
    <mergeCell ref="AV954:AV956"/>
    <mergeCell ref="AY954:AY956"/>
    <mergeCell ref="AZ954:AZ956"/>
    <mergeCell ref="AR938:AR940"/>
    <mergeCell ref="AU938:AU940"/>
    <mergeCell ref="AR942:AR944"/>
    <mergeCell ref="AU942:AU944"/>
    <mergeCell ref="AR946:AR948"/>
    <mergeCell ref="AU946:AU948"/>
    <mergeCell ref="AR950:AR952"/>
    <mergeCell ref="AU950:AU952"/>
    <mergeCell ref="AR954:AR956"/>
    <mergeCell ref="AU954:AU956"/>
    <mergeCell ref="AQ958:AQ960"/>
    <mergeCell ref="AV958:AV960"/>
    <mergeCell ref="AY958:AY960"/>
    <mergeCell ref="AZ958:AZ960"/>
    <mergeCell ref="AQ962:AQ964"/>
    <mergeCell ref="AV962:AV964"/>
    <mergeCell ref="AY962:AY964"/>
    <mergeCell ref="AZ962:AZ964"/>
    <mergeCell ref="AQ966:AQ968"/>
    <mergeCell ref="AV966:AV968"/>
    <mergeCell ref="AY966:AY968"/>
    <mergeCell ref="AZ966:AZ968"/>
    <mergeCell ref="AQ970:AQ972"/>
    <mergeCell ref="AV970:AV972"/>
    <mergeCell ref="AY970:AY972"/>
    <mergeCell ref="AZ970:AZ972"/>
    <mergeCell ref="AQ974:AQ976"/>
    <mergeCell ref="AV974:AV976"/>
    <mergeCell ref="AY974:AY976"/>
    <mergeCell ref="AZ974:AZ976"/>
    <mergeCell ref="AR962:AR964"/>
    <mergeCell ref="AU962:AU964"/>
    <mergeCell ref="AR966:AR968"/>
    <mergeCell ref="AU966:AU968"/>
    <mergeCell ref="AR970:AR972"/>
    <mergeCell ref="AU970:AU972"/>
    <mergeCell ref="AR974:AR976"/>
    <mergeCell ref="AU974:AU976"/>
    <mergeCell ref="AR958:AR960"/>
    <mergeCell ref="AU958:AU960"/>
    <mergeCell ref="AQ978:AQ980"/>
    <mergeCell ref="AV978:AV980"/>
    <mergeCell ref="AY978:AY980"/>
    <mergeCell ref="AZ978:AZ980"/>
    <mergeCell ref="AQ982:AQ984"/>
    <mergeCell ref="AV982:AV984"/>
    <mergeCell ref="AY982:AY984"/>
    <mergeCell ref="AZ982:AZ984"/>
    <mergeCell ref="AQ986:AQ988"/>
    <mergeCell ref="AV986:AV988"/>
    <mergeCell ref="AY986:AY988"/>
    <mergeCell ref="AZ986:AZ988"/>
    <mergeCell ref="AQ990:AQ992"/>
    <mergeCell ref="AV990:AV992"/>
    <mergeCell ref="AY990:AY992"/>
    <mergeCell ref="AZ990:AZ992"/>
    <mergeCell ref="AQ994:AQ996"/>
    <mergeCell ref="AV994:AV996"/>
    <mergeCell ref="AY994:AY996"/>
    <mergeCell ref="AZ994:AZ996"/>
    <mergeCell ref="AR986:AR988"/>
    <mergeCell ref="AU986:AU988"/>
    <mergeCell ref="AR990:AR992"/>
    <mergeCell ref="AU990:AU992"/>
    <mergeCell ref="AR994:AR996"/>
    <mergeCell ref="AU994:AU996"/>
    <mergeCell ref="AR978:AR980"/>
    <mergeCell ref="AU978:AU980"/>
    <mergeCell ref="AR982:AR984"/>
    <mergeCell ref="AU982:AU984"/>
    <mergeCell ref="AQ998:AQ1000"/>
    <mergeCell ref="AV998:AV1000"/>
    <mergeCell ref="AY998:AY1000"/>
    <mergeCell ref="AZ998:AZ1000"/>
    <mergeCell ref="AQ1002:AQ1004"/>
    <mergeCell ref="AV1002:AV1004"/>
    <mergeCell ref="AY1002:AY1004"/>
    <mergeCell ref="AZ1002:AZ1004"/>
    <mergeCell ref="AQ1006:AQ1008"/>
    <mergeCell ref="AV1006:AV1008"/>
    <mergeCell ref="AY1006:AY1008"/>
    <mergeCell ref="AZ1006:AZ1008"/>
    <mergeCell ref="AQ1010:AQ1012"/>
    <mergeCell ref="AV1010:AV1012"/>
    <mergeCell ref="AY1010:AY1012"/>
    <mergeCell ref="AZ1010:AZ1012"/>
    <mergeCell ref="AQ1014:AQ1016"/>
    <mergeCell ref="AV1014:AV1016"/>
    <mergeCell ref="AY1014:AY1016"/>
    <mergeCell ref="AZ1014:AZ1016"/>
    <mergeCell ref="AR1010:AR1012"/>
    <mergeCell ref="AU1010:AU1012"/>
    <mergeCell ref="AR1014:AR1016"/>
    <mergeCell ref="AU1014:AU1016"/>
    <mergeCell ref="AR998:AR1000"/>
    <mergeCell ref="AU998:AU1000"/>
    <mergeCell ref="AR1002:AR1004"/>
    <mergeCell ref="AU1002:AU1004"/>
    <mergeCell ref="AR1006:AR1008"/>
    <mergeCell ref="AU1006:AU1008"/>
    <mergeCell ref="AQ1018:AQ1020"/>
    <mergeCell ref="AV1018:AV1020"/>
    <mergeCell ref="AY1018:AY1020"/>
    <mergeCell ref="AZ1018:AZ1020"/>
    <mergeCell ref="AQ1022:AQ1024"/>
    <mergeCell ref="AV1022:AV1024"/>
    <mergeCell ref="AY1022:AY1024"/>
    <mergeCell ref="AZ1022:AZ1024"/>
    <mergeCell ref="AQ1026:AQ1028"/>
    <mergeCell ref="AV1026:AV1028"/>
    <mergeCell ref="AY1026:AY1028"/>
    <mergeCell ref="AZ1026:AZ1028"/>
    <mergeCell ref="AQ1030:AQ1032"/>
    <mergeCell ref="AV1030:AV1032"/>
    <mergeCell ref="AY1030:AY1032"/>
    <mergeCell ref="AZ1030:AZ1032"/>
    <mergeCell ref="AQ1034:AQ1036"/>
    <mergeCell ref="AV1034:AV1036"/>
    <mergeCell ref="AY1034:AY1036"/>
    <mergeCell ref="AZ1034:AZ1036"/>
    <mergeCell ref="AR1018:AR1020"/>
    <mergeCell ref="AU1018:AU1020"/>
    <mergeCell ref="AR1022:AR1024"/>
    <mergeCell ref="AU1022:AU1024"/>
    <mergeCell ref="AR1026:AR1028"/>
    <mergeCell ref="AU1026:AU1028"/>
    <mergeCell ref="AR1030:AR1032"/>
    <mergeCell ref="AU1030:AU1032"/>
    <mergeCell ref="AQ1038:AQ1040"/>
    <mergeCell ref="AV1038:AV1040"/>
    <mergeCell ref="AY1038:AY1040"/>
    <mergeCell ref="AZ1038:AZ1040"/>
    <mergeCell ref="AQ1042:AQ1044"/>
    <mergeCell ref="AV1042:AV1044"/>
    <mergeCell ref="AY1042:AY1044"/>
    <mergeCell ref="AZ1042:AZ1044"/>
    <mergeCell ref="AQ1046:AQ1048"/>
    <mergeCell ref="AV1046:AV1048"/>
    <mergeCell ref="AY1046:AY1048"/>
    <mergeCell ref="AZ1046:AZ1048"/>
    <mergeCell ref="AQ1050:AQ1052"/>
    <mergeCell ref="AV1050:AV1052"/>
    <mergeCell ref="AY1050:AY1052"/>
    <mergeCell ref="AZ1050:AZ1052"/>
    <mergeCell ref="AQ1054:AQ1056"/>
    <mergeCell ref="AV1054:AV1056"/>
    <mergeCell ref="AY1054:AY1056"/>
    <mergeCell ref="AZ1054:AZ1056"/>
    <mergeCell ref="AR1038:AR1040"/>
    <mergeCell ref="AU1038:AU1040"/>
    <mergeCell ref="AR1042:AR1044"/>
    <mergeCell ref="AU1042:AU1044"/>
    <mergeCell ref="AR1046:AR1048"/>
    <mergeCell ref="AU1046:AU1048"/>
    <mergeCell ref="AR1050:AR1052"/>
    <mergeCell ref="AU1050:AU1052"/>
    <mergeCell ref="AR1054:AR1056"/>
    <mergeCell ref="AU1054:AU1056"/>
    <mergeCell ref="AQ1058:AQ1060"/>
    <mergeCell ref="AV1058:AV1060"/>
    <mergeCell ref="AY1058:AY1060"/>
    <mergeCell ref="AZ1058:AZ1060"/>
    <mergeCell ref="AQ1062:AQ1064"/>
    <mergeCell ref="AV1062:AV1064"/>
    <mergeCell ref="AY1062:AY1064"/>
    <mergeCell ref="AZ1062:AZ1064"/>
    <mergeCell ref="AQ1066:AQ1068"/>
    <mergeCell ref="AV1066:AV1068"/>
    <mergeCell ref="AY1066:AY1068"/>
    <mergeCell ref="AZ1066:AZ1068"/>
    <mergeCell ref="AQ1070:AQ1072"/>
    <mergeCell ref="AV1070:AV1072"/>
    <mergeCell ref="AY1070:AY1072"/>
    <mergeCell ref="AZ1070:AZ1072"/>
    <mergeCell ref="AQ1074:AQ1076"/>
    <mergeCell ref="AV1074:AV1076"/>
    <mergeCell ref="AY1074:AY1076"/>
    <mergeCell ref="AZ1074:AZ1076"/>
    <mergeCell ref="AQ1078:AQ1080"/>
    <mergeCell ref="AV1078:AV1080"/>
    <mergeCell ref="AY1078:AY1080"/>
    <mergeCell ref="AZ1078:AZ1080"/>
    <mergeCell ref="AQ1082:AQ1084"/>
    <mergeCell ref="AV1082:AV1084"/>
    <mergeCell ref="AY1082:AY1084"/>
    <mergeCell ref="AZ1082:AZ1084"/>
    <mergeCell ref="AQ1086:AQ1088"/>
    <mergeCell ref="AV1086:AV1088"/>
    <mergeCell ref="AY1086:AY1088"/>
    <mergeCell ref="AZ1086:AZ1088"/>
    <mergeCell ref="AQ1090:AQ1092"/>
    <mergeCell ref="AV1090:AV1092"/>
    <mergeCell ref="AY1090:AY1092"/>
    <mergeCell ref="AZ1090:AZ1092"/>
    <mergeCell ref="AQ1094:AQ1096"/>
    <mergeCell ref="AV1094:AV1096"/>
    <mergeCell ref="AY1094:AY1096"/>
    <mergeCell ref="AZ1094:AZ1096"/>
    <mergeCell ref="AQ1098:AQ1100"/>
    <mergeCell ref="AV1098:AV1100"/>
    <mergeCell ref="AY1098:AY1100"/>
    <mergeCell ref="AZ1098:AZ1100"/>
    <mergeCell ref="AQ1102:AQ1104"/>
    <mergeCell ref="AV1102:AV1104"/>
    <mergeCell ref="AY1102:AY1104"/>
    <mergeCell ref="AZ1102:AZ1104"/>
    <mergeCell ref="AQ1106:AQ1108"/>
    <mergeCell ref="AV1106:AV1108"/>
    <mergeCell ref="AY1106:AY1108"/>
    <mergeCell ref="AZ1106:AZ1108"/>
    <mergeCell ref="AQ1110:AQ1112"/>
    <mergeCell ref="AV1110:AV1112"/>
    <mergeCell ref="AY1110:AY1112"/>
    <mergeCell ref="AZ1110:AZ1112"/>
    <mergeCell ref="AQ1114:AQ1116"/>
    <mergeCell ref="AV1114:AV1116"/>
    <mergeCell ref="AY1114:AY1116"/>
    <mergeCell ref="AZ1114:AZ1116"/>
    <mergeCell ref="AQ1118:AQ1120"/>
    <mergeCell ref="AV1118:AV1120"/>
    <mergeCell ref="AY1118:AY1120"/>
    <mergeCell ref="AZ1118:AZ1120"/>
    <mergeCell ref="AQ1122:AQ1124"/>
    <mergeCell ref="AV1122:AV1124"/>
    <mergeCell ref="AY1122:AY1124"/>
    <mergeCell ref="AZ1122:AZ1124"/>
    <mergeCell ref="AQ1126:AQ1128"/>
    <mergeCell ref="AV1126:AV1128"/>
    <mergeCell ref="AY1126:AY1128"/>
    <mergeCell ref="AZ1126:AZ1128"/>
    <mergeCell ref="AQ1130:AQ1132"/>
    <mergeCell ref="AV1130:AV1132"/>
    <mergeCell ref="AY1130:AY1132"/>
    <mergeCell ref="AZ1130:AZ1132"/>
    <mergeCell ref="AQ1134:AQ1136"/>
    <mergeCell ref="AV1134:AV1136"/>
    <mergeCell ref="AY1134:AY1136"/>
    <mergeCell ref="AZ1134:AZ1136"/>
    <mergeCell ref="AR1130:AR1132"/>
    <mergeCell ref="AU1130:AU1132"/>
    <mergeCell ref="AR1134:AR1136"/>
    <mergeCell ref="AU1134:AU1136"/>
    <mergeCell ref="AQ1158:AQ1160"/>
    <mergeCell ref="AV1158:AV1160"/>
    <mergeCell ref="AY1158:AY1160"/>
    <mergeCell ref="AZ1158:AZ1160"/>
    <mergeCell ref="AQ1138:AQ1140"/>
    <mergeCell ref="AV1138:AV1140"/>
    <mergeCell ref="AY1138:AY1140"/>
    <mergeCell ref="AZ1138:AZ1140"/>
    <mergeCell ref="AQ1142:AQ1144"/>
    <mergeCell ref="AV1142:AV1144"/>
    <mergeCell ref="AY1142:AY1144"/>
    <mergeCell ref="AZ1142:AZ1144"/>
    <mergeCell ref="AQ1146:AQ1148"/>
    <mergeCell ref="AV1146:AV1148"/>
    <mergeCell ref="AY1146:AY1148"/>
    <mergeCell ref="AZ1146:AZ1148"/>
    <mergeCell ref="AQ1150:AQ1152"/>
    <mergeCell ref="AV1150:AV1152"/>
    <mergeCell ref="AY1150:AY1152"/>
    <mergeCell ref="AZ1150:AZ1152"/>
    <mergeCell ref="AQ1154:AQ1156"/>
    <mergeCell ref="AV1154:AV1156"/>
    <mergeCell ref="AY1154:AY1156"/>
    <mergeCell ref="AZ1154:AZ1156"/>
    <mergeCell ref="AR1138:AR1140"/>
    <mergeCell ref="AU1138:AU1140"/>
    <mergeCell ref="AR1142:AR1144"/>
    <mergeCell ref="AU1142:AU1144"/>
    <mergeCell ref="AR1146:AR1148"/>
    <mergeCell ref="AU1146:AU1148"/>
    <mergeCell ref="AR1154:AR1156"/>
    <mergeCell ref="AU1154:AU115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F7" sqref="F7"/>
    </sheetView>
  </sheetViews>
  <sheetFormatPr defaultRowHeight="15" x14ac:dyDescent="0.25"/>
  <cols>
    <col min="1" max="1" width="26.85546875" customWidth="1"/>
    <col min="2" max="2" width="34.140625" bestFit="1" customWidth="1"/>
  </cols>
  <sheetData>
    <row r="1" spans="1:2" x14ac:dyDescent="0.25">
      <c r="A1" t="s">
        <v>1051</v>
      </c>
      <c r="B1" t="s">
        <v>1068</v>
      </c>
    </row>
    <row r="4" spans="1:2" x14ac:dyDescent="0.25">
      <c r="A4" s="110" t="s">
        <v>1052</v>
      </c>
      <c r="B4" s="111" t="s">
        <v>1053</v>
      </c>
    </row>
    <row r="5" spans="1:2" ht="25.5" x14ac:dyDescent="0.25">
      <c r="A5" s="112" t="s">
        <v>1054</v>
      </c>
      <c r="B5" s="113" t="s">
        <v>1055</v>
      </c>
    </row>
    <row r="6" spans="1:2" ht="25.5" x14ac:dyDescent="0.25">
      <c r="A6" s="112" t="s">
        <v>1056</v>
      </c>
      <c r="B6" s="113" t="s">
        <v>1055</v>
      </c>
    </row>
    <row r="7" spans="1:2" ht="102" x14ac:dyDescent="0.25">
      <c r="A7" s="112" t="s">
        <v>1057</v>
      </c>
      <c r="B7" s="113" t="s">
        <v>1055</v>
      </c>
    </row>
    <row r="8" spans="1:2" ht="51" x14ac:dyDescent="0.25">
      <c r="A8" s="112" t="s">
        <v>1058</v>
      </c>
      <c r="B8" s="113"/>
    </row>
    <row r="9" spans="1:2" ht="114.75" x14ac:dyDescent="0.25">
      <c r="A9" s="112" t="s">
        <v>1059</v>
      </c>
      <c r="B9" s="113"/>
    </row>
    <row r="10" spans="1:2" ht="38.25" x14ac:dyDescent="0.25">
      <c r="A10" s="112" t="s">
        <v>1060</v>
      </c>
      <c r="B10" s="113"/>
    </row>
    <row r="11" spans="1:2" ht="63.75" x14ac:dyDescent="0.25">
      <c r="A11" s="112" t="s">
        <v>1061</v>
      </c>
      <c r="B11" s="113"/>
    </row>
    <row r="12" spans="1:2" ht="25.5" x14ac:dyDescent="0.25">
      <c r="A12" s="112" t="s">
        <v>1062</v>
      </c>
      <c r="B12" s="113"/>
    </row>
    <row r="13" spans="1:2" ht="153" x14ac:dyDescent="0.25">
      <c r="A13" s="112" t="s">
        <v>1063</v>
      </c>
      <c r="B13" s="113"/>
    </row>
    <row r="14" spans="1:2" ht="25.5" x14ac:dyDescent="0.25">
      <c r="A14" s="112" t="s">
        <v>1064</v>
      </c>
      <c r="B14" s="113"/>
    </row>
    <row r="15" spans="1:2" ht="51" x14ac:dyDescent="0.25">
      <c r="A15" s="112" t="s">
        <v>1065</v>
      </c>
      <c r="B15" s="113"/>
    </row>
    <row r="16" spans="1:2" ht="102" x14ac:dyDescent="0.25">
      <c r="A16" s="112" t="s">
        <v>1066</v>
      </c>
      <c r="B16" s="113"/>
    </row>
    <row r="17" spans="1:2" ht="51" x14ac:dyDescent="0.25">
      <c r="A17" s="112" t="s">
        <v>1067</v>
      </c>
      <c r="B17" s="11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3"/>
  <sheetViews>
    <sheetView tabSelected="1" topLeftCell="F1" zoomScale="85" zoomScaleNormal="85" workbookViewId="0">
      <selection activeCell="I18" sqref="I18:I19"/>
    </sheetView>
  </sheetViews>
  <sheetFormatPr defaultColWidth="8.85546875" defaultRowHeight="15" x14ac:dyDescent="0.25"/>
  <cols>
    <col min="1" max="1" width="15.5703125" style="1" hidden="1" customWidth="1"/>
    <col min="2" max="2" width="20.28515625" style="1" hidden="1" customWidth="1"/>
    <col min="3" max="3" width="17.28515625" style="1" hidden="1" customWidth="1"/>
    <col min="4" max="4" width="21" style="1" hidden="1" customWidth="1"/>
    <col min="5" max="5" width="18" style="1" hidden="1" customWidth="1"/>
    <col min="6" max="6" width="31.7109375" style="1" customWidth="1"/>
    <col min="7" max="7" width="12.7109375" style="1" customWidth="1"/>
    <col min="8" max="8" width="30.28515625" style="3" customWidth="1"/>
    <col min="9" max="9" width="10.85546875" style="3" bestFit="1" customWidth="1"/>
    <col min="10" max="11" width="10.85546875" style="3" customWidth="1"/>
    <col min="12" max="13" width="11" style="4" customWidth="1"/>
    <col min="14" max="14" width="24.5703125" style="3" bestFit="1" customWidth="1"/>
    <col min="15" max="15" width="11.5703125" style="3" customWidth="1"/>
    <col min="16" max="16384" width="8.85546875" style="1"/>
  </cols>
  <sheetData>
    <row r="1" spans="1:15" x14ac:dyDescent="0.25">
      <c r="G1" s="5" t="s">
        <v>31</v>
      </c>
      <c r="H1" s="23" t="s">
        <v>427</v>
      </c>
      <c r="I1" s="37" t="s">
        <v>62</v>
      </c>
    </row>
    <row r="2" spans="1:15" ht="15.75" thickBot="1" x14ac:dyDescent="0.3">
      <c r="I2" s="37"/>
    </row>
    <row r="3" spans="1:15" ht="45.6" customHeight="1" x14ac:dyDescent="0.25">
      <c r="A3" s="20" t="s">
        <v>3</v>
      </c>
      <c r="B3" s="21" t="s">
        <v>4</v>
      </c>
      <c r="C3" s="146" t="s">
        <v>5</v>
      </c>
      <c r="D3" s="146"/>
      <c r="E3" s="147"/>
      <c r="F3" s="22" t="s">
        <v>2</v>
      </c>
      <c r="G3" s="13" t="s">
        <v>3</v>
      </c>
      <c r="H3" s="14" t="s">
        <v>4</v>
      </c>
      <c r="I3" s="143" t="s">
        <v>5</v>
      </c>
      <c r="J3" s="143"/>
      <c r="K3" s="143"/>
      <c r="L3" s="139" t="s">
        <v>6</v>
      </c>
      <c r="M3" s="140"/>
      <c r="N3" s="116" t="s">
        <v>1069</v>
      </c>
      <c r="O3" s="79"/>
    </row>
    <row r="4" spans="1:15" ht="17.45" customHeight="1" thickBot="1" x14ac:dyDescent="0.3">
      <c r="C4" s="3">
        <v>1</v>
      </c>
      <c r="D4" s="3">
        <v>2</v>
      </c>
      <c r="E4" s="3">
        <v>3</v>
      </c>
      <c r="F4" s="15"/>
      <c r="G4" s="15"/>
      <c r="H4" s="16"/>
      <c r="I4" s="17" t="s">
        <v>7</v>
      </c>
      <c r="J4" s="17" t="s">
        <v>8</v>
      </c>
      <c r="K4" s="17" t="s">
        <v>9</v>
      </c>
      <c r="L4" s="18" t="s">
        <v>10</v>
      </c>
      <c r="M4" s="18" t="s">
        <v>11</v>
      </c>
      <c r="N4" s="19" t="s">
        <v>12</v>
      </c>
      <c r="O4" s="80"/>
    </row>
    <row r="5" spans="1:15" x14ac:dyDescent="0.25">
      <c r="A5" s="77" t="s">
        <v>32</v>
      </c>
      <c r="B5" s="1" t="str">
        <f>CONCATENATE($H$1,(LEFT(A5,2)),"X",RIGHT(A5,1),"-",$C$4)</f>
        <v>150-5-C-XA-1</v>
      </c>
      <c r="C5" s="1" t="str">
        <f>CONCATENATE($H$1,$A$5,"-",$C$4)</f>
        <v>150-5-C-A-1</v>
      </c>
      <c r="D5" s="1" t="str">
        <f>CONCATENATE($H$1,$A$5,"-",$D$4)</f>
        <v>150-5-C-A-2</v>
      </c>
      <c r="E5" s="1" t="str">
        <f>CONCATENATE($H$1,$A$5,"-",$E$4)</f>
        <v>150-5-C-A-3</v>
      </c>
      <c r="F5" s="141" t="s">
        <v>117</v>
      </c>
      <c r="G5" s="8" t="s">
        <v>14</v>
      </c>
      <c r="H5" s="34">
        <v>0.84745762711864403</v>
      </c>
      <c r="I5" s="32">
        <v>1058.3333333333333</v>
      </c>
      <c r="J5" s="27">
        <v>0.68493150684931503</v>
      </c>
      <c r="K5" s="27">
        <v>2580</v>
      </c>
      <c r="L5" s="9">
        <v>5.4228098002453171</v>
      </c>
      <c r="M5" s="9">
        <v>1.9624351487791625</v>
      </c>
      <c r="N5" s="152"/>
      <c r="O5" s="154"/>
    </row>
    <row r="6" spans="1:15" x14ac:dyDescent="0.25">
      <c r="A6" s="77" t="s">
        <v>47</v>
      </c>
      <c r="B6" s="1" t="str">
        <f>CONCATENATE($H$1,(LEFT(A6,2)),"X",RIGHT(A6,1),"-",$C$4)</f>
        <v>150-5-Z-XA-1</v>
      </c>
      <c r="C6" s="1" t="str">
        <f t="shared" ref="C6:C37" si="0">CONCATENATE($H$1,A6,"-",$C$4)</f>
        <v>150-5-Z-A-1</v>
      </c>
      <c r="D6" s="1" t="str">
        <f t="shared" ref="D6:D37" si="1">CONCATENATE($H$1,A6,"-",$D$4)</f>
        <v>150-5-Z-A-2</v>
      </c>
      <c r="E6" s="1" t="str">
        <f t="shared" ref="E6:E37" si="2">CONCATENATE($H$1,A6,"-",$E$4)</f>
        <v>150-5-Z-A-3</v>
      </c>
      <c r="F6" s="141" t="s">
        <v>15</v>
      </c>
      <c r="G6" s="8" t="s">
        <v>16</v>
      </c>
      <c r="H6" s="35">
        <v>0.67567567567567555</v>
      </c>
      <c r="I6" s="32">
        <v>0.66666666666666663</v>
      </c>
      <c r="J6" s="27">
        <v>0.6578947368421052</v>
      </c>
      <c r="K6" s="27">
        <v>0.6578947368421052</v>
      </c>
      <c r="L6" s="9">
        <v>7.2518694889847994</v>
      </c>
      <c r="M6" s="9">
        <v>3.3211086325841076E-3</v>
      </c>
      <c r="N6" s="152"/>
      <c r="O6" s="154"/>
    </row>
    <row r="7" spans="1:15" ht="15.75" thickBot="1" x14ac:dyDescent="0.3">
      <c r="A7" s="1" t="s">
        <v>17</v>
      </c>
      <c r="C7" s="1" t="str">
        <f t="shared" si="0"/>
        <v>150-5-BIs-1</v>
      </c>
      <c r="D7" s="1" t="str">
        <f t="shared" si="1"/>
        <v>150-5-BIs-2</v>
      </c>
      <c r="E7" s="1" t="str">
        <f t="shared" si="2"/>
        <v>150-5-BIs-3</v>
      </c>
      <c r="F7" s="142" t="s">
        <v>13</v>
      </c>
      <c r="G7" s="10" t="s">
        <v>17</v>
      </c>
      <c r="H7" s="36"/>
      <c r="I7" s="64" t="s">
        <v>1050</v>
      </c>
      <c r="J7" s="65" t="s">
        <v>1050</v>
      </c>
      <c r="K7" s="65" t="s">
        <v>1050</v>
      </c>
      <c r="L7" s="11"/>
      <c r="M7" s="11"/>
      <c r="N7" s="153"/>
      <c r="O7" s="154"/>
    </row>
    <row r="8" spans="1:15" x14ac:dyDescent="0.25">
      <c r="A8" s="77" t="s">
        <v>173</v>
      </c>
      <c r="C8" s="1" t="str">
        <f t="shared" si="0"/>
        <v>150-5-C-Ab-1</v>
      </c>
      <c r="D8" s="1" t="str">
        <f t="shared" si="1"/>
        <v>150-5-C-Ab-2</v>
      </c>
      <c r="E8" s="1" t="str">
        <f t="shared" si="2"/>
        <v>150-5-C-Ab-3</v>
      </c>
      <c r="F8" s="141" t="s">
        <v>246</v>
      </c>
      <c r="G8" s="6" t="s">
        <v>14</v>
      </c>
      <c r="H8" s="45" t="e">
        <v>#N/A</v>
      </c>
      <c r="I8" s="33">
        <v>37900</v>
      </c>
      <c r="J8" s="28">
        <v>10100</v>
      </c>
      <c r="K8" s="28">
        <v>11791.666666666668</v>
      </c>
      <c r="L8" s="7">
        <v>3.2952609827532249</v>
      </c>
      <c r="M8" s="7">
        <v>0.31397398240113761</v>
      </c>
      <c r="N8" s="151"/>
      <c r="O8" s="1"/>
    </row>
    <row r="9" spans="1:15" x14ac:dyDescent="0.25">
      <c r="A9" s="77" t="s">
        <v>174</v>
      </c>
      <c r="C9" s="1" t="str">
        <f t="shared" si="0"/>
        <v>150-5-Z-Ab-1</v>
      </c>
      <c r="D9" s="1" t="str">
        <f t="shared" si="1"/>
        <v>150-5-Z-Ab-2</v>
      </c>
      <c r="E9" s="1" t="str">
        <f t="shared" si="2"/>
        <v>150-5-Z-Ab-3</v>
      </c>
      <c r="F9" s="141" t="s">
        <v>15</v>
      </c>
      <c r="G9" s="8" t="s">
        <v>16</v>
      </c>
      <c r="H9" s="45" t="e">
        <v>#N/A</v>
      </c>
      <c r="I9" s="32">
        <v>980</v>
      </c>
      <c r="J9" s="27">
        <v>0.79365079365079361</v>
      </c>
      <c r="K9" s="27">
        <v>0.70422535211267612</v>
      </c>
      <c r="L9" s="9">
        <v>6.1590876152724325</v>
      </c>
      <c r="M9" s="9">
        <v>1.8001087019449549</v>
      </c>
      <c r="N9" s="152"/>
      <c r="O9" s="1"/>
    </row>
    <row r="10" spans="1:15" ht="15.75" thickBot="1" x14ac:dyDescent="0.3">
      <c r="A10" s="1" t="s">
        <v>17</v>
      </c>
      <c r="C10" s="1" t="str">
        <f t="shared" si="0"/>
        <v>150-5-BIs-1</v>
      </c>
      <c r="D10" s="1" t="str">
        <f t="shared" si="1"/>
        <v>150-5-BIs-2</v>
      </c>
      <c r="E10" s="1" t="str">
        <f t="shared" si="2"/>
        <v>150-5-BIs-3</v>
      </c>
      <c r="F10" s="142" t="s">
        <v>13</v>
      </c>
      <c r="G10" s="10" t="s">
        <v>17</v>
      </c>
      <c r="H10" s="46"/>
      <c r="I10" s="42"/>
      <c r="J10" s="43"/>
      <c r="K10" s="43"/>
      <c r="L10" s="11"/>
      <c r="M10" s="11"/>
      <c r="N10" s="153"/>
      <c r="O10" s="1"/>
    </row>
    <row r="11" spans="1:15" x14ac:dyDescent="0.25">
      <c r="A11" s="1" t="s">
        <v>33</v>
      </c>
      <c r="B11" s="1" t="str">
        <f>CONCATENATE($H$1,(LEFT(A11,2)),"X",RIGHT(A11,1),"-",$C$4)</f>
        <v>150-5-C-XB-1</v>
      </c>
      <c r="C11" s="1" t="str">
        <f t="shared" si="0"/>
        <v>150-5-C-B-1</v>
      </c>
      <c r="D11" s="1" t="str">
        <f t="shared" si="1"/>
        <v>150-5-C-B-2</v>
      </c>
      <c r="E11" s="1" t="str">
        <f t="shared" si="2"/>
        <v>150-5-C-B-3</v>
      </c>
      <c r="F11" s="144" t="s">
        <v>15</v>
      </c>
      <c r="G11" s="6" t="s">
        <v>14</v>
      </c>
      <c r="H11" s="35">
        <v>0.83333333333333326</v>
      </c>
      <c r="I11" s="32">
        <v>5200</v>
      </c>
      <c r="J11" s="28">
        <v>0.79365079365079361</v>
      </c>
      <c r="K11" s="28">
        <v>0.75757575757575757</v>
      </c>
      <c r="L11" s="7">
        <v>6.3484199528372294</v>
      </c>
      <c r="M11" s="7">
        <v>2.209239802186258</v>
      </c>
      <c r="N11" s="151"/>
      <c r="O11" s="80"/>
    </row>
    <row r="12" spans="1:15" x14ac:dyDescent="0.25">
      <c r="A12" s="1" t="s">
        <v>48</v>
      </c>
      <c r="B12" s="1" t="str">
        <f>CONCATENATE($H$1,(LEFT(A12,2)),"X",RIGHT(A12,1),"-",$C$4)</f>
        <v>150-5-Z-XB-1</v>
      </c>
      <c r="C12" s="1" t="str">
        <f t="shared" si="0"/>
        <v>150-5-Z-B-1</v>
      </c>
      <c r="D12" s="1" t="str">
        <f t="shared" si="1"/>
        <v>150-5-Z-B-2</v>
      </c>
      <c r="E12" s="1" t="str">
        <f t="shared" si="2"/>
        <v>150-5-Z-B-3</v>
      </c>
      <c r="F12" s="141" t="s">
        <v>15</v>
      </c>
      <c r="G12" s="8" t="s">
        <v>16</v>
      </c>
      <c r="H12" s="35">
        <v>0.73529411764705888</v>
      </c>
      <c r="I12" s="32">
        <v>0.64102564102564108</v>
      </c>
      <c r="J12" s="27">
        <v>0.75757575757575757</v>
      </c>
      <c r="K12" s="27">
        <v>0.68493150684931503</v>
      </c>
      <c r="L12" s="9">
        <v>7.2312938057846408</v>
      </c>
      <c r="M12" s="9">
        <v>3.6533105332656884E-2</v>
      </c>
      <c r="N12" s="152"/>
      <c r="O12" s="80"/>
    </row>
    <row r="13" spans="1:15" ht="15.75" thickBot="1" x14ac:dyDescent="0.3">
      <c r="A13" s="1" t="s">
        <v>17</v>
      </c>
      <c r="C13" s="1" t="str">
        <f t="shared" si="0"/>
        <v>150-5-BIs-1</v>
      </c>
      <c r="D13" s="1" t="str">
        <f t="shared" si="1"/>
        <v>150-5-BIs-2</v>
      </c>
      <c r="E13" s="1" t="str">
        <f t="shared" si="2"/>
        <v>150-5-BIs-3</v>
      </c>
      <c r="F13" s="142" t="s">
        <v>13</v>
      </c>
      <c r="G13" s="10" t="s">
        <v>17</v>
      </c>
      <c r="H13" s="36"/>
      <c r="I13" s="64" t="s">
        <v>1050</v>
      </c>
      <c r="J13" s="65" t="s">
        <v>1050</v>
      </c>
      <c r="K13" s="65" t="s">
        <v>1050</v>
      </c>
      <c r="L13" s="11"/>
      <c r="M13" s="11"/>
      <c r="N13" s="153"/>
      <c r="O13" s="80"/>
    </row>
    <row r="14" spans="1:15" x14ac:dyDescent="0.25">
      <c r="A14" s="77" t="s">
        <v>34</v>
      </c>
      <c r="B14" s="1" t="str">
        <f>CONCATENATE($H$1,(LEFT(A14,2)),"X",RIGHT(A14,1),"-",$C$4)</f>
        <v>150-5-C-XC-1</v>
      </c>
      <c r="C14" s="1" t="str">
        <f t="shared" si="0"/>
        <v>150-5-C-C-1</v>
      </c>
      <c r="D14" s="1" t="str">
        <f t="shared" si="1"/>
        <v>150-5-C-C-2</v>
      </c>
      <c r="E14" s="1" t="str">
        <f t="shared" si="2"/>
        <v>150-5-C-C-3</v>
      </c>
      <c r="F14" s="144" t="s">
        <v>18</v>
      </c>
      <c r="G14" s="6" t="s">
        <v>14</v>
      </c>
      <c r="H14" s="35">
        <v>0.78125</v>
      </c>
      <c r="I14" s="33">
        <v>0.84745762711864403</v>
      </c>
      <c r="J14" s="28">
        <v>460</v>
      </c>
      <c r="K14" s="28">
        <v>0.72463768115942029</v>
      </c>
      <c r="L14" s="7">
        <v>6.6964406626162871</v>
      </c>
      <c r="M14" s="7">
        <v>1.5988356360356335</v>
      </c>
      <c r="N14" s="151"/>
      <c r="O14" s="154"/>
    </row>
    <row r="15" spans="1:15" x14ac:dyDescent="0.25">
      <c r="A15" s="77" t="s">
        <v>49</v>
      </c>
      <c r="B15" s="1" t="str">
        <f>CONCATENATE($H$1,(LEFT(A15,2)),"X",RIGHT(A15,1),"-",$C$4)</f>
        <v>150-5-Z-XC-1</v>
      </c>
      <c r="C15" s="1" t="str">
        <f t="shared" si="0"/>
        <v>150-5-Z-C-1</v>
      </c>
      <c r="D15" s="1" t="str">
        <f t="shared" si="1"/>
        <v>150-5-Z-C-2</v>
      </c>
      <c r="E15" s="1" t="str">
        <f t="shared" si="2"/>
        <v>150-5-Z-C-3</v>
      </c>
      <c r="F15" s="141" t="s">
        <v>15</v>
      </c>
      <c r="G15" s="8" t="s">
        <v>16</v>
      </c>
      <c r="H15" s="35">
        <v>0.69444444444444442</v>
      </c>
      <c r="I15" s="32">
        <v>0.69444444444444442</v>
      </c>
      <c r="J15" s="27">
        <v>0.64102564102564108</v>
      </c>
      <c r="K15" s="27">
        <v>0.83333333333333326</v>
      </c>
      <c r="L15" s="9">
        <v>7.2154994561688355</v>
      </c>
      <c r="M15" s="9">
        <v>5.8396862490135697E-2</v>
      </c>
      <c r="N15" s="152"/>
      <c r="O15" s="154"/>
    </row>
    <row r="16" spans="1:15" ht="15.75" thickBot="1" x14ac:dyDescent="0.3">
      <c r="A16" s="1" t="s">
        <v>17</v>
      </c>
      <c r="C16" s="1" t="str">
        <f t="shared" si="0"/>
        <v>150-5-BIs-1</v>
      </c>
      <c r="D16" s="1" t="str">
        <f t="shared" si="1"/>
        <v>150-5-BIs-2</v>
      </c>
      <c r="E16" s="1" t="str">
        <f t="shared" si="2"/>
        <v>150-5-BIs-3</v>
      </c>
      <c r="F16" s="142" t="s">
        <v>13</v>
      </c>
      <c r="G16" s="10" t="s">
        <v>17</v>
      </c>
      <c r="H16" s="36"/>
      <c r="I16" s="64" t="s">
        <v>1050</v>
      </c>
      <c r="J16" s="65" t="s">
        <v>1050</v>
      </c>
      <c r="K16" s="65" t="s">
        <v>1050</v>
      </c>
      <c r="L16" s="11"/>
      <c r="M16" s="11"/>
      <c r="N16" s="153"/>
      <c r="O16" s="154"/>
    </row>
    <row r="17" spans="1:15" x14ac:dyDescent="0.25">
      <c r="A17" s="1" t="s">
        <v>35</v>
      </c>
      <c r="B17" s="1" t="str">
        <f>CONCATENATE($H$1,(LEFT(A17,2)),"X",RIGHT(A17,1),"-",$C$4)</f>
        <v>150-5-C-XD-1</v>
      </c>
      <c r="C17" s="1" t="str">
        <f t="shared" si="0"/>
        <v>150-5-C-D-1</v>
      </c>
      <c r="D17" s="1" t="str">
        <f t="shared" si="1"/>
        <v>150-5-C-D-2</v>
      </c>
      <c r="E17" s="1" t="str">
        <f t="shared" si="2"/>
        <v>150-5-C-D-3</v>
      </c>
      <c r="F17" s="144" t="s">
        <v>19</v>
      </c>
      <c r="G17" s="6" t="s">
        <v>14</v>
      </c>
      <c r="H17" s="35">
        <v>0.66666666666666663</v>
      </c>
      <c r="I17" s="33">
        <v>5.5555555555555554</v>
      </c>
      <c r="J17" s="28">
        <v>0.80645161290322576</v>
      </c>
      <c r="K17" s="28">
        <v>0.74626865671641784</v>
      </c>
      <c r="L17" s="7">
        <v>7.3387059048178074</v>
      </c>
      <c r="M17" s="7">
        <v>0.49391634712133164</v>
      </c>
      <c r="N17" s="151"/>
      <c r="O17" s="154"/>
    </row>
    <row r="18" spans="1:15" x14ac:dyDescent="0.25">
      <c r="A18" s="1" t="s">
        <v>50</v>
      </c>
      <c r="B18" s="1" t="str">
        <f>CONCATENATE($H$1,(LEFT(A18,2)),"X",RIGHT(A18,1),"-",$C$4)</f>
        <v>150-5-Z-XD-1</v>
      </c>
      <c r="C18" s="1" t="str">
        <f t="shared" si="0"/>
        <v>150-5-Z-D-1</v>
      </c>
      <c r="D18" s="1" t="str">
        <f t="shared" si="1"/>
        <v>150-5-Z-D-2</v>
      </c>
      <c r="E18" s="1" t="str">
        <f t="shared" si="2"/>
        <v>150-5-Z-D-3</v>
      </c>
      <c r="F18" s="141" t="s">
        <v>15</v>
      </c>
      <c r="G18" s="8" t="s">
        <v>16</v>
      </c>
      <c r="H18" s="35">
        <v>0.76923076923076927</v>
      </c>
      <c r="I18" s="32">
        <v>0.6578947368421052</v>
      </c>
      <c r="J18" s="27">
        <v>0.71428571428571419</v>
      </c>
      <c r="K18" s="27">
        <v>0.71428571428571419</v>
      </c>
      <c r="L18" s="9">
        <v>7.2299765637701405</v>
      </c>
      <c r="M18" s="9">
        <v>2.0620383715339811E-2</v>
      </c>
      <c r="N18" s="152"/>
      <c r="O18" s="154"/>
    </row>
    <row r="19" spans="1:15" ht="15.75" thickBot="1" x14ac:dyDescent="0.3">
      <c r="A19" s="1" t="s">
        <v>17</v>
      </c>
      <c r="C19" s="1" t="str">
        <f t="shared" si="0"/>
        <v>150-5-BIs-1</v>
      </c>
      <c r="D19" s="1" t="str">
        <f t="shared" si="1"/>
        <v>150-5-BIs-2</v>
      </c>
      <c r="E19" s="1" t="str">
        <f t="shared" si="2"/>
        <v>150-5-BIs-3</v>
      </c>
      <c r="F19" s="142" t="s">
        <v>13</v>
      </c>
      <c r="G19" s="10" t="s">
        <v>17</v>
      </c>
      <c r="H19" s="36"/>
      <c r="I19" s="64" t="s">
        <v>1050</v>
      </c>
      <c r="J19" s="65" t="s">
        <v>1050</v>
      </c>
      <c r="K19" s="65" t="s">
        <v>1050</v>
      </c>
      <c r="L19" s="11"/>
      <c r="M19" s="11"/>
      <c r="N19" s="153"/>
      <c r="O19" s="154"/>
    </row>
    <row r="20" spans="1:15" x14ac:dyDescent="0.25">
      <c r="A20" s="1" t="s">
        <v>78</v>
      </c>
      <c r="C20" s="1" t="str">
        <f t="shared" si="0"/>
        <v>150-5-C-Db-1</v>
      </c>
      <c r="D20" s="1" t="str">
        <f t="shared" si="1"/>
        <v>150-5-C-Db-2</v>
      </c>
      <c r="E20" s="1" t="str">
        <f t="shared" si="2"/>
        <v>150-5-C-Db-3</v>
      </c>
      <c r="F20" s="144" t="s">
        <v>269</v>
      </c>
      <c r="G20" s="6" t="s">
        <v>14</v>
      </c>
      <c r="H20" s="45" t="e">
        <v>#N/A</v>
      </c>
      <c r="I20" s="33">
        <v>0.60975609756097571</v>
      </c>
      <c r="J20" s="28">
        <v>1.6666666666666665</v>
      </c>
      <c r="K20" s="28">
        <v>0.79365079365079361</v>
      </c>
      <c r="L20" s="7">
        <v>7.544561456457326</v>
      </c>
      <c r="M20" s="7">
        <v>0.22643241664167621</v>
      </c>
      <c r="N20" s="151"/>
      <c r="O20" s="1"/>
    </row>
    <row r="21" spans="1:15" x14ac:dyDescent="0.25">
      <c r="A21" s="1" t="s">
        <v>79</v>
      </c>
      <c r="C21" s="1" t="str">
        <f t="shared" si="0"/>
        <v>150-5-Z-Db-1</v>
      </c>
      <c r="D21" s="1" t="str">
        <f t="shared" si="1"/>
        <v>150-5-Z-Db-2</v>
      </c>
      <c r="E21" s="1" t="str">
        <f t="shared" si="2"/>
        <v>150-5-Z-Db-3</v>
      </c>
      <c r="F21" s="141" t="s">
        <v>15</v>
      </c>
      <c r="G21" s="8" t="s">
        <v>16</v>
      </c>
      <c r="H21" s="45" t="e">
        <v>#N/A</v>
      </c>
      <c r="I21" s="32">
        <v>0.67567567567567555</v>
      </c>
      <c r="J21" s="27">
        <v>0.67567567567567555</v>
      </c>
      <c r="K21" s="27">
        <v>0.59523809523809523</v>
      </c>
      <c r="L21" s="9">
        <v>7.2605542481749836</v>
      </c>
      <c r="M21" s="9">
        <v>3.1781727239382239E-2</v>
      </c>
      <c r="N21" s="152"/>
      <c r="O21" s="1"/>
    </row>
    <row r="22" spans="1:15" ht="15.75" thickBot="1" x14ac:dyDescent="0.3">
      <c r="A22" s="1" t="s">
        <v>17</v>
      </c>
      <c r="C22" s="1" t="str">
        <f t="shared" si="0"/>
        <v>150-5-BIs-1</v>
      </c>
      <c r="D22" s="1" t="str">
        <f t="shared" si="1"/>
        <v>150-5-BIs-2</v>
      </c>
      <c r="E22" s="1" t="str">
        <f t="shared" si="2"/>
        <v>150-5-BIs-3</v>
      </c>
      <c r="F22" s="142" t="s">
        <v>13</v>
      </c>
      <c r="G22" s="10" t="s">
        <v>17</v>
      </c>
      <c r="H22" s="46"/>
      <c r="I22" s="42"/>
      <c r="J22" s="43"/>
      <c r="K22" s="43"/>
      <c r="L22" s="11"/>
      <c r="M22" s="11"/>
      <c r="N22" s="153"/>
      <c r="O22" s="1"/>
    </row>
    <row r="23" spans="1:15" x14ac:dyDescent="0.25">
      <c r="A23" s="1" t="s">
        <v>36</v>
      </c>
      <c r="B23" s="1" t="str">
        <f>CONCATENATE($H$1,(LEFT(A23,2)),"X",RIGHT(A23,1),"-",$C$4)</f>
        <v>150-5-C-XE-1</v>
      </c>
      <c r="C23" s="1" t="str">
        <f t="shared" si="0"/>
        <v>150-5-C-E-1</v>
      </c>
      <c r="D23" s="1" t="str">
        <f t="shared" si="1"/>
        <v>150-5-C-E-2</v>
      </c>
      <c r="E23" s="1" t="str">
        <f t="shared" si="2"/>
        <v>150-5-C-E-3</v>
      </c>
      <c r="F23" s="144" t="s">
        <v>20</v>
      </c>
      <c r="G23" s="6" t="s">
        <v>14</v>
      </c>
      <c r="H23" s="35">
        <v>0.81967213114754101</v>
      </c>
      <c r="I23" s="33">
        <v>0.73529411764705888</v>
      </c>
      <c r="J23" s="28">
        <v>0.76923076923076927</v>
      </c>
      <c r="K23" s="28">
        <v>650</v>
      </c>
      <c r="L23" s="7">
        <v>6.6582958766190901</v>
      </c>
      <c r="M23" s="7">
        <v>1.6955065678896675</v>
      </c>
      <c r="N23" s="151"/>
      <c r="O23" s="80"/>
    </row>
    <row r="24" spans="1:15" x14ac:dyDescent="0.25">
      <c r="A24" s="1" t="s">
        <v>51</v>
      </c>
      <c r="B24" s="1" t="str">
        <f>CONCATENATE($H$1,(LEFT(A24,2)),"X",RIGHT(A24,1),"-",$C$4)</f>
        <v>150-5-Z-XE-1</v>
      </c>
      <c r="C24" s="1" t="str">
        <f t="shared" si="0"/>
        <v>150-5-Z-E-1</v>
      </c>
      <c r="D24" s="1" t="str">
        <f t="shared" si="1"/>
        <v>150-5-Z-E-2</v>
      </c>
      <c r="E24" s="1" t="str">
        <f t="shared" si="2"/>
        <v>150-5-Z-E-3</v>
      </c>
      <c r="F24" s="141" t="s">
        <v>15</v>
      </c>
      <c r="G24" s="8" t="s">
        <v>16</v>
      </c>
      <c r="H24" s="35">
        <v>0.69444444444444442</v>
      </c>
      <c r="I24" s="32">
        <v>0.74626865671641784</v>
      </c>
      <c r="J24" s="27">
        <v>0.66666666666666663</v>
      </c>
      <c r="K24" s="27">
        <v>0.625</v>
      </c>
      <c r="L24" s="9">
        <v>7.2410486906951945</v>
      </c>
      <c r="M24" s="9">
        <v>3.8979954868009273E-2</v>
      </c>
      <c r="N24" s="152"/>
      <c r="O24" s="80"/>
    </row>
    <row r="25" spans="1:15" ht="15.75" thickBot="1" x14ac:dyDescent="0.3">
      <c r="A25" s="1" t="s">
        <v>17</v>
      </c>
      <c r="C25" s="1" t="str">
        <f t="shared" si="0"/>
        <v>150-5-BIs-1</v>
      </c>
      <c r="D25" s="1" t="str">
        <f t="shared" si="1"/>
        <v>150-5-BIs-2</v>
      </c>
      <c r="E25" s="1" t="str">
        <f t="shared" si="2"/>
        <v>150-5-BIs-3</v>
      </c>
      <c r="F25" s="142" t="s">
        <v>13</v>
      </c>
      <c r="G25" s="10" t="s">
        <v>17</v>
      </c>
      <c r="H25" s="36"/>
      <c r="I25" s="64" t="s">
        <v>1050</v>
      </c>
      <c r="J25" s="65" t="s">
        <v>1050</v>
      </c>
      <c r="K25" s="65" t="s">
        <v>1050</v>
      </c>
      <c r="L25" s="11"/>
      <c r="M25" s="11"/>
      <c r="N25" s="153"/>
      <c r="O25" s="80"/>
    </row>
    <row r="26" spans="1:15" x14ac:dyDescent="0.25">
      <c r="A26" s="1" t="s">
        <v>37</v>
      </c>
      <c r="B26" s="1" t="str">
        <f>CONCATENATE($H$1,(LEFT(A26,2)),"X",RIGHT(A26,1),"-",$C$4)</f>
        <v>150-5-C-XF-1</v>
      </c>
      <c r="C26" s="1" t="str">
        <f t="shared" si="0"/>
        <v>150-5-C-F-1</v>
      </c>
      <c r="D26" s="1" t="str">
        <f t="shared" si="1"/>
        <v>150-5-C-F-2</v>
      </c>
      <c r="E26" s="1" t="str">
        <f t="shared" si="2"/>
        <v>150-5-C-F-3</v>
      </c>
      <c r="F26" s="144" t="s">
        <v>241</v>
      </c>
      <c r="G26" s="6" t="s">
        <v>14</v>
      </c>
      <c r="H26" s="35">
        <v>0.78125</v>
      </c>
      <c r="I26" s="33">
        <v>0.78125</v>
      </c>
      <c r="J26" s="28">
        <v>1.4084507042253522</v>
      </c>
      <c r="K26" s="28">
        <v>1120</v>
      </c>
      <c r="L26" s="7">
        <v>6.483189673839945</v>
      </c>
      <c r="M26" s="7">
        <v>1.753154874501605</v>
      </c>
      <c r="N26" s="151"/>
      <c r="O26" s="80"/>
    </row>
    <row r="27" spans="1:15" x14ac:dyDescent="0.25">
      <c r="A27" s="1" t="s">
        <v>52</v>
      </c>
      <c r="B27" s="1" t="str">
        <f>CONCATENATE($H$1,(LEFT(A27,2)),"X",RIGHT(A27,1),"-",$C$4)</f>
        <v>150-5-Z-XF-1</v>
      </c>
      <c r="C27" s="1" t="str">
        <f t="shared" si="0"/>
        <v>150-5-Z-F-1</v>
      </c>
      <c r="D27" s="1" t="str">
        <f t="shared" si="1"/>
        <v>150-5-Z-F-2</v>
      </c>
      <c r="E27" s="1" t="str">
        <f t="shared" si="2"/>
        <v>150-5-Z-F-3</v>
      </c>
      <c r="F27" s="141" t="s">
        <v>15</v>
      </c>
      <c r="G27" s="8" t="s">
        <v>16</v>
      </c>
      <c r="H27" s="35">
        <v>0.59523809523809523</v>
      </c>
      <c r="I27" s="32">
        <v>20</v>
      </c>
      <c r="J27" s="27">
        <v>0.625</v>
      </c>
      <c r="K27" s="27">
        <v>0.75757575757575757</v>
      </c>
      <c r="L27" s="9">
        <v>6.7464979834023211</v>
      </c>
      <c r="M27" s="9">
        <v>0.84591312840435295</v>
      </c>
      <c r="N27" s="152"/>
      <c r="O27" s="80"/>
    </row>
    <row r="28" spans="1:15" ht="15.75" thickBot="1" x14ac:dyDescent="0.3">
      <c r="A28" s="1" t="s">
        <v>17</v>
      </c>
      <c r="C28" s="1" t="str">
        <f t="shared" si="0"/>
        <v>150-5-BIs-1</v>
      </c>
      <c r="D28" s="1" t="str">
        <f t="shared" si="1"/>
        <v>150-5-BIs-2</v>
      </c>
      <c r="E28" s="1" t="str">
        <f t="shared" si="2"/>
        <v>150-5-BIs-3</v>
      </c>
      <c r="F28" s="142" t="s">
        <v>13</v>
      </c>
      <c r="G28" s="10" t="s">
        <v>17</v>
      </c>
      <c r="H28" s="36"/>
      <c r="I28" s="64" t="s">
        <v>1050</v>
      </c>
      <c r="J28" s="65" t="s">
        <v>1050</v>
      </c>
      <c r="K28" s="65" t="s">
        <v>1050</v>
      </c>
      <c r="L28" s="11"/>
      <c r="M28" s="11"/>
      <c r="N28" s="153"/>
      <c r="O28" s="80"/>
    </row>
    <row r="29" spans="1:15" ht="14.45" customHeight="1" x14ac:dyDescent="0.25">
      <c r="A29" s="77" t="s">
        <v>243</v>
      </c>
      <c r="C29" s="1" t="str">
        <f t="shared" si="0"/>
        <v>150-5-C-Fb-1</v>
      </c>
      <c r="D29" s="1" t="str">
        <f t="shared" si="1"/>
        <v>150-5-C-Fb-2</v>
      </c>
      <c r="E29" s="1" t="str">
        <f t="shared" si="2"/>
        <v>150-5-C-Fb-3</v>
      </c>
      <c r="F29" s="144" t="s">
        <v>245</v>
      </c>
      <c r="G29" s="6" t="s">
        <v>14</v>
      </c>
      <c r="H29" s="45" t="e">
        <v>#N/A</v>
      </c>
      <c r="I29" s="33">
        <v>11600</v>
      </c>
      <c r="J29" s="28">
        <v>43100</v>
      </c>
      <c r="K29" s="28">
        <v>0.81967213114754101</v>
      </c>
      <c r="L29" s="7">
        <v>4.6425810990367244</v>
      </c>
      <c r="M29" s="7">
        <v>2.5768363512672616</v>
      </c>
      <c r="N29" s="151"/>
      <c r="O29" s="1"/>
    </row>
    <row r="30" spans="1:15" x14ac:dyDescent="0.25">
      <c r="A30" s="77" t="s">
        <v>244</v>
      </c>
      <c r="C30" s="1" t="str">
        <f t="shared" si="0"/>
        <v>150-5-Z-Fb-1</v>
      </c>
      <c r="D30" s="1" t="str">
        <f t="shared" si="1"/>
        <v>150-5-Z-Fb-2</v>
      </c>
      <c r="E30" s="1" t="str">
        <f t="shared" si="2"/>
        <v>150-5-Z-Fb-3</v>
      </c>
      <c r="F30" s="141" t="s">
        <v>15</v>
      </c>
      <c r="G30" s="8" t="s">
        <v>16</v>
      </c>
      <c r="H30" s="45" t="e">
        <v>#N/A</v>
      </c>
      <c r="I30" s="32">
        <v>0.69444444444444442</v>
      </c>
      <c r="J30" s="27">
        <v>0.61728395061728403</v>
      </c>
      <c r="K30" s="27">
        <v>0.68493150684931503</v>
      </c>
      <c r="L30" s="9">
        <v>7.2493534648104969</v>
      </c>
      <c r="M30" s="9">
        <v>2.7964517975340608E-2</v>
      </c>
      <c r="N30" s="152"/>
      <c r="O30" s="1"/>
    </row>
    <row r="31" spans="1:15" ht="15.75" thickBot="1" x14ac:dyDescent="0.3">
      <c r="A31" s="1" t="s">
        <v>17</v>
      </c>
      <c r="C31" s="1" t="str">
        <f t="shared" si="0"/>
        <v>150-5-BIs-1</v>
      </c>
      <c r="D31" s="1" t="str">
        <f t="shared" si="1"/>
        <v>150-5-BIs-2</v>
      </c>
      <c r="E31" s="1" t="str">
        <f t="shared" si="2"/>
        <v>150-5-BIs-3</v>
      </c>
      <c r="F31" s="142" t="s">
        <v>13</v>
      </c>
      <c r="G31" s="10" t="s">
        <v>17</v>
      </c>
      <c r="H31" s="46"/>
      <c r="I31" s="42"/>
      <c r="J31" s="43"/>
      <c r="K31" s="43"/>
      <c r="L31" s="11"/>
      <c r="M31" s="11"/>
      <c r="N31" s="153"/>
      <c r="O31" s="1"/>
    </row>
    <row r="32" spans="1:15" x14ac:dyDescent="0.25">
      <c r="A32" s="1" t="s">
        <v>38</v>
      </c>
      <c r="B32" s="1" t="str">
        <f>CONCATENATE($H$1,(LEFT(A32,2)),"X",RIGHT(A32,1),"-",$C$4)</f>
        <v>150-5-C-XG-1</v>
      </c>
      <c r="C32" s="1" t="str">
        <f t="shared" si="0"/>
        <v>150-5-C-G-1</v>
      </c>
      <c r="D32" s="1" t="str">
        <f t="shared" si="1"/>
        <v>150-5-C-G-2</v>
      </c>
      <c r="E32" s="1" t="str">
        <f t="shared" si="2"/>
        <v>150-5-C-G-3</v>
      </c>
      <c r="F32" s="144" t="s">
        <v>22</v>
      </c>
      <c r="G32" s="6" t="s">
        <v>14</v>
      </c>
      <c r="H32" s="35">
        <v>0.70422535211267612</v>
      </c>
      <c r="I32" s="33">
        <v>0.74626865671641784</v>
      </c>
      <c r="J32" s="28">
        <v>7130</v>
      </c>
      <c r="K32" s="28">
        <v>0.80645161290322576</v>
      </c>
      <c r="L32" s="7">
        <v>6.3025852264994171</v>
      </c>
      <c r="M32" s="7">
        <v>2.2883047660045661</v>
      </c>
      <c r="N32" s="151"/>
      <c r="O32" s="80"/>
    </row>
    <row r="33" spans="1:15" x14ac:dyDescent="0.25">
      <c r="A33" s="1" t="s">
        <v>53</v>
      </c>
      <c r="B33" s="1" t="str">
        <f>CONCATENATE($H$1,(LEFT(A33,2)),"X",RIGHT(A33,1),"-",$C$4)</f>
        <v>150-5-Z-XG-1</v>
      </c>
      <c r="C33" s="1" t="str">
        <f t="shared" si="0"/>
        <v>150-5-Z-G-1</v>
      </c>
      <c r="D33" s="1" t="str">
        <f t="shared" si="1"/>
        <v>150-5-Z-G-2</v>
      </c>
      <c r="E33" s="1" t="str">
        <f t="shared" si="2"/>
        <v>150-5-Z-G-3</v>
      </c>
      <c r="F33" s="141" t="s">
        <v>15</v>
      </c>
      <c r="G33" s="8" t="s">
        <v>16</v>
      </c>
      <c r="H33" s="35">
        <v>0.80645161290322576</v>
      </c>
      <c r="I33" s="32">
        <v>0.66666666666666663</v>
      </c>
      <c r="J33" s="27">
        <v>0.67567567567567555</v>
      </c>
      <c r="K33" s="27">
        <v>0.75757575757575757</v>
      </c>
      <c r="L33" s="9">
        <v>7.2275856458885528</v>
      </c>
      <c r="M33" s="9">
        <v>3.0509651938638898E-2</v>
      </c>
      <c r="N33" s="152"/>
      <c r="O33" s="80"/>
    </row>
    <row r="34" spans="1:15" ht="15.75" thickBot="1" x14ac:dyDescent="0.3">
      <c r="A34" s="1" t="s">
        <v>17</v>
      </c>
      <c r="C34" s="1" t="str">
        <f t="shared" si="0"/>
        <v>150-5-BIs-1</v>
      </c>
      <c r="D34" s="1" t="str">
        <f t="shared" si="1"/>
        <v>150-5-BIs-2</v>
      </c>
      <c r="E34" s="1" t="str">
        <f t="shared" si="2"/>
        <v>150-5-BIs-3</v>
      </c>
      <c r="F34" s="142" t="s">
        <v>13</v>
      </c>
      <c r="G34" s="10" t="s">
        <v>17</v>
      </c>
      <c r="H34" s="36"/>
      <c r="I34" s="64" t="s">
        <v>1050</v>
      </c>
      <c r="J34" s="65" t="s">
        <v>1050</v>
      </c>
      <c r="K34" s="65" t="s">
        <v>1050</v>
      </c>
      <c r="L34" s="11"/>
      <c r="M34" s="11"/>
      <c r="N34" s="153"/>
      <c r="O34" s="80"/>
    </row>
    <row r="35" spans="1:15" x14ac:dyDescent="0.25">
      <c r="A35" s="1" t="s">
        <v>39</v>
      </c>
      <c r="B35" s="1" t="str">
        <f>CONCATENATE($H$1,(LEFT(A35,2)),"X",RIGHT(A35,1),"-",$C$4)</f>
        <v>150-5-C-XH-1</v>
      </c>
      <c r="C35" s="1" t="str">
        <f t="shared" si="0"/>
        <v>150-5-C-H-1</v>
      </c>
      <c r="D35" s="1" t="str">
        <f t="shared" si="1"/>
        <v>150-5-C-H-2</v>
      </c>
      <c r="E35" s="1" t="str">
        <f t="shared" si="2"/>
        <v>150-5-C-H-3</v>
      </c>
      <c r="F35" s="144" t="s">
        <v>23</v>
      </c>
      <c r="G35" s="6" t="s">
        <v>14</v>
      </c>
      <c r="H35" s="35">
        <v>0.69444444444444442</v>
      </c>
      <c r="I35" s="33">
        <v>0.75757575757575757</v>
      </c>
      <c r="J35" s="28">
        <v>0.75757575757575757</v>
      </c>
      <c r="K35" s="28">
        <v>5.7142857142857135</v>
      </c>
      <c r="L35" s="7">
        <v>7.3415015456403552</v>
      </c>
      <c r="M35" s="7">
        <v>0.50664557799622101</v>
      </c>
      <c r="N35" s="24">
        <v>24232</v>
      </c>
      <c r="O35" s="154"/>
    </row>
    <row r="36" spans="1:15" x14ac:dyDescent="0.25">
      <c r="A36" s="1" t="s">
        <v>54</v>
      </c>
      <c r="B36" s="1" t="str">
        <f>CONCATENATE($H$1,(LEFT(A36,2)),"X",RIGHT(A36,1),"-",$C$4)</f>
        <v>150-5-Z-XH-1</v>
      </c>
      <c r="C36" s="1" t="str">
        <f t="shared" si="0"/>
        <v>150-5-Z-H-1</v>
      </c>
      <c r="D36" s="1" t="str">
        <f t="shared" si="1"/>
        <v>150-5-Z-H-2</v>
      </c>
      <c r="E36" s="1" t="str">
        <f t="shared" si="2"/>
        <v>150-5-Z-H-3</v>
      </c>
      <c r="F36" s="141" t="s">
        <v>15</v>
      </c>
      <c r="G36" s="8" t="s">
        <v>16</v>
      </c>
      <c r="H36" s="35">
        <v>0.66666666666666663</v>
      </c>
      <c r="I36" s="32">
        <v>0.61728395061728403</v>
      </c>
      <c r="J36" s="27">
        <v>0.625</v>
      </c>
      <c r="K36" s="27">
        <v>0.66666666666666663</v>
      </c>
      <c r="L36" s="9">
        <v>7.2685187627544687</v>
      </c>
      <c r="M36" s="9">
        <v>1.7943722888375244E-2</v>
      </c>
      <c r="N36" s="25"/>
      <c r="O36" s="154"/>
    </row>
    <row r="37" spans="1:15" ht="15.75" thickBot="1" x14ac:dyDescent="0.3">
      <c r="A37" s="1" t="s">
        <v>17</v>
      </c>
      <c r="C37" s="1" t="str">
        <f t="shared" si="0"/>
        <v>150-5-BIs-1</v>
      </c>
      <c r="D37" s="1" t="str">
        <f t="shared" si="1"/>
        <v>150-5-BIs-2</v>
      </c>
      <c r="E37" s="1" t="str">
        <f t="shared" si="2"/>
        <v>150-5-BIs-3</v>
      </c>
      <c r="F37" s="142" t="s">
        <v>13</v>
      </c>
      <c r="G37" s="10" t="s">
        <v>17</v>
      </c>
      <c r="H37" s="36"/>
      <c r="I37" s="64" t="s">
        <v>1049</v>
      </c>
      <c r="J37" s="65" t="s">
        <v>1050</v>
      </c>
      <c r="K37" s="65" t="s">
        <v>1050</v>
      </c>
      <c r="L37" s="11"/>
      <c r="M37" s="11"/>
      <c r="N37" s="26">
        <v>19606</v>
      </c>
      <c r="O37" s="154"/>
    </row>
    <row r="38" spans="1:15" x14ac:dyDescent="0.25">
      <c r="A38" s="1" t="s">
        <v>40</v>
      </c>
      <c r="B38" s="1" t="str">
        <f>CONCATENATE($H$1,(LEFT(A38,2)),"X",RIGHT(A38,1),"-",$C$4)</f>
        <v>150-5-C-XI-1</v>
      </c>
      <c r="C38" s="1" t="str">
        <f t="shared" ref="C38:C63" si="3">CONCATENATE($H$1,A38,"-",$C$4)</f>
        <v>150-5-C-I-1</v>
      </c>
      <c r="D38" s="1" t="str">
        <f t="shared" ref="D38:D63" si="4">CONCATENATE($H$1,A38,"-",$D$4)</f>
        <v>150-5-C-I-2</v>
      </c>
      <c r="E38" s="1" t="str">
        <f t="shared" ref="E38:E63" si="5">CONCATENATE($H$1,A38,"-",$E$4)</f>
        <v>150-5-C-I-3</v>
      </c>
      <c r="F38" s="144" t="s">
        <v>24</v>
      </c>
      <c r="G38" s="6" t="s">
        <v>14</v>
      </c>
      <c r="H38" s="35">
        <v>0.86206896551724144</v>
      </c>
      <c r="I38" s="33">
        <v>0.73529411764705888</v>
      </c>
      <c r="J38" s="28">
        <v>0.71428571428571419</v>
      </c>
      <c r="K38" s="28">
        <v>0.73529411764705888</v>
      </c>
      <c r="L38" s="7">
        <v>7.6511748594139162</v>
      </c>
      <c r="M38" s="7">
        <v>7.2683360401479937E-3</v>
      </c>
      <c r="N38" s="151">
        <v>12349</v>
      </c>
      <c r="O38" s="80"/>
    </row>
    <row r="39" spans="1:15" x14ac:dyDescent="0.25">
      <c r="A39" s="1" t="s">
        <v>55</v>
      </c>
      <c r="B39" s="1" t="str">
        <f>CONCATENATE($H$1,(LEFT(A39,2)),"X",RIGHT(A39,1),"-",$C$4)</f>
        <v>150-5-Z-XI-1</v>
      </c>
      <c r="C39" s="1" t="str">
        <f t="shared" si="3"/>
        <v>150-5-Z-I-1</v>
      </c>
      <c r="D39" s="1" t="str">
        <f t="shared" si="4"/>
        <v>150-5-Z-I-2</v>
      </c>
      <c r="E39" s="1" t="str">
        <f t="shared" si="5"/>
        <v>150-5-Z-I-3</v>
      </c>
      <c r="F39" s="141" t="s">
        <v>15</v>
      </c>
      <c r="G39" s="8" t="s">
        <v>16</v>
      </c>
      <c r="H39" s="35">
        <v>0.625</v>
      </c>
      <c r="I39" s="32">
        <v>20</v>
      </c>
      <c r="J39" s="27">
        <v>0.64935064935064934</v>
      </c>
      <c r="K39" s="27">
        <v>0.70422535211267612</v>
      </c>
      <c r="L39" s="9">
        <v>6.7515363671882369</v>
      </c>
      <c r="M39" s="9">
        <v>0.84942713572753015</v>
      </c>
      <c r="N39" s="152"/>
      <c r="O39" s="1"/>
    </row>
    <row r="40" spans="1:15" ht="15.75" thickBot="1" x14ac:dyDescent="0.3">
      <c r="A40" s="1" t="s">
        <v>17</v>
      </c>
      <c r="C40" s="1" t="str">
        <f t="shared" si="3"/>
        <v>150-5-BIs-1</v>
      </c>
      <c r="D40" s="1" t="str">
        <f t="shared" si="4"/>
        <v>150-5-BIs-2</v>
      </c>
      <c r="E40" s="1" t="str">
        <f t="shared" si="5"/>
        <v>150-5-BIs-3</v>
      </c>
      <c r="F40" s="142" t="s">
        <v>13</v>
      </c>
      <c r="G40" s="10" t="s">
        <v>17</v>
      </c>
      <c r="H40" s="36"/>
      <c r="I40" s="64" t="s">
        <v>1050</v>
      </c>
      <c r="J40" s="65" t="s">
        <v>1049</v>
      </c>
      <c r="K40" s="65" t="s">
        <v>1049</v>
      </c>
      <c r="L40" s="11"/>
      <c r="M40" s="11"/>
      <c r="N40" s="153"/>
      <c r="O40" s="1"/>
    </row>
    <row r="41" spans="1:15" x14ac:dyDescent="0.25">
      <c r="A41" s="1" t="s">
        <v>41</v>
      </c>
      <c r="B41" s="1" t="str">
        <f>CONCATENATE($H$1,(LEFT(A41,2)),"X",RIGHT(A41,1),"-",$C$4)</f>
        <v>150-5-C-XJ-1</v>
      </c>
      <c r="C41" s="1" t="str">
        <f t="shared" si="3"/>
        <v>150-5-C-J-1</v>
      </c>
      <c r="D41" s="1" t="str">
        <f t="shared" si="4"/>
        <v>150-5-C-J-2</v>
      </c>
      <c r="E41" s="1" t="str">
        <f t="shared" si="5"/>
        <v>150-5-C-J-3</v>
      </c>
      <c r="F41" s="144" t="s">
        <v>25</v>
      </c>
      <c r="G41" s="6" t="s">
        <v>14</v>
      </c>
      <c r="H41" s="35">
        <v>0.79365079365079361</v>
      </c>
      <c r="I41" s="33">
        <v>0.71428571428571419</v>
      </c>
      <c r="J41" s="28">
        <v>0.71428571428571419</v>
      </c>
      <c r="K41" s="28">
        <v>0.68493150684931503</v>
      </c>
      <c r="L41" s="7">
        <v>7.6656425509879957</v>
      </c>
      <c r="M41" s="7">
        <v>1.0522104794246478E-2</v>
      </c>
      <c r="N41" s="151">
        <v>12202</v>
      </c>
      <c r="O41" s="1"/>
    </row>
    <row r="42" spans="1:15" x14ac:dyDescent="0.25">
      <c r="A42" s="1" t="s">
        <v>56</v>
      </c>
      <c r="B42" s="1" t="str">
        <f>CONCATENATE($H$1,(LEFT(A42,2)),"X",RIGHT(A42,1),"-",$C$4)</f>
        <v>150-5-Z-XJ-1</v>
      </c>
      <c r="C42" s="1" t="str">
        <f t="shared" si="3"/>
        <v>150-5-Z-J-1</v>
      </c>
      <c r="D42" s="1" t="str">
        <f t="shared" si="4"/>
        <v>150-5-Z-J-2</v>
      </c>
      <c r="E42" s="1" t="str">
        <f t="shared" si="5"/>
        <v>150-5-Z-J-3</v>
      </c>
      <c r="F42" s="141" t="s">
        <v>15</v>
      </c>
      <c r="G42" s="8" t="s">
        <v>16</v>
      </c>
      <c r="H42" s="35">
        <v>0.74626865671641784</v>
      </c>
      <c r="I42" s="32">
        <v>0.69444444444444442</v>
      </c>
      <c r="J42" s="27">
        <v>0.70422535211267612</v>
      </c>
      <c r="K42" s="27">
        <v>0.625</v>
      </c>
      <c r="L42" s="9">
        <v>7.2435336170478015</v>
      </c>
      <c r="M42" s="9">
        <v>2.8334789978897334E-2</v>
      </c>
      <c r="N42" s="152"/>
      <c r="O42" s="1"/>
    </row>
    <row r="43" spans="1:15" ht="15.75" thickBot="1" x14ac:dyDescent="0.3">
      <c r="A43" s="1" t="s">
        <v>17</v>
      </c>
      <c r="C43" s="1" t="str">
        <f t="shared" si="3"/>
        <v>150-5-BIs-1</v>
      </c>
      <c r="D43" s="1" t="str">
        <f t="shared" si="4"/>
        <v>150-5-BIs-2</v>
      </c>
      <c r="E43" s="1" t="str">
        <f t="shared" si="5"/>
        <v>150-5-BIs-3</v>
      </c>
      <c r="F43" s="142" t="s">
        <v>13</v>
      </c>
      <c r="G43" s="10" t="s">
        <v>17</v>
      </c>
      <c r="H43" s="36"/>
      <c r="I43" s="64" t="s">
        <v>1050</v>
      </c>
      <c r="J43" s="65" t="s">
        <v>1049</v>
      </c>
      <c r="K43" s="65" t="s">
        <v>1049</v>
      </c>
      <c r="L43" s="11"/>
      <c r="M43" s="11"/>
      <c r="N43" s="153"/>
      <c r="O43" s="1"/>
    </row>
    <row r="44" spans="1:15" x14ac:dyDescent="0.25">
      <c r="A44" s="1" t="s">
        <v>42</v>
      </c>
      <c r="B44" s="1" t="str">
        <f>CONCATENATE($H$1,(LEFT(A44,2)),"X",RIGHT(A44,1),"-",$C$4)</f>
        <v>150-5-C-XK-1</v>
      </c>
      <c r="C44" s="1" t="str">
        <f t="shared" si="3"/>
        <v>150-5-C-K-1</v>
      </c>
      <c r="D44" s="1" t="str">
        <f t="shared" si="4"/>
        <v>150-5-C-K-2</v>
      </c>
      <c r="E44" s="1" t="str">
        <f t="shared" si="5"/>
        <v>150-5-C-K-3</v>
      </c>
      <c r="F44" s="144" t="s">
        <v>26</v>
      </c>
      <c r="G44" s="6" t="s">
        <v>14</v>
      </c>
      <c r="H44" s="35">
        <v>0.78125</v>
      </c>
      <c r="I44" s="33">
        <v>33.333333333333329</v>
      </c>
      <c r="J44" s="28">
        <v>0.71428571428571419</v>
      </c>
      <c r="K44" s="28">
        <v>0.71428571428571419</v>
      </c>
      <c r="L44" s="7">
        <v>7.1032320172997379</v>
      </c>
      <c r="M44" s="7">
        <v>0.96360151426574026</v>
      </c>
      <c r="N44" s="151">
        <v>12447</v>
      </c>
      <c r="O44" s="1"/>
    </row>
    <row r="45" spans="1:15" x14ac:dyDescent="0.25">
      <c r="A45" s="1" t="s">
        <v>57</v>
      </c>
      <c r="B45" s="1" t="str">
        <f>CONCATENATE($H$1,(LEFT(A45,2)),"X",RIGHT(A45,1),"-",$C$4)</f>
        <v>150-5-Z-XK-1</v>
      </c>
      <c r="C45" s="1" t="str">
        <f t="shared" si="3"/>
        <v>150-5-Z-K-1</v>
      </c>
      <c r="D45" s="1" t="str">
        <f t="shared" si="4"/>
        <v>150-5-Z-K-2</v>
      </c>
      <c r="E45" s="1" t="str">
        <f t="shared" si="5"/>
        <v>150-5-Z-K-3</v>
      </c>
      <c r="F45" s="141" t="s">
        <v>15</v>
      </c>
      <c r="G45" s="8" t="s">
        <v>16</v>
      </c>
      <c r="H45" s="35">
        <v>0.69444444444444442</v>
      </c>
      <c r="I45" s="32">
        <v>0.64102564102564108</v>
      </c>
      <c r="J45" s="27">
        <v>20</v>
      </c>
      <c r="K45" s="27">
        <v>0.6578947368421052</v>
      </c>
      <c r="L45" s="9">
        <v>6.7632560742148078</v>
      </c>
      <c r="M45" s="9">
        <v>0.85941251997968782</v>
      </c>
      <c r="N45" s="152"/>
      <c r="O45" s="1"/>
    </row>
    <row r="46" spans="1:15" ht="15.75" thickBot="1" x14ac:dyDescent="0.3">
      <c r="A46" s="1" t="s">
        <v>17</v>
      </c>
      <c r="C46" s="1" t="str">
        <f t="shared" si="3"/>
        <v>150-5-BIs-1</v>
      </c>
      <c r="D46" s="1" t="str">
        <f t="shared" si="4"/>
        <v>150-5-BIs-2</v>
      </c>
      <c r="E46" s="1" t="str">
        <f t="shared" si="5"/>
        <v>150-5-BIs-3</v>
      </c>
      <c r="F46" s="142" t="s">
        <v>13</v>
      </c>
      <c r="G46" s="10" t="s">
        <v>17</v>
      </c>
      <c r="H46" s="36"/>
      <c r="I46" s="64" t="s">
        <v>1050</v>
      </c>
      <c r="J46" s="65" t="s">
        <v>1049</v>
      </c>
      <c r="K46" s="65" t="s">
        <v>1049</v>
      </c>
      <c r="L46" s="11"/>
      <c r="M46" s="11"/>
      <c r="N46" s="153"/>
      <c r="O46" s="1"/>
    </row>
    <row r="47" spans="1:15" x14ac:dyDescent="0.25">
      <c r="A47" s="1" t="s">
        <v>43</v>
      </c>
      <c r="B47" s="1" t="str">
        <f>CONCATENATE($H$1,(LEFT(A47,2)),"X",RIGHT(A47,1),"-",$C$4)</f>
        <v>150-5-C-XL-1</v>
      </c>
      <c r="C47" s="1" t="str">
        <f t="shared" si="3"/>
        <v>150-5-C-L-1</v>
      </c>
      <c r="D47" s="1" t="str">
        <f t="shared" si="4"/>
        <v>150-5-C-L-2</v>
      </c>
      <c r="E47" s="1" t="str">
        <f t="shared" si="5"/>
        <v>150-5-C-L-3</v>
      </c>
      <c r="F47" s="144" t="s">
        <v>27</v>
      </c>
      <c r="G47" s="6" t="s">
        <v>14</v>
      </c>
      <c r="H47" s="35">
        <v>0.70422535211267612</v>
      </c>
      <c r="I47" s="33">
        <v>1350</v>
      </c>
      <c r="J47" s="28">
        <v>0.75757575757575757</v>
      </c>
      <c r="K47" s="28">
        <v>0.76923076923076927</v>
      </c>
      <c r="L47" s="7">
        <v>6.5481674136135846</v>
      </c>
      <c r="M47" s="7">
        <v>1.8750012832488556</v>
      </c>
      <c r="N47" s="151">
        <v>12795</v>
      </c>
      <c r="O47" s="1"/>
    </row>
    <row r="48" spans="1:15" x14ac:dyDescent="0.25">
      <c r="A48" s="1" t="s">
        <v>58</v>
      </c>
      <c r="B48" s="1" t="str">
        <f>CONCATENATE($H$1,(LEFT(A48,2)),"X",RIGHT(A48,1),"-",$C$4)</f>
        <v>150-5-Z-XL-1</v>
      </c>
      <c r="C48" s="1" t="str">
        <f t="shared" si="3"/>
        <v>150-5-Z-L-1</v>
      </c>
      <c r="D48" s="1" t="str">
        <f t="shared" si="4"/>
        <v>150-5-Z-L-2</v>
      </c>
      <c r="E48" s="1" t="str">
        <f t="shared" si="5"/>
        <v>150-5-Z-L-3</v>
      </c>
      <c r="F48" s="141" t="s">
        <v>15</v>
      </c>
      <c r="G48" s="8" t="s">
        <v>16</v>
      </c>
      <c r="H48" s="35">
        <v>0.63291139240506322</v>
      </c>
      <c r="I48" s="32">
        <v>0.66666666666666663</v>
      </c>
      <c r="J48" s="27">
        <v>0.61728395061728403</v>
      </c>
      <c r="K48" s="27">
        <v>0.74626865671641784</v>
      </c>
      <c r="L48" s="9">
        <v>7.2428470346574301</v>
      </c>
      <c r="M48" s="9">
        <v>4.1449295314366801E-2</v>
      </c>
      <c r="N48" s="152"/>
      <c r="O48" s="1"/>
    </row>
    <row r="49" spans="1:15" ht="15.75" thickBot="1" x14ac:dyDescent="0.3">
      <c r="A49" s="1" t="s">
        <v>17</v>
      </c>
      <c r="C49" s="1" t="str">
        <f t="shared" si="3"/>
        <v>150-5-BIs-1</v>
      </c>
      <c r="D49" s="1" t="str">
        <f t="shared" si="4"/>
        <v>150-5-BIs-2</v>
      </c>
      <c r="E49" s="1" t="str">
        <f t="shared" si="5"/>
        <v>150-5-BIs-3</v>
      </c>
      <c r="F49" s="142" t="s">
        <v>13</v>
      </c>
      <c r="G49" s="10" t="s">
        <v>17</v>
      </c>
      <c r="H49" s="36"/>
      <c r="I49" s="64" t="s">
        <v>1049</v>
      </c>
      <c r="J49" s="65" t="s">
        <v>1050</v>
      </c>
      <c r="K49" s="65" t="s">
        <v>1050</v>
      </c>
      <c r="L49" s="11"/>
      <c r="M49" s="11"/>
      <c r="N49" s="153"/>
      <c r="O49" s="1"/>
    </row>
    <row r="50" spans="1:15" x14ac:dyDescent="0.25">
      <c r="A50" s="1" t="s">
        <v>44</v>
      </c>
      <c r="B50" s="1" t="str">
        <f>CONCATENATE($H$1,(LEFT(A50,2)),"X",RIGHT(A50,1),"-",$C$4)</f>
        <v>150-5-C-XM-1</v>
      </c>
      <c r="C50" s="1" t="str">
        <f t="shared" si="3"/>
        <v>150-5-C-M-1</v>
      </c>
      <c r="D50" s="1" t="str">
        <f t="shared" si="4"/>
        <v>150-5-C-M-2</v>
      </c>
      <c r="E50" s="1" t="str">
        <f t="shared" si="5"/>
        <v>150-5-C-M-3</v>
      </c>
      <c r="F50" s="144" t="s">
        <v>28</v>
      </c>
      <c r="G50" s="6" t="s">
        <v>14</v>
      </c>
      <c r="H50" s="35">
        <v>0.76923076923076927</v>
      </c>
      <c r="I50" s="33">
        <v>0.71428571428571419</v>
      </c>
      <c r="J50" s="28">
        <v>0.75757575757575757</v>
      </c>
      <c r="K50" s="28">
        <v>2.8571428571428568</v>
      </c>
      <c r="L50" s="7">
        <v>7.4503629123524791</v>
      </c>
      <c r="M50" s="7">
        <v>0.34046249989104133</v>
      </c>
      <c r="N50" s="151">
        <v>12690</v>
      </c>
      <c r="O50" s="1"/>
    </row>
    <row r="51" spans="1:15" x14ac:dyDescent="0.25">
      <c r="A51" s="1" t="s">
        <v>59</v>
      </c>
      <c r="B51" s="1" t="str">
        <f>CONCATENATE($H$1,(LEFT(A51,2)),"X",RIGHT(A51,1),"-",$C$4)</f>
        <v>150-5-Z-XM-1</v>
      </c>
      <c r="C51" s="1" t="str">
        <f t="shared" si="3"/>
        <v>150-5-Z-M-1</v>
      </c>
      <c r="D51" s="1" t="str">
        <f t="shared" si="4"/>
        <v>150-5-Z-M-2</v>
      </c>
      <c r="E51" s="1" t="str">
        <f t="shared" si="5"/>
        <v>150-5-Z-M-3</v>
      </c>
      <c r="F51" s="141" t="s">
        <v>15</v>
      </c>
      <c r="G51" s="8" t="s">
        <v>16</v>
      </c>
      <c r="H51" s="35">
        <v>0.70422535211267612</v>
      </c>
      <c r="I51" s="32">
        <v>1.3333333333333333</v>
      </c>
      <c r="J51" s="27">
        <v>0.64935064935064934</v>
      </c>
      <c r="K51" s="27">
        <v>1.25</v>
      </c>
      <c r="L51" s="9">
        <v>7.0605006677430922</v>
      </c>
      <c r="M51" s="9">
        <v>0.17287633549672909</v>
      </c>
      <c r="N51" s="152"/>
      <c r="O51" s="1"/>
    </row>
    <row r="52" spans="1:15" ht="15.75" thickBot="1" x14ac:dyDescent="0.3">
      <c r="A52" s="1" t="s">
        <v>17</v>
      </c>
      <c r="C52" s="1" t="str">
        <f t="shared" si="3"/>
        <v>150-5-BIs-1</v>
      </c>
      <c r="D52" s="1" t="str">
        <f t="shared" si="4"/>
        <v>150-5-BIs-2</v>
      </c>
      <c r="E52" s="1" t="str">
        <f t="shared" si="5"/>
        <v>150-5-BIs-3</v>
      </c>
      <c r="F52" s="142" t="s">
        <v>13</v>
      </c>
      <c r="G52" s="10" t="s">
        <v>17</v>
      </c>
      <c r="H52" s="36"/>
      <c r="I52" s="64" t="s">
        <v>1050</v>
      </c>
      <c r="J52" s="65" t="s">
        <v>1050</v>
      </c>
      <c r="K52" s="65" t="s">
        <v>1050</v>
      </c>
      <c r="L52" s="11"/>
      <c r="M52" s="11"/>
      <c r="N52" s="153"/>
      <c r="O52" s="1"/>
    </row>
    <row r="53" spans="1:15" x14ac:dyDescent="0.25">
      <c r="A53" s="1" t="s">
        <v>45</v>
      </c>
      <c r="B53" s="1" t="str">
        <f>CONCATENATE($H$1,(LEFT(A53,2)),"X",RIGHT(A53,1),"-",$C$4)</f>
        <v>150-5-C-XN-1</v>
      </c>
      <c r="C53" s="1" t="str">
        <f t="shared" si="3"/>
        <v>150-5-C-N-1</v>
      </c>
      <c r="D53" s="1" t="str">
        <f t="shared" si="4"/>
        <v>150-5-C-N-2</v>
      </c>
      <c r="E53" s="1" t="str">
        <f t="shared" si="5"/>
        <v>150-5-C-N-3</v>
      </c>
      <c r="F53" s="144" t="s">
        <v>29</v>
      </c>
      <c r="G53" s="6" t="s">
        <v>14</v>
      </c>
      <c r="H53" s="35">
        <v>0.70422535211267612</v>
      </c>
      <c r="I53" s="33">
        <v>851000</v>
      </c>
      <c r="J53" s="28">
        <v>482000</v>
      </c>
      <c r="K53" s="28">
        <v>79800</v>
      </c>
      <c r="L53" s="7">
        <v>2.0084464120496355</v>
      </c>
      <c r="M53" s="7">
        <v>0.53659639942812931</v>
      </c>
      <c r="N53" s="151">
        <v>12813</v>
      </c>
      <c r="O53" s="1"/>
    </row>
    <row r="54" spans="1:15" x14ac:dyDescent="0.25">
      <c r="A54" s="1" t="s">
        <v>60</v>
      </c>
      <c r="B54" s="1" t="str">
        <f>CONCATENATE($H$1,(LEFT(A54,2)),"X",RIGHT(A54,1),"-",$C$4)</f>
        <v>150-5-Z-XN-1</v>
      </c>
      <c r="C54" s="1" t="str">
        <f t="shared" si="3"/>
        <v>150-5-Z-N-1</v>
      </c>
      <c r="D54" s="1" t="str">
        <f t="shared" si="4"/>
        <v>150-5-Z-N-2</v>
      </c>
      <c r="E54" s="1" t="str">
        <f t="shared" si="5"/>
        <v>150-5-Z-N-3</v>
      </c>
      <c r="F54" s="141" t="s">
        <v>15</v>
      </c>
      <c r="G54" s="8" t="s">
        <v>16</v>
      </c>
      <c r="H54" s="35">
        <v>0.73529411764705888</v>
      </c>
      <c r="I54" s="32">
        <v>44600</v>
      </c>
      <c r="J54" s="27">
        <v>18100</v>
      </c>
      <c r="K54" s="27">
        <v>51100</v>
      </c>
      <c r="L54" s="9">
        <v>2.5334652327643776</v>
      </c>
      <c r="M54" s="9">
        <v>0.24496749741902504</v>
      </c>
      <c r="N54" s="152"/>
      <c r="O54" s="1"/>
    </row>
    <row r="55" spans="1:15" ht="15.75" thickBot="1" x14ac:dyDescent="0.3">
      <c r="A55" s="1" t="s">
        <v>17</v>
      </c>
      <c r="C55" s="1" t="str">
        <f t="shared" si="3"/>
        <v>150-5-BIs-1</v>
      </c>
      <c r="D55" s="1" t="str">
        <f t="shared" si="4"/>
        <v>150-5-BIs-2</v>
      </c>
      <c r="E55" s="1" t="str">
        <f t="shared" si="5"/>
        <v>150-5-BIs-3</v>
      </c>
      <c r="F55" s="142" t="s">
        <v>13</v>
      </c>
      <c r="G55" s="10" t="s">
        <v>17</v>
      </c>
      <c r="H55" s="36"/>
      <c r="I55" s="64" t="s">
        <v>1049</v>
      </c>
      <c r="J55" s="65" t="s">
        <v>1050</v>
      </c>
      <c r="K55" s="65" t="s">
        <v>1050</v>
      </c>
      <c r="L55" s="11"/>
      <c r="M55" s="11"/>
      <c r="N55" s="153"/>
      <c r="O55" s="1"/>
    </row>
    <row r="56" spans="1:15" x14ac:dyDescent="0.25">
      <c r="A56" s="1" t="s">
        <v>46</v>
      </c>
      <c r="B56" s="1" t="str">
        <f>CONCATENATE($H$1,(LEFT(A56,2)),"X",RIGHT(A56,1),"-",$C$4)</f>
        <v>150-5-C-XO-1</v>
      </c>
      <c r="C56" s="1" t="str">
        <f t="shared" si="3"/>
        <v>150-5-C-O-1</v>
      </c>
      <c r="D56" s="1" t="str">
        <f t="shared" si="4"/>
        <v>150-5-C-O-2</v>
      </c>
      <c r="E56" s="1" t="str">
        <f t="shared" si="5"/>
        <v>150-5-C-O-3</v>
      </c>
      <c r="F56" s="145" t="s">
        <v>242</v>
      </c>
      <c r="G56" s="6" t="s">
        <v>14</v>
      </c>
      <c r="H56" s="35">
        <v>0.69444444444444442</v>
      </c>
      <c r="I56" s="33">
        <v>930</v>
      </c>
      <c r="J56" s="28">
        <v>64.788732394366207</v>
      </c>
      <c r="K56" s="28">
        <v>0.76923076923076927</v>
      </c>
      <c r="L56" s="7">
        <v>5.9580932155378257</v>
      </c>
      <c r="M56" s="7">
        <v>1.5570962693306305</v>
      </c>
      <c r="N56" s="151"/>
      <c r="O56" s="1"/>
    </row>
    <row r="57" spans="1:15" x14ac:dyDescent="0.25">
      <c r="A57" s="1" t="s">
        <v>61</v>
      </c>
      <c r="B57" s="1" t="str">
        <f>CONCATENATE($H$1,(LEFT(A57,2)),"X",RIGHT(A57,1),"-",$C$4)</f>
        <v>150-5-Z-XO-1</v>
      </c>
      <c r="C57" s="1" t="str">
        <f t="shared" si="3"/>
        <v>150-5-Z-O-1</v>
      </c>
      <c r="D57" s="1" t="str">
        <f t="shared" si="4"/>
        <v>150-5-Z-O-2</v>
      </c>
      <c r="E57" s="1" t="str">
        <f t="shared" si="5"/>
        <v>150-5-Z-O-3</v>
      </c>
      <c r="F57" s="141" t="s">
        <v>15</v>
      </c>
      <c r="G57" s="8" t="s">
        <v>16</v>
      </c>
      <c r="H57" s="35">
        <v>0.68493150684931503</v>
      </c>
      <c r="I57" s="32">
        <v>0.61728395061728403</v>
      </c>
      <c r="J57" s="27">
        <v>0.625</v>
      </c>
      <c r="K57" s="27">
        <v>0.68493150684931503</v>
      </c>
      <c r="L57" s="9">
        <v>7.2646059616640555</v>
      </c>
      <c r="M57" s="9">
        <v>2.4664925610982727E-2</v>
      </c>
      <c r="N57" s="152"/>
      <c r="O57" s="1"/>
    </row>
    <row r="58" spans="1:15" ht="15.75" thickBot="1" x14ac:dyDescent="0.3">
      <c r="A58" s="1" t="s">
        <v>17</v>
      </c>
      <c r="C58" s="1" t="str">
        <f t="shared" si="3"/>
        <v>150-5-BIs-1</v>
      </c>
      <c r="D58" s="1" t="str">
        <f t="shared" si="4"/>
        <v>150-5-BIs-2</v>
      </c>
      <c r="E58" s="1" t="str">
        <f t="shared" si="5"/>
        <v>150-5-BIs-3</v>
      </c>
      <c r="F58" s="142" t="s">
        <v>13</v>
      </c>
      <c r="G58" s="10" t="s">
        <v>17</v>
      </c>
      <c r="H58" s="36"/>
      <c r="I58" s="64" t="s">
        <v>1050</v>
      </c>
      <c r="J58" s="65" t="s">
        <v>1050</v>
      </c>
      <c r="K58" s="65" t="s">
        <v>1050</v>
      </c>
      <c r="L58" s="11"/>
      <c r="M58" s="11"/>
      <c r="N58" s="153"/>
      <c r="O58" s="1"/>
    </row>
    <row r="59" spans="1:15" x14ac:dyDescent="0.25">
      <c r="A59" s="1" t="s">
        <v>80</v>
      </c>
      <c r="C59" s="1" t="str">
        <f t="shared" si="3"/>
        <v>150-5-C-Hb-1</v>
      </c>
      <c r="D59" s="1" t="str">
        <f t="shared" si="4"/>
        <v>150-5-C-Hb-2</v>
      </c>
      <c r="E59" s="1" t="str">
        <f t="shared" si="5"/>
        <v>150-5-C-Hb-3</v>
      </c>
      <c r="F59" s="144" t="s">
        <v>428</v>
      </c>
      <c r="G59" s="6" t="s">
        <v>14</v>
      </c>
      <c r="H59" s="45" t="e">
        <v>#N/A</v>
      </c>
      <c r="I59" s="33">
        <v>128.57142857142858</v>
      </c>
      <c r="J59" s="28">
        <v>1.4492753623188406</v>
      </c>
      <c r="K59" s="28">
        <v>9341.6666666666661</v>
      </c>
      <c r="L59" s="7">
        <v>5.4331996601959709</v>
      </c>
      <c r="M59" s="7">
        <v>1.904801216148218</v>
      </c>
      <c r="N59" s="151"/>
      <c r="O59" s="1"/>
    </row>
    <row r="60" spans="1:15" x14ac:dyDescent="0.25">
      <c r="A60" s="1" t="s">
        <v>81</v>
      </c>
      <c r="C60" s="1" t="str">
        <f t="shared" si="3"/>
        <v>150-5-Z-Hb-1</v>
      </c>
      <c r="D60" s="1" t="str">
        <f t="shared" si="4"/>
        <v>150-5-Z-Hb-2</v>
      </c>
      <c r="E60" s="1" t="str">
        <f t="shared" si="5"/>
        <v>150-5-Z-Hb-3</v>
      </c>
      <c r="F60" s="141" t="s">
        <v>15</v>
      </c>
      <c r="G60" s="8" t="s">
        <v>16</v>
      </c>
      <c r="H60" s="45" t="e">
        <v>#N/A</v>
      </c>
      <c r="I60" s="32">
        <v>0.64102564102564108</v>
      </c>
      <c r="J60" s="27">
        <v>690</v>
      </c>
      <c r="K60" s="27">
        <v>0.74626865671641784</v>
      </c>
      <c r="L60" s="9">
        <v>6.2324034459970621</v>
      </c>
      <c r="M60" s="9">
        <v>1.7317671868939117</v>
      </c>
      <c r="N60" s="152"/>
      <c r="O60" s="1"/>
    </row>
    <row r="61" spans="1:15" ht="15.75" thickBot="1" x14ac:dyDescent="0.3">
      <c r="A61" s="1" t="s">
        <v>17</v>
      </c>
      <c r="C61" s="1" t="str">
        <f t="shared" si="3"/>
        <v>150-5-BIs-1</v>
      </c>
      <c r="D61" s="1" t="str">
        <f t="shared" si="4"/>
        <v>150-5-BIs-2</v>
      </c>
      <c r="E61" s="1" t="str">
        <f t="shared" si="5"/>
        <v>150-5-BIs-3</v>
      </c>
      <c r="F61" s="142" t="s">
        <v>13</v>
      </c>
      <c r="G61" s="10" t="s">
        <v>17</v>
      </c>
      <c r="H61" s="46"/>
      <c r="I61" s="42"/>
      <c r="J61" s="43"/>
      <c r="K61" s="43"/>
      <c r="L61" s="11"/>
      <c r="M61" s="11"/>
      <c r="N61" s="153"/>
      <c r="O61" s="1"/>
    </row>
    <row r="62" spans="1:15" ht="17.45" customHeight="1" x14ac:dyDescent="0.25">
      <c r="A62" s="1" t="s">
        <v>70</v>
      </c>
      <c r="C62" s="1" t="str">
        <f t="shared" si="3"/>
        <v>150-5-C-P1-1</v>
      </c>
      <c r="D62" s="1" t="str">
        <f t="shared" si="4"/>
        <v>150-5-C-P1-2</v>
      </c>
      <c r="E62" s="1" t="str">
        <f t="shared" si="5"/>
        <v>150-5-C-P1-3</v>
      </c>
      <c r="F62" s="145" t="s">
        <v>66</v>
      </c>
      <c r="G62" s="6" t="s">
        <v>14</v>
      </c>
      <c r="H62" s="45" t="e">
        <v>#N/A</v>
      </c>
      <c r="I62" s="33">
        <v>33300000</v>
      </c>
      <c r="J62" s="28">
        <v>38300000</v>
      </c>
      <c r="K62" s="28">
        <v>39700000</v>
      </c>
      <c r="L62" s="29"/>
      <c r="M62" s="29"/>
      <c r="N62" s="148"/>
      <c r="O62" s="1"/>
    </row>
    <row r="63" spans="1:15" ht="17.45" customHeight="1" x14ac:dyDescent="0.25">
      <c r="A63" s="1" t="s">
        <v>71</v>
      </c>
      <c r="C63" s="1" t="str">
        <f t="shared" si="3"/>
        <v>150-5-Z-P1-1</v>
      </c>
      <c r="D63" s="1" t="str">
        <f t="shared" si="4"/>
        <v>150-5-Z-P1-2</v>
      </c>
      <c r="E63" s="1" t="str">
        <f t="shared" si="5"/>
        <v>150-5-Z-P1-3</v>
      </c>
      <c r="F63" s="141"/>
      <c r="G63" s="8" t="s">
        <v>16</v>
      </c>
      <c r="H63" s="45" t="e">
        <v>#N/A</v>
      </c>
      <c r="I63" s="32">
        <v>6950000</v>
      </c>
      <c r="J63" s="27">
        <v>8580000</v>
      </c>
      <c r="K63" s="27">
        <v>14400000</v>
      </c>
      <c r="L63" s="30"/>
      <c r="M63" s="30"/>
      <c r="N63" s="149"/>
      <c r="O63" s="1"/>
    </row>
    <row r="64" spans="1:15" ht="17.45" customHeight="1" thickBot="1" x14ac:dyDescent="0.3">
      <c r="A64" s="1" t="s">
        <v>17</v>
      </c>
      <c r="F64" s="142"/>
      <c r="G64" s="12" t="s">
        <v>30</v>
      </c>
      <c r="H64" s="46"/>
      <c r="I64" s="64" t="s">
        <v>1049</v>
      </c>
      <c r="J64" s="65" t="s">
        <v>1049</v>
      </c>
      <c r="K64" s="65" t="s">
        <v>1049</v>
      </c>
      <c r="L64" s="31"/>
      <c r="M64" s="31"/>
      <c r="N64" s="150"/>
      <c r="O64" s="1"/>
    </row>
    <row r="65" spans="1:15" x14ac:dyDescent="0.25">
      <c r="A65" s="1" t="s">
        <v>72</v>
      </c>
      <c r="C65" s="1" t="str">
        <f>CONCATENATE($H$1,A65,"-",$C$4)</f>
        <v>150-5-C-P2-1</v>
      </c>
      <c r="D65" s="1" t="str">
        <f>CONCATENATE($H$1,A65,"-",$D$4)</f>
        <v>150-5-C-P2-2</v>
      </c>
      <c r="E65" s="1" t="str">
        <f>CONCATENATE($H$1,A65,"-",$E$4)</f>
        <v>150-5-C-P2-3</v>
      </c>
      <c r="F65" s="145" t="s">
        <v>67</v>
      </c>
      <c r="G65" s="6" t="s">
        <v>14</v>
      </c>
      <c r="H65" s="45" t="e">
        <v>#N/A</v>
      </c>
      <c r="I65" s="33">
        <v>31700000</v>
      </c>
      <c r="J65" s="28">
        <v>26800000</v>
      </c>
      <c r="K65" s="28">
        <v>25900000</v>
      </c>
      <c r="L65" s="29"/>
      <c r="M65" s="29"/>
      <c r="N65" s="148"/>
      <c r="O65" s="1"/>
    </row>
    <row r="66" spans="1:15" x14ac:dyDescent="0.25">
      <c r="A66" s="1" t="s">
        <v>73</v>
      </c>
      <c r="C66" s="1" t="str">
        <f>CONCATENATE($H$1,A66,"-",$C$4)</f>
        <v>150-5-Z-P2-1</v>
      </c>
      <c r="D66" s="1" t="str">
        <f>CONCATENATE($H$1,A66,"-",$D$4)</f>
        <v>150-5-Z-P2-2</v>
      </c>
      <c r="E66" s="1" t="str">
        <f>CONCATENATE($H$1,A66,"-",$E$4)</f>
        <v>150-5-Z-P2-3</v>
      </c>
      <c r="F66" s="141"/>
      <c r="G66" s="8" t="s">
        <v>16</v>
      </c>
      <c r="H66" s="45" t="e">
        <v>#N/A</v>
      </c>
      <c r="I66" s="32">
        <v>16800000</v>
      </c>
      <c r="J66" s="27">
        <v>14500000</v>
      </c>
      <c r="K66" s="27">
        <v>9580000</v>
      </c>
      <c r="L66" s="30"/>
      <c r="M66" s="30"/>
      <c r="N66" s="149"/>
      <c r="O66" s="1"/>
    </row>
    <row r="67" spans="1:15" ht="15.75" thickBot="1" x14ac:dyDescent="0.3">
      <c r="A67" s="1" t="s">
        <v>17</v>
      </c>
      <c r="F67" s="142"/>
      <c r="G67" s="12" t="s">
        <v>30</v>
      </c>
      <c r="H67" s="46"/>
      <c r="I67" s="42"/>
      <c r="J67" s="43"/>
      <c r="K67" s="43"/>
      <c r="L67" s="31"/>
      <c r="M67" s="31"/>
      <c r="N67" s="150"/>
      <c r="O67" s="1"/>
    </row>
    <row r="68" spans="1:15" ht="15.75" thickBot="1" x14ac:dyDescent="0.3">
      <c r="F68" s="115"/>
      <c r="G68" s="117"/>
      <c r="H68" s="45"/>
      <c r="I68" s="118"/>
      <c r="J68" s="119"/>
      <c r="K68" s="119"/>
      <c r="L68" s="30"/>
      <c r="M68" s="30"/>
      <c r="N68" s="114"/>
      <c r="O68" s="1"/>
    </row>
    <row r="69" spans="1:15" x14ac:dyDescent="0.25">
      <c r="A69" s="1" t="s">
        <v>74</v>
      </c>
      <c r="C69" s="1" t="str">
        <f>CONCATENATE($H$1,A69,"-",$C$4)</f>
        <v>150-5-C-XP1-1</v>
      </c>
      <c r="D69" s="1" t="str">
        <f>CONCATENATE($H$1,A69,"-",$D$4)</f>
        <v>150-5-C-XP1-2</v>
      </c>
      <c r="E69" s="1" t="str">
        <f>CONCATENATE($H$1,A69,"-",$E$4)</f>
        <v>150-5-C-XP1-3</v>
      </c>
      <c r="F69" s="145" t="s">
        <v>68</v>
      </c>
      <c r="G69" s="6" t="s">
        <v>14</v>
      </c>
      <c r="H69" s="45" t="e">
        <v>#N/A</v>
      </c>
      <c r="I69" s="33">
        <v>0.78125</v>
      </c>
      <c r="J69" s="28">
        <v>0.78125</v>
      </c>
      <c r="K69" s="28">
        <v>0.69444444444444442</v>
      </c>
      <c r="L69" s="29"/>
      <c r="M69" s="29"/>
      <c r="N69" s="148"/>
      <c r="O69" s="1"/>
    </row>
    <row r="70" spans="1:15" x14ac:dyDescent="0.25">
      <c r="A70" s="1" t="s">
        <v>75</v>
      </c>
      <c r="C70" s="1" t="str">
        <f>CONCATENATE($H$1,A70,"-",$C$4)</f>
        <v>150-5-Z-XP1-1</v>
      </c>
      <c r="D70" s="1" t="str">
        <f>CONCATENATE($H$1,A70,"-",$D$4)</f>
        <v>150-5-Z-XP1-2</v>
      </c>
      <c r="E70" s="1" t="str">
        <f>CONCATENATE($H$1,A70,"-",$E$4)</f>
        <v>150-5-Z-XP1-3</v>
      </c>
      <c r="F70" s="141"/>
      <c r="G70" s="8" t="s">
        <v>16</v>
      </c>
      <c r="H70" s="45" t="e">
        <v>#N/A</v>
      </c>
      <c r="I70" s="32">
        <v>0.60975609756097571</v>
      </c>
      <c r="J70" s="27">
        <v>0.72463768115942029</v>
      </c>
      <c r="K70" s="27">
        <v>0.75757575757575757</v>
      </c>
      <c r="L70" s="30"/>
      <c r="M70" s="30"/>
      <c r="N70" s="149"/>
      <c r="O70" s="1"/>
    </row>
    <row r="71" spans="1:15" ht="15.75" thickBot="1" x14ac:dyDescent="0.3">
      <c r="A71" s="1" t="s">
        <v>17</v>
      </c>
      <c r="F71" s="142"/>
      <c r="G71" s="12" t="s">
        <v>30</v>
      </c>
      <c r="H71" s="46"/>
      <c r="I71" s="42"/>
      <c r="J71" s="43"/>
      <c r="K71" s="43"/>
      <c r="L71" s="31"/>
      <c r="M71" s="31"/>
      <c r="N71" s="150"/>
      <c r="O71" s="1"/>
    </row>
    <row r="72" spans="1:15" x14ac:dyDescent="0.25">
      <c r="A72" s="1" t="s">
        <v>76</v>
      </c>
      <c r="C72" s="1" t="str">
        <f>CONCATENATE($H$1,A72,"-",$C$4)</f>
        <v>150-5-C-XP2-1</v>
      </c>
      <c r="D72" s="1" t="str">
        <f>CONCATENATE($H$1,A72,"-",$D$4)</f>
        <v>150-5-C-XP2-2</v>
      </c>
      <c r="E72" s="1" t="str">
        <f>CONCATENATE($H$1,A72,"-",$E$4)</f>
        <v>150-5-C-XP2-3</v>
      </c>
      <c r="F72" s="145" t="s">
        <v>69</v>
      </c>
      <c r="G72" s="6" t="s">
        <v>14</v>
      </c>
      <c r="H72" s="101" t="e">
        <v>#N/A</v>
      </c>
      <c r="I72" s="33">
        <v>0.80645161290322576</v>
      </c>
      <c r="J72" s="28">
        <v>0.79365079365079361</v>
      </c>
      <c r="K72" s="28">
        <v>0.80645161290322576</v>
      </c>
      <c r="L72" s="29"/>
      <c r="M72" s="29"/>
      <c r="N72" s="148"/>
      <c r="O72" s="1"/>
    </row>
    <row r="73" spans="1:15" x14ac:dyDescent="0.25">
      <c r="A73" s="1" t="s">
        <v>77</v>
      </c>
      <c r="C73" s="1" t="str">
        <f>CONCATENATE($H$1,A73,"-",$C$4)</f>
        <v>150-5-Z-XP2-1</v>
      </c>
      <c r="D73" s="1" t="str">
        <f>CONCATENATE($H$1,A73,"-",$D$4)</f>
        <v>150-5-Z-XP2-2</v>
      </c>
      <c r="E73" s="1" t="str">
        <f>CONCATENATE($H$1,A73,"-",$E$4)</f>
        <v>150-5-Z-XP2-3</v>
      </c>
      <c r="F73" s="141"/>
      <c r="G73" s="8" t="s">
        <v>16</v>
      </c>
      <c r="H73" s="45" t="e">
        <v>#N/A</v>
      </c>
      <c r="I73" s="32">
        <v>0.75757575757575757</v>
      </c>
      <c r="J73" s="27">
        <v>0.73529411764705888</v>
      </c>
      <c r="K73" s="27">
        <v>0.78125</v>
      </c>
      <c r="L73" s="30"/>
      <c r="M73" s="30"/>
      <c r="N73" s="149"/>
      <c r="O73" s="1"/>
    </row>
    <row r="74" spans="1:15" ht="15.75" thickBot="1" x14ac:dyDescent="0.3">
      <c r="A74" s="1" t="s">
        <v>17</v>
      </c>
      <c r="F74" s="142"/>
      <c r="G74" s="12" t="s">
        <v>30</v>
      </c>
      <c r="H74" s="46"/>
      <c r="I74" s="42"/>
      <c r="J74" s="43"/>
      <c r="K74" s="43"/>
      <c r="L74" s="31"/>
      <c r="M74" s="31"/>
      <c r="N74" s="150"/>
      <c r="O74" s="1"/>
    </row>
    <row r="75" spans="1:15" x14ac:dyDescent="0.25">
      <c r="F75" s="99"/>
      <c r="G75" s="100"/>
      <c r="H75" s="100"/>
      <c r="I75" s="100"/>
      <c r="J75" s="100"/>
      <c r="K75" s="100"/>
    </row>
    <row r="76" spans="1:15" x14ac:dyDescent="0.25">
      <c r="A76" s="8"/>
      <c r="B76" s="8"/>
      <c r="C76" s="8"/>
      <c r="D76" s="8"/>
      <c r="E76" s="8"/>
      <c r="F76" s="8"/>
      <c r="G76" s="98"/>
      <c r="H76" s="98"/>
      <c r="I76" s="98"/>
      <c r="J76" s="98"/>
      <c r="K76" s="98"/>
    </row>
    <row r="77" spans="1:15" ht="15.75" thickBot="1" x14ac:dyDescent="0.3">
      <c r="A77" s="8"/>
      <c r="B77" s="8"/>
      <c r="C77" s="8"/>
      <c r="D77" s="8"/>
      <c r="E77" s="8"/>
      <c r="F77" s="8"/>
      <c r="G77" s="98"/>
      <c r="H77" s="98"/>
      <c r="I77" s="98"/>
      <c r="J77" s="98"/>
      <c r="K77" s="98"/>
    </row>
    <row r="78" spans="1:15" ht="15.75" thickBot="1" x14ac:dyDescent="0.25">
      <c r="F78" s="89" t="s">
        <v>176</v>
      </c>
      <c r="G78" s="120" t="s">
        <v>1070</v>
      </c>
      <c r="H78" s="82"/>
      <c r="I78" s="102" t="s">
        <v>1071</v>
      </c>
      <c r="J78" s="100"/>
      <c r="K78" s="100"/>
    </row>
    <row r="79" spans="1:15" ht="15.75" thickBot="1" x14ac:dyDescent="0.3">
      <c r="A79" s="87" t="s">
        <v>177</v>
      </c>
      <c r="F79" s="85" t="str">
        <f t="shared" ref="F79:F110" si="6">CONCATENATE($H$1,A79)</f>
        <v>150-5-BI-A-4</v>
      </c>
      <c r="G79" s="88" t="s">
        <v>1050</v>
      </c>
      <c r="H79" s="136" t="s">
        <v>249</v>
      </c>
      <c r="I79" s="3">
        <v>1</v>
      </c>
    </row>
    <row r="80" spans="1:15" ht="15.75" thickBot="1" x14ac:dyDescent="0.3">
      <c r="A80" s="87" t="s">
        <v>247</v>
      </c>
      <c r="F80" s="86" t="str">
        <f t="shared" si="6"/>
        <v>150-5-BI-A-5</v>
      </c>
      <c r="G80" s="88" t="s">
        <v>1050</v>
      </c>
      <c r="H80" s="137"/>
      <c r="I80" s="3">
        <v>2</v>
      </c>
    </row>
    <row r="81" spans="1:15" ht="15.75" thickBot="1" x14ac:dyDescent="0.3">
      <c r="A81" s="87" t="s">
        <v>248</v>
      </c>
      <c r="F81" s="86" t="str">
        <f t="shared" si="6"/>
        <v>150-5-BI-A-6</v>
      </c>
      <c r="G81" s="88" t="s">
        <v>1050</v>
      </c>
      <c r="H81" s="138"/>
      <c r="I81" s="3">
        <v>3</v>
      </c>
    </row>
    <row r="82" spans="1:15" ht="15.75" customHeight="1" thickBot="1" x14ac:dyDescent="0.3">
      <c r="A82" s="87" t="s">
        <v>250</v>
      </c>
      <c r="F82" s="85" t="str">
        <f t="shared" si="6"/>
        <v>150-5-BI-A-7</v>
      </c>
      <c r="G82" s="88" t="s">
        <v>1050</v>
      </c>
      <c r="H82" s="136" t="s">
        <v>253</v>
      </c>
      <c r="I82" s="3">
        <v>1</v>
      </c>
    </row>
    <row r="83" spans="1:15" ht="15.75" thickBot="1" x14ac:dyDescent="0.3">
      <c r="A83" s="97" t="s">
        <v>251</v>
      </c>
      <c r="C83" s="78"/>
      <c r="E83" s="78"/>
      <c r="F83" s="84" t="str">
        <f t="shared" si="6"/>
        <v>150-5-BI-A-8</v>
      </c>
      <c r="G83" s="88" t="s">
        <v>1050</v>
      </c>
      <c r="H83" s="137"/>
      <c r="I83" s="3">
        <v>2</v>
      </c>
    </row>
    <row r="84" spans="1:15" ht="15.75" thickBot="1" x14ac:dyDescent="0.3">
      <c r="A84" s="97" t="s">
        <v>252</v>
      </c>
      <c r="C84" s="78"/>
      <c r="E84" s="78"/>
      <c r="F84" s="81" t="str">
        <f t="shared" si="6"/>
        <v>150-5-BI-A-9</v>
      </c>
      <c r="G84" s="88" t="s">
        <v>1050</v>
      </c>
      <c r="H84" s="138"/>
      <c r="I84" s="3">
        <v>3</v>
      </c>
    </row>
    <row r="85" spans="1:15" ht="15.75" customHeight="1" thickBot="1" x14ac:dyDescent="0.3">
      <c r="A85" s="87" t="s">
        <v>178</v>
      </c>
      <c r="C85" s="78"/>
      <c r="E85" s="3"/>
      <c r="F85" s="84" t="str">
        <f t="shared" si="6"/>
        <v>150-5-BI-D-4</v>
      </c>
      <c r="G85" s="88" t="s">
        <v>1049</v>
      </c>
      <c r="H85" s="136" t="s">
        <v>259</v>
      </c>
      <c r="I85" s="3">
        <v>1</v>
      </c>
    </row>
    <row r="86" spans="1:15" ht="15.75" thickBot="1" x14ac:dyDescent="0.3">
      <c r="A86" s="97" t="s">
        <v>254</v>
      </c>
      <c r="C86" s="78"/>
      <c r="E86" s="3"/>
      <c r="F86" s="84" t="str">
        <f t="shared" si="6"/>
        <v>150-5-BI-D-5</v>
      </c>
      <c r="G86" s="88" t="s">
        <v>1049</v>
      </c>
      <c r="H86" s="137"/>
      <c r="I86" s="3">
        <v>2</v>
      </c>
    </row>
    <row r="87" spans="1:15" ht="15.75" thickBot="1" x14ac:dyDescent="0.3">
      <c r="A87" s="97" t="s">
        <v>255</v>
      </c>
      <c r="C87" s="78"/>
      <c r="E87" s="3"/>
      <c r="F87" s="81" t="str">
        <f t="shared" si="6"/>
        <v>150-5-BI-D-6</v>
      </c>
      <c r="G87" s="88" t="s">
        <v>1049</v>
      </c>
      <c r="H87" s="138"/>
      <c r="I87" s="3">
        <v>3</v>
      </c>
      <c r="O87" s="1"/>
    </row>
    <row r="88" spans="1:15" ht="15.75" thickBot="1" x14ac:dyDescent="0.3">
      <c r="A88" s="97" t="s">
        <v>256</v>
      </c>
      <c r="C88" s="78"/>
      <c r="E88" s="3"/>
      <c r="F88" s="83" t="str">
        <f t="shared" si="6"/>
        <v>150-5-BI-D-7</v>
      </c>
      <c r="G88" s="88" t="s">
        <v>1049</v>
      </c>
      <c r="H88" s="136" t="s">
        <v>260</v>
      </c>
      <c r="I88" s="3">
        <v>1</v>
      </c>
      <c r="O88" s="1"/>
    </row>
    <row r="89" spans="1:15" ht="15.75" thickBot="1" x14ac:dyDescent="0.3">
      <c r="A89" s="97" t="s">
        <v>257</v>
      </c>
      <c r="F89" s="84" t="str">
        <f t="shared" si="6"/>
        <v>150-5-BI-D-8</v>
      </c>
      <c r="G89" s="88" t="s">
        <v>1049</v>
      </c>
      <c r="H89" s="137"/>
      <c r="I89" s="3">
        <v>2</v>
      </c>
      <c r="O89" s="1"/>
    </row>
    <row r="90" spans="1:15" ht="15.75" thickBot="1" x14ac:dyDescent="0.3">
      <c r="A90" s="97" t="s">
        <v>258</v>
      </c>
      <c r="F90" s="81" t="str">
        <f t="shared" si="6"/>
        <v>150-5-BI-D-9</v>
      </c>
      <c r="G90" s="88" t="s">
        <v>1049</v>
      </c>
      <c r="H90" s="138"/>
      <c r="I90" s="3">
        <v>3</v>
      </c>
      <c r="O90" s="1"/>
    </row>
    <row r="91" spans="1:15" ht="15.75" customHeight="1" thickBot="1" x14ac:dyDescent="0.3">
      <c r="A91" s="87" t="s">
        <v>179</v>
      </c>
      <c r="F91" s="84" t="str">
        <f t="shared" si="6"/>
        <v>150-5-BI-H-4</v>
      </c>
      <c r="G91" s="88" t="s">
        <v>1049</v>
      </c>
      <c r="H91" s="136" t="s">
        <v>266</v>
      </c>
      <c r="I91" s="3">
        <v>1</v>
      </c>
      <c r="O91" s="1"/>
    </row>
    <row r="92" spans="1:15" ht="15.75" thickBot="1" x14ac:dyDescent="0.3">
      <c r="A92" s="97" t="s">
        <v>180</v>
      </c>
      <c r="F92" s="84" t="str">
        <f t="shared" si="6"/>
        <v>150-5-BI-H-5</v>
      </c>
      <c r="G92" s="88" t="s">
        <v>1049</v>
      </c>
      <c r="H92" s="137"/>
      <c r="I92" s="3">
        <v>2</v>
      </c>
      <c r="O92" s="1"/>
    </row>
    <row r="93" spans="1:15" ht="15.75" thickBot="1" x14ac:dyDescent="0.3">
      <c r="A93" s="97" t="s">
        <v>181</v>
      </c>
      <c r="F93" s="81" t="str">
        <f t="shared" si="6"/>
        <v>150-5-BI-H-6</v>
      </c>
      <c r="G93" s="88" t="s">
        <v>1049</v>
      </c>
      <c r="H93" s="138"/>
      <c r="I93" s="3">
        <v>3</v>
      </c>
      <c r="O93" s="1"/>
    </row>
    <row r="94" spans="1:15" ht="15.75" thickBot="1" x14ac:dyDescent="0.3">
      <c r="A94" s="97" t="s">
        <v>182</v>
      </c>
      <c r="F94" s="84" t="str">
        <f t="shared" si="6"/>
        <v>150-5-BI-H-7</v>
      </c>
      <c r="G94" s="88" t="s">
        <v>1049</v>
      </c>
      <c r="H94" s="136" t="s">
        <v>270</v>
      </c>
      <c r="I94" s="3">
        <v>1</v>
      </c>
      <c r="O94" s="1"/>
    </row>
    <row r="95" spans="1:15" ht="15.75" thickBot="1" x14ac:dyDescent="0.3">
      <c r="A95" s="97" t="s">
        <v>183</v>
      </c>
      <c r="F95" s="84" t="str">
        <f t="shared" si="6"/>
        <v>150-5-BI-H-8</v>
      </c>
      <c r="G95" s="88" t="s">
        <v>1049</v>
      </c>
      <c r="H95" s="137"/>
      <c r="I95" s="3">
        <v>2</v>
      </c>
      <c r="O95" s="1"/>
    </row>
    <row r="96" spans="1:15" ht="15.75" thickBot="1" x14ac:dyDescent="0.3">
      <c r="A96" s="97" t="s">
        <v>184</v>
      </c>
      <c r="F96" s="81" t="str">
        <f t="shared" si="6"/>
        <v>150-5-BI-H-9</v>
      </c>
      <c r="G96" s="88" t="s">
        <v>1049</v>
      </c>
      <c r="H96" s="138"/>
      <c r="I96" s="3">
        <v>3</v>
      </c>
      <c r="O96" s="1"/>
    </row>
    <row r="97" spans="1:15" ht="15.75" customHeight="1" thickBot="1" x14ac:dyDescent="0.3">
      <c r="A97" s="97" t="s">
        <v>261</v>
      </c>
      <c r="F97" s="84" t="str">
        <f t="shared" si="6"/>
        <v>150-5-BI-H-10</v>
      </c>
      <c r="G97" s="88" t="s">
        <v>1049</v>
      </c>
      <c r="H97" s="136" t="s">
        <v>267</v>
      </c>
      <c r="I97" s="3">
        <v>1</v>
      </c>
      <c r="O97" s="1"/>
    </row>
    <row r="98" spans="1:15" ht="15.75" thickBot="1" x14ac:dyDescent="0.3">
      <c r="A98" s="97" t="s">
        <v>262</v>
      </c>
      <c r="F98" s="84" t="str">
        <f t="shared" si="6"/>
        <v>150-5-BI-H-11</v>
      </c>
      <c r="G98" s="88" t="s">
        <v>1049</v>
      </c>
      <c r="H98" s="137"/>
      <c r="I98" s="3">
        <v>2</v>
      </c>
      <c r="O98" s="1"/>
    </row>
    <row r="99" spans="1:15" ht="15.75" thickBot="1" x14ac:dyDescent="0.3">
      <c r="A99" s="97" t="s">
        <v>263</v>
      </c>
      <c r="F99" s="81" t="str">
        <f t="shared" si="6"/>
        <v>150-5-BI-H-12</v>
      </c>
      <c r="G99" s="88" t="s">
        <v>1049</v>
      </c>
      <c r="H99" s="138"/>
      <c r="I99" s="3">
        <v>3</v>
      </c>
      <c r="O99" s="1"/>
    </row>
    <row r="100" spans="1:15" ht="15.75" thickBot="1" x14ac:dyDescent="0.3">
      <c r="A100" s="97" t="s">
        <v>264</v>
      </c>
      <c r="F100" s="84" t="str">
        <f t="shared" si="6"/>
        <v>150-5-BI-H-13</v>
      </c>
      <c r="G100" s="88" t="s">
        <v>1049</v>
      </c>
      <c r="H100" s="136" t="s">
        <v>268</v>
      </c>
      <c r="I100" s="3">
        <v>1</v>
      </c>
      <c r="O100" s="1"/>
    </row>
    <row r="101" spans="1:15" ht="15.75" thickBot="1" x14ac:dyDescent="0.3">
      <c r="A101" s="97" t="s">
        <v>265</v>
      </c>
      <c r="F101" s="84" t="str">
        <f t="shared" si="6"/>
        <v>150-5-BI-H-14</v>
      </c>
      <c r="G101" s="88" t="s">
        <v>1049</v>
      </c>
      <c r="H101" s="137"/>
      <c r="I101" s="3">
        <v>2</v>
      </c>
      <c r="O101" s="1"/>
    </row>
    <row r="102" spans="1:15" ht="15.75" thickBot="1" x14ac:dyDescent="0.3">
      <c r="A102" s="97" t="s">
        <v>185</v>
      </c>
      <c r="F102" s="81" t="str">
        <f t="shared" si="6"/>
        <v>150-5-BI-H-15</v>
      </c>
      <c r="G102" s="88" t="s">
        <v>1049</v>
      </c>
      <c r="H102" s="138"/>
      <c r="I102" s="3">
        <v>3</v>
      </c>
      <c r="O102" s="1"/>
    </row>
    <row r="103" spans="1:15" ht="15.75" thickBot="1" x14ac:dyDescent="0.3">
      <c r="A103" s="103" t="s">
        <v>279</v>
      </c>
      <c r="F103" s="83" t="str">
        <f t="shared" si="6"/>
        <v>150-5-BI-H-16</v>
      </c>
      <c r="G103" s="88" t="s">
        <v>1049</v>
      </c>
      <c r="H103" s="133" t="s">
        <v>318</v>
      </c>
      <c r="I103" s="3">
        <v>1</v>
      </c>
      <c r="O103" s="1"/>
    </row>
    <row r="104" spans="1:15" ht="15.75" thickBot="1" x14ac:dyDescent="0.3">
      <c r="A104" s="103" t="s">
        <v>280</v>
      </c>
      <c r="F104" s="84" t="str">
        <f t="shared" si="6"/>
        <v>150-5-BI-H-17</v>
      </c>
      <c r="G104" s="88" t="s">
        <v>1049</v>
      </c>
      <c r="H104" s="134"/>
      <c r="I104" s="3">
        <v>2</v>
      </c>
      <c r="O104" s="1"/>
    </row>
    <row r="105" spans="1:15" ht="15.75" thickBot="1" x14ac:dyDescent="0.3">
      <c r="A105" s="103" t="s">
        <v>281</v>
      </c>
      <c r="F105" s="81" t="str">
        <f t="shared" si="6"/>
        <v>150-5-BI-H-18</v>
      </c>
      <c r="G105" s="88" t="s">
        <v>1049</v>
      </c>
      <c r="H105" s="135"/>
      <c r="I105" s="3">
        <v>3</v>
      </c>
      <c r="O105" s="1"/>
    </row>
    <row r="106" spans="1:15" ht="15.75" thickBot="1" x14ac:dyDescent="0.3">
      <c r="A106" s="103" t="s">
        <v>282</v>
      </c>
      <c r="F106" s="83" t="str">
        <f t="shared" si="6"/>
        <v>150-5-BI-H-19</v>
      </c>
      <c r="G106" s="88" t="s">
        <v>1049</v>
      </c>
      <c r="H106" s="133" t="s">
        <v>319</v>
      </c>
      <c r="I106" s="3">
        <v>1</v>
      </c>
      <c r="O106" s="1"/>
    </row>
    <row r="107" spans="1:15" ht="15.75" thickBot="1" x14ac:dyDescent="0.3">
      <c r="A107" s="103" t="s">
        <v>283</v>
      </c>
      <c r="F107" s="84" t="str">
        <f t="shared" si="6"/>
        <v>150-5-BI-H-20</v>
      </c>
      <c r="G107" s="88" t="s">
        <v>1049</v>
      </c>
      <c r="H107" s="134"/>
      <c r="I107" s="3">
        <v>2</v>
      </c>
      <c r="O107" s="1"/>
    </row>
    <row r="108" spans="1:15" ht="15.75" thickBot="1" x14ac:dyDescent="0.3">
      <c r="A108" s="103" t="s">
        <v>284</v>
      </c>
      <c r="F108" s="81" t="str">
        <f t="shared" si="6"/>
        <v>150-5-BI-H-21</v>
      </c>
      <c r="G108" s="88" t="s">
        <v>1049</v>
      </c>
      <c r="H108" s="135"/>
      <c r="I108" s="3">
        <v>3</v>
      </c>
      <c r="O108" s="1"/>
    </row>
    <row r="109" spans="1:15" ht="15.75" thickBot="1" x14ac:dyDescent="0.3">
      <c r="A109" s="103" t="s">
        <v>285</v>
      </c>
      <c r="F109" s="83" t="str">
        <f t="shared" si="6"/>
        <v>150-5-BI-H-22</v>
      </c>
      <c r="G109" s="88" t="s">
        <v>1050</v>
      </c>
      <c r="H109" s="133" t="s">
        <v>320</v>
      </c>
      <c r="I109" s="3">
        <v>1</v>
      </c>
      <c r="O109" s="1"/>
    </row>
    <row r="110" spans="1:15" ht="15.75" thickBot="1" x14ac:dyDescent="0.3">
      <c r="A110" s="103" t="s">
        <v>286</v>
      </c>
      <c r="F110" s="84" t="str">
        <f t="shared" si="6"/>
        <v>150-5-BI-H-23</v>
      </c>
      <c r="G110" s="88" t="s">
        <v>1050</v>
      </c>
      <c r="H110" s="134"/>
      <c r="I110" s="3">
        <v>2</v>
      </c>
      <c r="O110" s="1"/>
    </row>
    <row r="111" spans="1:15" ht="15.75" thickBot="1" x14ac:dyDescent="0.3">
      <c r="A111" s="103" t="s">
        <v>287</v>
      </c>
      <c r="F111" s="81" t="str">
        <f t="shared" ref="F111:F141" si="7">CONCATENATE($H$1,A111)</f>
        <v>150-5-BI-H-24</v>
      </c>
      <c r="G111" s="88" t="s">
        <v>1050</v>
      </c>
      <c r="H111" s="135"/>
      <c r="I111" s="3">
        <v>3</v>
      </c>
      <c r="O111" s="1"/>
    </row>
    <row r="112" spans="1:15" ht="15.75" thickBot="1" x14ac:dyDescent="0.3">
      <c r="A112" s="103" t="s">
        <v>288</v>
      </c>
      <c r="F112" s="83" t="str">
        <f t="shared" si="7"/>
        <v>150-5-BI-H-25</v>
      </c>
      <c r="G112" s="88" t="s">
        <v>1050</v>
      </c>
      <c r="H112" s="133" t="s">
        <v>321</v>
      </c>
      <c r="I112" s="3">
        <v>1</v>
      </c>
      <c r="O112" s="1"/>
    </row>
    <row r="113" spans="1:15" ht="15.75" thickBot="1" x14ac:dyDescent="0.3">
      <c r="A113" s="103" t="s">
        <v>289</v>
      </c>
      <c r="F113" s="84" t="str">
        <f t="shared" si="7"/>
        <v>150-5-BI-H-26</v>
      </c>
      <c r="G113" s="88" t="s">
        <v>1050</v>
      </c>
      <c r="H113" s="134"/>
      <c r="I113" s="3">
        <v>2</v>
      </c>
      <c r="O113" s="1"/>
    </row>
    <row r="114" spans="1:15" ht="15.75" thickBot="1" x14ac:dyDescent="0.3">
      <c r="A114" s="103" t="s">
        <v>290</v>
      </c>
      <c r="F114" s="81" t="str">
        <f t="shared" si="7"/>
        <v>150-5-BI-H-27</v>
      </c>
      <c r="G114" s="88" t="s">
        <v>1050</v>
      </c>
      <c r="H114" s="135"/>
      <c r="I114" s="3">
        <v>3</v>
      </c>
      <c r="O114" s="1"/>
    </row>
    <row r="115" spans="1:15" ht="15.75" thickBot="1" x14ac:dyDescent="0.3">
      <c r="A115" s="103" t="s">
        <v>291</v>
      </c>
      <c r="F115" s="83" t="str">
        <f t="shared" si="7"/>
        <v>150-5-BI-H-28</v>
      </c>
      <c r="G115" s="88" t="s">
        <v>1049</v>
      </c>
      <c r="H115" s="133" t="s">
        <v>322</v>
      </c>
      <c r="I115" s="3">
        <v>1</v>
      </c>
      <c r="O115" s="1"/>
    </row>
    <row r="116" spans="1:15" ht="15.75" thickBot="1" x14ac:dyDescent="0.3">
      <c r="A116" s="103" t="s">
        <v>292</v>
      </c>
      <c r="F116" s="84" t="str">
        <f t="shared" si="7"/>
        <v>150-5-BI-H-29</v>
      </c>
      <c r="G116" s="88" t="s">
        <v>1049</v>
      </c>
      <c r="H116" s="134"/>
      <c r="I116" s="3">
        <v>2</v>
      </c>
      <c r="O116" s="1"/>
    </row>
    <row r="117" spans="1:15" ht="15.75" thickBot="1" x14ac:dyDescent="0.3">
      <c r="A117" s="103" t="s">
        <v>293</v>
      </c>
      <c r="F117" s="81" t="str">
        <f t="shared" si="7"/>
        <v>150-5-BI-H-30</v>
      </c>
      <c r="G117" s="88" t="s">
        <v>1049</v>
      </c>
      <c r="H117" s="135"/>
      <c r="I117" s="3">
        <v>3</v>
      </c>
      <c r="O117" s="1"/>
    </row>
    <row r="118" spans="1:15" ht="15.75" thickBot="1" x14ac:dyDescent="0.3">
      <c r="A118" s="103" t="s">
        <v>294</v>
      </c>
      <c r="F118" s="83" t="str">
        <f t="shared" si="7"/>
        <v>150-5-BI-H-31</v>
      </c>
      <c r="G118" s="88" t="s">
        <v>1049</v>
      </c>
      <c r="H118" s="133" t="s">
        <v>323</v>
      </c>
      <c r="O118" s="1"/>
    </row>
    <row r="119" spans="1:15" ht="15.75" thickBot="1" x14ac:dyDescent="0.3">
      <c r="A119" s="103" t="s">
        <v>295</v>
      </c>
      <c r="F119" s="84" t="str">
        <f t="shared" si="7"/>
        <v>150-5-BI-H-32</v>
      </c>
      <c r="G119" s="88" t="s">
        <v>1049</v>
      </c>
      <c r="H119" s="134"/>
      <c r="O119" s="1"/>
    </row>
    <row r="120" spans="1:15" ht="15.75" thickBot="1" x14ac:dyDescent="0.3">
      <c r="A120" s="103" t="s">
        <v>296</v>
      </c>
      <c r="F120" s="81" t="str">
        <f t="shared" si="7"/>
        <v>150-5-BI-H-33</v>
      </c>
      <c r="G120" s="88" t="s">
        <v>1049</v>
      </c>
      <c r="H120" s="135"/>
      <c r="O120" s="1"/>
    </row>
    <row r="121" spans="1:15" ht="15.75" thickBot="1" x14ac:dyDescent="0.3">
      <c r="A121" s="103" t="s">
        <v>297</v>
      </c>
      <c r="F121" s="84" t="str">
        <f t="shared" si="7"/>
        <v>150-5-BI-F-4</v>
      </c>
      <c r="G121" s="88" t="s">
        <v>1050</v>
      </c>
      <c r="H121" s="136" t="s">
        <v>324</v>
      </c>
      <c r="O121" s="1"/>
    </row>
    <row r="122" spans="1:15" ht="15.75" thickBot="1" x14ac:dyDescent="0.3">
      <c r="A122" s="103" t="s">
        <v>298</v>
      </c>
      <c r="F122" s="84" t="str">
        <f t="shared" si="7"/>
        <v>150-5-BI-F-5</v>
      </c>
      <c r="G122" s="88" t="s">
        <v>1050</v>
      </c>
      <c r="H122" s="137"/>
      <c r="O122" s="1"/>
    </row>
    <row r="123" spans="1:15" ht="15.75" thickBot="1" x14ac:dyDescent="0.3">
      <c r="A123" s="103" t="s">
        <v>299</v>
      </c>
      <c r="F123" s="81" t="str">
        <f t="shared" si="7"/>
        <v>150-5-BI-F-6</v>
      </c>
      <c r="G123" s="88" t="s">
        <v>1050</v>
      </c>
      <c r="H123" s="138"/>
      <c r="O123" s="1"/>
    </row>
    <row r="124" spans="1:15" ht="15.75" thickBot="1" x14ac:dyDescent="0.3">
      <c r="A124" s="103" t="s">
        <v>300</v>
      </c>
      <c r="F124" s="83" t="str">
        <f t="shared" si="7"/>
        <v>150-5-BI-F-7</v>
      </c>
      <c r="G124" s="88" t="s">
        <v>1050</v>
      </c>
      <c r="H124" s="133" t="s">
        <v>325</v>
      </c>
      <c r="O124" s="1"/>
    </row>
    <row r="125" spans="1:15" ht="15.75" thickBot="1" x14ac:dyDescent="0.3">
      <c r="A125" s="103" t="s">
        <v>301</v>
      </c>
      <c r="F125" s="84" t="str">
        <f t="shared" si="7"/>
        <v>150-5-BI-F-8</v>
      </c>
      <c r="G125" s="88" t="s">
        <v>1050</v>
      </c>
      <c r="H125" s="134"/>
      <c r="O125" s="1"/>
    </row>
    <row r="126" spans="1:15" ht="15.75" thickBot="1" x14ac:dyDescent="0.3">
      <c r="A126" s="103" t="s">
        <v>302</v>
      </c>
      <c r="F126" s="81" t="str">
        <f t="shared" si="7"/>
        <v>150-5-BI-F-9</v>
      </c>
      <c r="G126" s="88" t="s">
        <v>1050</v>
      </c>
      <c r="H126" s="135"/>
      <c r="O126" s="1"/>
    </row>
    <row r="127" spans="1:15" ht="15.75" thickBot="1" x14ac:dyDescent="0.3">
      <c r="A127" s="103" t="s">
        <v>303</v>
      </c>
      <c r="F127" s="83" t="str">
        <f t="shared" si="7"/>
        <v>150-5-BI-F-10</v>
      </c>
      <c r="G127" s="88" t="s">
        <v>1050</v>
      </c>
      <c r="H127" s="133" t="s">
        <v>327</v>
      </c>
      <c r="O127" s="1"/>
    </row>
    <row r="128" spans="1:15" ht="15.75" thickBot="1" x14ac:dyDescent="0.3">
      <c r="A128" s="103" t="s">
        <v>304</v>
      </c>
      <c r="F128" s="84" t="str">
        <f t="shared" si="7"/>
        <v>150-5-BI-F-11</v>
      </c>
      <c r="G128" s="88" t="s">
        <v>1050</v>
      </c>
      <c r="H128" s="134"/>
      <c r="O128" s="1"/>
    </row>
    <row r="129" spans="1:15" ht="15.75" thickBot="1" x14ac:dyDescent="0.3">
      <c r="A129" s="103" t="s">
        <v>305</v>
      </c>
      <c r="F129" s="81" t="str">
        <f t="shared" si="7"/>
        <v>150-5-BI-F-12</v>
      </c>
      <c r="G129" s="88" t="s">
        <v>1050</v>
      </c>
      <c r="H129" s="135"/>
      <c r="O129" s="1"/>
    </row>
    <row r="130" spans="1:15" ht="15.75" thickBot="1" x14ac:dyDescent="0.3">
      <c r="A130" s="103" t="s">
        <v>306</v>
      </c>
      <c r="F130" s="83" t="str">
        <f t="shared" si="7"/>
        <v>150-5-BI-F-13</v>
      </c>
      <c r="G130" s="88" t="s">
        <v>1050</v>
      </c>
      <c r="H130" s="133" t="s">
        <v>326</v>
      </c>
      <c r="O130" s="1"/>
    </row>
    <row r="131" spans="1:15" ht="15.75" thickBot="1" x14ac:dyDescent="0.3">
      <c r="A131" s="103" t="s">
        <v>307</v>
      </c>
      <c r="F131" s="84" t="str">
        <f t="shared" si="7"/>
        <v>150-5-BI-F-14</v>
      </c>
      <c r="G131" s="88" t="s">
        <v>1050</v>
      </c>
      <c r="H131" s="134"/>
      <c r="O131" s="1"/>
    </row>
    <row r="132" spans="1:15" ht="15.75" thickBot="1" x14ac:dyDescent="0.3">
      <c r="A132" s="103" t="s">
        <v>308</v>
      </c>
      <c r="F132" s="81" t="str">
        <f t="shared" si="7"/>
        <v>150-5-BI-F-15</v>
      </c>
      <c r="G132" s="88" t="s">
        <v>1050</v>
      </c>
      <c r="H132" s="135"/>
      <c r="O132" s="1"/>
    </row>
    <row r="133" spans="1:15" ht="15.75" thickBot="1" x14ac:dyDescent="0.3">
      <c r="A133" s="103" t="s">
        <v>309</v>
      </c>
      <c r="F133" s="83" t="str">
        <f t="shared" si="7"/>
        <v>150-5-BI-G-4</v>
      </c>
      <c r="G133" s="88" t="s">
        <v>1050</v>
      </c>
      <c r="H133" s="133" t="s">
        <v>328</v>
      </c>
      <c r="O133" s="1"/>
    </row>
    <row r="134" spans="1:15" ht="15.75" thickBot="1" x14ac:dyDescent="0.3">
      <c r="A134" s="103" t="s">
        <v>310</v>
      </c>
      <c r="F134" s="84" t="str">
        <f t="shared" si="7"/>
        <v>150-5-BI-G-5</v>
      </c>
      <c r="G134" s="88" t="s">
        <v>1050</v>
      </c>
      <c r="H134" s="134"/>
      <c r="O134" s="1"/>
    </row>
    <row r="135" spans="1:15" ht="15.75" thickBot="1" x14ac:dyDescent="0.3">
      <c r="A135" s="103" t="s">
        <v>311</v>
      </c>
      <c r="F135" s="81" t="str">
        <f t="shared" si="7"/>
        <v>150-5-BI-G-6</v>
      </c>
      <c r="G135" s="88" t="s">
        <v>1050</v>
      </c>
      <c r="H135" s="135"/>
      <c r="O135" s="1"/>
    </row>
    <row r="136" spans="1:15" ht="15.75" thickBot="1" x14ac:dyDescent="0.3">
      <c r="A136" s="103" t="s">
        <v>312</v>
      </c>
      <c r="F136" s="83" t="str">
        <f t="shared" si="7"/>
        <v>150-5-BI-G-7</v>
      </c>
      <c r="G136" s="88" t="s">
        <v>1049</v>
      </c>
      <c r="H136" s="133" t="s">
        <v>329</v>
      </c>
      <c r="O136" s="1"/>
    </row>
    <row r="137" spans="1:15" ht="15.75" thickBot="1" x14ac:dyDescent="0.3">
      <c r="A137" s="103" t="s">
        <v>313</v>
      </c>
      <c r="F137" s="84" t="str">
        <f t="shared" si="7"/>
        <v>150-5-BI-G-8</v>
      </c>
      <c r="G137" s="88" t="s">
        <v>1049</v>
      </c>
      <c r="H137" s="134"/>
      <c r="O137" s="1"/>
    </row>
    <row r="138" spans="1:15" ht="15.75" thickBot="1" x14ac:dyDescent="0.3">
      <c r="A138" s="103" t="s">
        <v>314</v>
      </c>
      <c r="F138" s="81" t="str">
        <f t="shared" si="7"/>
        <v>150-5-BI-G-9</v>
      </c>
      <c r="G138" s="88" t="s">
        <v>1049</v>
      </c>
      <c r="H138" s="135"/>
      <c r="O138" s="1"/>
    </row>
    <row r="139" spans="1:15" ht="15.75" thickBot="1" x14ac:dyDescent="0.3">
      <c r="A139" s="103" t="s">
        <v>315</v>
      </c>
      <c r="F139" s="83" t="str">
        <f t="shared" si="7"/>
        <v>150-5-BI-G-10</v>
      </c>
      <c r="G139" s="88" t="s">
        <v>1050</v>
      </c>
      <c r="H139" s="133" t="s">
        <v>330</v>
      </c>
      <c r="O139" s="1"/>
    </row>
    <row r="140" spans="1:15" ht="15.75" thickBot="1" x14ac:dyDescent="0.3">
      <c r="A140" s="103" t="s">
        <v>316</v>
      </c>
      <c r="F140" s="84" t="str">
        <f t="shared" si="7"/>
        <v>150-5-BI-G-11</v>
      </c>
      <c r="G140" s="88" t="s">
        <v>1050</v>
      </c>
      <c r="H140" s="134"/>
      <c r="O140" s="1"/>
    </row>
    <row r="141" spans="1:15" ht="15.75" thickBot="1" x14ac:dyDescent="0.3">
      <c r="A141" s="103" t="s">
        <v>317</v>
      </c>
      <c r="F141" s="81" t="str">
        <f t="shared" si="7"/>
        <v>150-5-BI-G-12</v>
      </c>
      <c r="G141" s="88" t="s">
        <v>1050</v>
      </c>
      <c r="H141" s="135"/>
      <c r="O141" s="1"/>
    </row>
    <row r="142" spans="1:15" x14ac:dyDescent="0.25">
      <c r="O142" s="1"/>
    </row>
    <row r="143" spans="1:15" x14ac:dyDescent="0.25">
      <c r="O143" s="1"/>
    </row>
  </sheetData>
  <mergeCells count="73">
    <mergeCell ref="N69:N71"/>
    <mergeCell ref="N20:N22"/>
    <mergeCell ref="O5:O7"/>
    <mergeCell ref="O14:O16"/>
    <mergeCell ref="O17:O19"/>
    <mergeCell ref="O35:O37"/>
    <mergeCell ref="N47:N49"/>
    <mergeCell ref="N38:N40"/>
    <mergeCell ref="N41:N43"/>
    <mergeCell ref="N32:N34"/>
    <mergeCell ref="N17:N19"/>
    <mergeCell ref="N5:N7"/>
    <mergeCell ref="N23:N25"/>
    <mergeCell ref="N8:N10"/>
    <mergeCell ref="N11:N13"/>
    <mergeCell ref="N14:N16"/>
    <mergeCell ref="N72:N74"/>
    <mergeCell ref="N65:N67"/>
    <mergeCell ref="N44:N46"/>
    <mergeCell ref="N26:N28"/>
    <mergeCell ref="F65:F67"/>
    <mergeCell ref="F59:F61"/>
    <mergeCell ref="N59:N61"/>
    <mergeCell ref="F29:F31"/>
    <mergeCell ref="N29:N31"/>
    <mergeCell ref="F69:F71"/>
    <mergeCell ref="F72:F74"/>
    <mergeCell ref="N56:N58"/>
    <mergeCell ref="N62:N64"/>
    <mergeCell ref="N50:N52"/>
    <mergeCell ref="N53:N55"/>
    <mergeCell ref="F62:F64"/>
    <mergeCell ref="C3:E3"/>
    <mergeCell ref="F44:F46"/>
    <mergeCell ref="F35:F37"/>
    <mergeCell ref="F38:F40"/>
    <mergeCell ref="F26:F28"/>
    <mergeCell ref="F17:F19"/>
    <mergeCell ref="F5:F7"/>
    <mergeCell ref="L3:M3"/>
    <mergeCell ref="F8:F10"/>
    <mergeCell ref="H79:H81"/>
    <mergeCell ref="H82:H84"/>
    <mergeCell ref="H85:H87"/>
    <mergeCell ref="I3:K3"/>
    <mergeCell ref="F50:F52"/>
    <mergeCell ref="F53:F55"/>
    <mergeCell ref="F56:F58"/>
    <mergeCell ref="F11:F13"/>
    <mergeCell ref="F47:F49"/>
    <mergeCell ref="F41:F43"/>
    <mergeCell ref="F32:F34"/>
    <mergeCell ref="F23:F25"/>
    <mergeCell ref="F14:F16"/>
    <mergeCell ref="F20:F22"/>
    <mergeCell ref="H88:H90"/>
    <mergeCell ref="H91:H93"/>
    <mergeCell ref="H94:H96"/>
    <mergeCell ref="H97:H99"/>
    <mergeCell ref="H100:H102"/>
    <mergeCell ref="H130:H132"/>
    <mergeCell ref="H133:H135"/>
    <mergeCell ref="H136:H138"/>
    <mergeCell ref="H139:H141"/>
    <mergeCell ref="H103:H105"/>
    <mergeCell ref="H106:H108"/>
    <mergeCell ref="H109:H111"/>
    <mergeCell ref="H112:H114"/>
    <mergeCell ref="H115:H117"/>
    <mergeCell ref="H118:H120"/>
    <mergeCell ref="H121:H123"/>
    <mergeCell ref="H124:H126"/>
    <mergeCell ref="H127:H129"/>
  </mergeCells>
  <conditionalFormatting sqref="I62:K64 I5:K7 I11:K19 I23:K28 I32:K58">
    <cfRule type="beginsWith" dxfId="92" priority="107" operator="beginsWith" text="G">
      <formula>LEFT(I5,LEN("G"))="G"</formula>
    </cfRule>
    <cfRule type="containsText" dxfId="91" priority="108" operator="containsText" text="NG">
      <formula>NOT(ISERROR(SEARCH("NG",I5)))</formula>
    </cfRule>
  </conditionalFormatting>
  <conditionalFormatting sqref="H5">
    <cfRule type="beginsWith" dxfId="90" priority="105" operator="beginsWith" text="G">
      <formula>LEFT(H5,LEN("G"))="G"</formula>
    </cfRule>
    <cfRule type="containsText" dxfId="89" priority="106" operator="containsText" text="NG">
      <formula>NOT(ISERROR(SEARCH("NG",H5)))</formula>
    </cfRule>
  </conditionalFormatting>
  <conditionalFormatting sqref="H6">
    <cfRule type="beginsWith" dxfId="88" priority="103" operator="beginsWith" text="G">
      <formula>LEFT(H6,LEN("G"))="G"</formula>
    </cfRule>
    <cfRule type="containsText" dxfId="87" priority="104" operator="containsText" text="NG">
      <formula>NOT(ISERROR(SEARCH("NG",H6)))</formula>
    </cfRule>
  </conditionalFormatting>
  <conditionalFormatting sqref="H11 H14 H17 H23 H26 H32 H35 H38 H41 H44 H47 H50 H53 H56 H62">
    <cfRule type="beginsWith" dxfId="86" priority="101" operator="beginsWith" text="G">
      <formula>LEFT(H11,LEN("G"))="G"</formula>
    </cfRule>
    <cfRule type="containsText" dxfId="85" priority="102" operator="containsText" text="NG">
      <formula>NOT(ISERROR(SEARCH("NG",H11)))</formula>
    </cfRule>
  </conditionalFormatting>
  <conditionalFormatting sqref="H12 H15 H18 H24 H27 H33 H36 H39 H42 H45 H48 H51 H54 H57 H63">
    <cfRule type="beginsWith" dxfId="84" priority="99" operator="beginsWith" text="G">
      <formula>LEFT(H12,LEN("G"))="G"</formula>
    </cfRule>
    <cfRule type="containsText" dxfId="83" priority="100" operator="containsText" text="NG">
      <formula>NOT(ISERROR(SEARCH("NG",H12)))</formula>
    </cfRule>
  </conditionalFormatting>
  <conditionalFormatting sqref="I22:K22">
    <cfRule type="beginsWith" dxfId="82" priority="57" operator="beginsWith" text="G">
      <formula>LEFT(I22,LEN("G"))="G"</formula>
    </cfRule>
    <cfRule type="containsText" dxfId="81" priority="58" operator="containsText" text="NG">
      <formula>NOT(ISERROR(SEARCH("NG",I22)))</formula>
    </cfRule>
  </conditionalFormatting>
  <conditionalFormatting sqref="H65">
    <cfRule type="beginsWith" dxfId="80" priority="95" operator="beginsWith" text="G">
      <formula>LEFT(H65,LEN("G"))="G"</formula>
    </cfRule>
    <cfRule type="containsText" dxfId="79" priority="96" operator="containsText" text="NG">
      <formula>NOT(ISERROR(SEARCH("NG",H65)))</formula>
    </cfRule>
  </conditionalFormatting>
  <conditionalFormatting sqref="H66">
    <cfRule type="beginsWith" dxfId="78" priority="93" operator="beginsWith" text="G">
      <formula>LEFT(H66,LEN("G"))="G"</formula>
    </cfRule>
    <cfRule type="containsText" dxfId="77" priority="94" operator="containsText" text="NG">
      <formula>NOT(ISERROR(SEARCH("NG",H66)))</formula>
    </cfRule>
  </conditionalFormatting>
  <conditionalFormatting sqref="H29">
    <cfRule type="beginsWith" dxfId="76" priority="53" operator="beginsWith" text="G">
      <formula>LEFT(H29,LEN("G"))="G"</formula>
    </cfRule>
    <cfRule type="containsText" dxfId="75" priority="54" operator="containsText" text="NG">
      <formula>NOT(ISERROR(SEARCH("NG",H29)))</formula>
    </cfRule>
  </conditionalFormatting>
  <conditionalFormatting sqref="H69">
    <cfRule type="beginsWith" dxfId="74" priority="89" operator="beginsWith" text="G">
      <formula>LEFT(H69,LEN("G"))="G"</formula>
    </cfRule>
    <cfRule type="containsText" dxfId="73" priority="90" operator="containsText" text="NG">
      <formula>NOT(ISERROR(SEARCH("NG",H69)))</formula>
    </cfRule>
  </conditionalFormatting>
  <conditionalFormatting sqref="H70">
    <cfRule type="beginsWith" dxfId="72" priority="87" operator="beginsWith" text="G">
      <formula>LEFT(H70,LEN("G"))="G"</formula>
    </cfRule>
    <cfRule type="containsText" dxfId="71" priority="88" operator="containsText" text="NG">
      <formula>NOT(ISERROR(SEARCH("NG",H70)))</formula>
    </cfRule>
  </conditionalFormatting>
  <conditionalFormatting sqref="I72:K73">
    <cfRule type="beginsWith" dxfId="70" priority="85" operator="beginsWith" text="G">
      <formula>LEFT(I72,LEN("G"))="G"</formula>
    </cfRule>
    <cfRule type="containsText" dxfId="69" priority="86" operator="containsText" text="NG">
      <formula>NOT(ISERROR(SEARCH("NG",I72)))</formula>
    </cfRule>
  </conditionalFormatting>
  <conditionalFormatting sqref="H72">
    <cfRule type="beginsWith" dxfId="68" priority="83" operator="beginsWith" text="G">
      <formula>LEFT(H72,LEN("G"))="G"</formula>
    </cfRule>
    <cfRule type="containsText" dxfId="67" priority="84" operator="containsText" text="NG">
      <formula>NOT(ISERROR(SEARCH("NG",H72)))</formula>
    </cfRule>
  </conditionalFormatting>
  <conditionalFormatting sqref="H73">
    <cfRule type="beginsWith" dxfId="66" priority="81" operator="beginsWith" text="G">
      <formula>LEFT(H73,LEN("G"))="G"</formula>
    </cfRule>
    <cfRule type="containsText" dxfId="65" priority="82" operator="containsText" text="NG">
      <formula>NOT(ISERROR(SEARCH("NG",H73)))</formula>
    </cfRule>
  </conditionalFormatting>
  <conditionalFormatting sqref="I65:K68">
    <cfRule type="beginsWith" dxfId="64" priority="79" operator="beginsWith" text="G">
      <formula>LEFT(I65,LEN("G"))="G"</formula>
    </cfRule>
    <cfRule type="containsText" dxfId="63" priority="80" operator="containsText" text="NG">
      <formula>NOT(ISERROR(SEARCH("NG",I65)))</formula>
    </cfRule>
  </conditionalFormatting>
  <conditionalFormatting sqref="I69:K70">
    <cfRule type="beginsWith" dxfId="62" priority="77" operator="beginsWith" text="G">
      <formula>LEFT(I69,LEN("G"))="G"</formula>
    </cfRule>
    <cfRule type="containsText" dxfId="61" priority="78" operator="containsText" text="NG">
      <formula>NOT(ISERROR(SEARCH("NG",I69)))</formula>
    </cfRule>
  </conditionalFormatting>
  <conditionalFormatting sqref="I71:K71">
    <cfRule type="beginsWith" dxfId="60" priority="75" operator="beginsWith" text="G">
      <formula>LEFT(I71,LEN("G"))="G"</formula>
    </cfRule>
    <cfRule type="containsText" dxfId="59" priority="76" operator="containsText" text="NG">
      <formula>NOT(ISERROR(SEARCH("NG",I71)))</formula>
    </cfRule>
  </conditionalFormatting>
  <conditionalFormatting sqref="I74:K74">
    <cfRule type="beginsWith" dxfId="58" priority="73" operator="beginsWith" text="G">
      <formula>LEFT(I74,LEN("G"))="G"</formula>
    </cfRule>
    <cfRule type="containsText" dxfId="57" priority="74" operator="containsText" text="NG">
      <formula>NOT(ISERROR(SEARCH("NG",I74)))</formula>
    </cfRule>
  </conditionalFormatting>
  <conditionalFormatting sqref="I20:K21">
    <cfRule type="beginsWith" dxfId="56" priority="65" operator="beginsWith" text="G">
      <formula>LEFT(I20,LEN("G"))="G"</formula>
    </cfRule>
    <cfRule type="containsText" dxfId="55" priority="66" operator="containsText" text="NG">
      <formula>NOT(ISERROR(SEARCH("NG",I20)))</formula>
    </cfRule>
  </conditionalFormatting>
  <conditionalFormatting sqref="H20">
    <cfRule type="beginsWith" dxfId="54" priority="63" operator="beginsWith" text="G">
      <formula>LEFT(H20,LEN("G"))="G"</formula>
    </cfRule>
    <cfRule type="containsText" dxfId="53" priority="64" operator="containsText" text="NG">
      <formula>NOT(ISERROR(SEARCH("NG",H20)))</formula>
    </cfRule>
  </conditionalFormatting>
  <conditionalFormatting sqref="H21">
    <cfRule type="beginsWith" dxfId="52" priority="61" operator="beginsWith" text="G">
      <formula>LEFT(H21,LEN("G"))="G"</formula>
    </cfRule>
    <cfRule type="containsText" dxfId="51" priority="62" operator="containsText" text="NG">
      <formula>NOT(ISERROR(SEARCH("NG",H21)))</formula>
    </cfRule>
  </conditionalFormatting>
  <conditionalFormatting sqref="I29:K30">
    <cfRule type="beginsWith" dxfId="50" priority="55" operator="beginsWith" text="G">
      <formula>LEFT(I29,LEN("G"))="G"</formula>
    </cfRule>
    <cfRule type="containsText" dxfId="49" priority="56" operator="containsText" text="NG">
      <formula>NOT(ISERROR(SEARCH("NG",I29)))</formula>
    </cfRule>
  </conditionalFormatting>
  <conditionalFormatting sqref="H30">
    <cfRule type="beginsWith" dxfId="48" priority="51" operator="beginsWith" text="G">
      <formula>LEFT(H30,LEN("G"))="G"</formula>
    </cfRule>
    <cfRule type="containsText" dxfId="47" priority="52" operator="containsText" text="NG">
      <formula>NOT(ISERROR(SEARCH("NG",H30)))</formula>
    </cfRule>
  </conditionalFormatting>
  <conditionalFormatting sqref="I59:K60">
    <cfRule type="beginsWith" dxfId="46" priority="49" operator="beginsWith" text="G">
      <formula>LEFT(I59,LEN("G"))="G"</formula>
    </cfRule>
    <cfRule type="containsText" dxfId="45" priority="50" operator="containsText" text="NG">
      <formula>NOT(ISERROR(SEARCH("NG",I59)))</formula>
    </cfRule>
  </conditionalFormatting>
  <conditionalFormatting sqref="H59">
    <cfRule type="beginsWith" dxfId="44" priority="47" operator="beginsWith" text="G">
      <formula>LEFT(H59,LEN("G"))="G"</formula>
    </cfRule>
    <cfRule type="containsText" dxfId="43" priority="48" operator="containsText" text="NG">
      <formula>NOT(ISERROR(SEARCH("NG",H59)))</formula>
    </cfRule>
  </conditionalFormatting>
  <conditionalFormatting sqref="H60">
    <cfRule type="beginsWith" dxfId="42" priority="45" operator="beginsWith" text="G">
      <formula>LEFT(H60,LEN("G"))="G"</formula>
    </cfRule>
    <cfRule type="containsText" dxfId="41" priority="46" operator="containsText" text="NG">
      <formula>NOT(ISERROR(SEARCH("NG",H60)))</formula>
    </cfRule>
  </conditionalFormatting>
  <conditionalFormatting sqref="I31:K31">
    <cfRule type="beginsWith" dxfId="40" priority="43" operator="beginsWith" text="G">
      <formula>LEFT(I31,LEN("G"))="G"</formula>
    </cfRule>
    <cfRule type="containsText" dxfId="39" priority="44" operator="containsText" text="NG">
      <formula>NOT(ISERROR(SEARCH("NG",I31)))</formula>
    </cfRule>
  </conditionalFormatting>
  <conditionalFormatting sqref="I61:K61">
    <cfRule type="beginsWith" dxfId="38" priority="41" operator="beginsWith" text="G">
      <formula>LEFT(I61,LEN("G"))="G"</formula>
    </cfRule>
    <cfRule type="containsText" dxfId="37" priority="42" operator="containsText" text="NG">
      <formula>NOT(ISERROR(SEARCH("NG",I61)))</formula>
    </cfRule>
  </conditionalFormatting>
  <conditionalFormatting sqref="I69:K70 H5:H6 H11:H12 H14:H15 H17:H18 H23:H24 H26:H27 H32:H33 H35:H36 H38:H39 H41:H42 H44:H45 H47:H48 H50:H51 H53:H54 H56:H57 I72:K73">
    <cfRule type="cellIs" dxfId="36" priority="39" operator="greaterThan">
      <formula>5</formula>
    </cfRule>
    <cfRule type="aboveAverage" priority="40"/>
  </conditionalFormatting>
  <conditionalFormatting sqref="G76">
    <cfRule type="beginsWith" dxfId="35" priority="37" operator="beginsWith" text="G">
      <formula>LEFT(G76,LEN("G"))="G"</formula>
    </cfRule>
    <cfRule type="containsText" dxfId="34" priority="38" operator="containsText" text="NG">
      <formula>NOT(ISERROR(SEARCH("NG",G76)))</formula>
    </cfRule>
  </conditionalFormatting>
  <conditionalFormatting sqref="H76">
    <cfRule type="beginsWith" dxfId="33" priority="35" operator="beginsWith" text="G">
      <formula>LEFT(H76,LEN("G"))="G"</formula>
    </cfRule>
    <cfRule type="containsText" dxfId="32" priority="36" operator="containsText" text="NG">
      <formula>NOT(ISERROR(SEARCH("NG",H76)))</formula>
    </cfRule>
  </conditionalFormatting>
  <conditionalFormatting sqref="I76">
    <cfRule type="beginsWith" dxfId="31" priority="33" operator="beginsWith" text="G">
      <formula>LEFT(I76,LEN("G"))="G"</formula>
    </cfRule>
    <cfRule type="containsText" dxfId="30" priority="34" operator="containsText" text="NG">
      <formula>NOT(ISERROR(SEARCH("NG",I76)))</formula>
    </cfRule>
  </conditionalFormatting>
  <conditionalFormatting sqref="J76">
    <cfRule type="beginsWith" dxfId="29" priority="31" operator="beginsWith" text="G">
      <formula>LEFT(J76,LEN("G"))="G"</formula>
    </cfRule>
    <cfRule type="containsText" dxfId="28" priority="32" operator="containsText" text="NG">
      <formula>NOT(ISERROR(SEARCH("NG",J76)))</formula>
    </cfRule>
  </conditionalFormatting>
  <conditionalFormatting sqref="K76">
    <cfRule type="beginsWith" dxfId="27" priority="29" operator="beginsWith" text="G">
      <formula>LEFT(K76,LEN("G"))="G"</formula>
    </cfRule>
    <cfRule type="containsText" dxfId="26" priority="30" operator="containsText" text="NG">
      <formula>NOT(ISERROR(SEARCH("NG",K76)))</formula>
    </cfRule>
  </conditionalFormatting>
  <conditionalFormatting sqref="G77">
    <cfRule type="beginsWith" dxfId="25" priority="27" operator="beginsWith" text="G">
      <formula>LEFT(G77,LEN("G"))="G"</formula>
    </cfRule>
    <cfRule type="containsText" dxfId="24" priority="28" operator="containsText" text="NG">
      <formula>NOT(ISERROR(SEARCH("NG",G77)))</formula>
    </cfRule>
  </conditionalFormatting>
  <conditionalFormatting sqref="H77">
    <cfRule type="beginsWith" dxfId="23" priority="25" operator="beginsWith" text="G">
      <formula>LEFT(H77,LEN("G"))="G"</formula>
    </cfRule>
    <cfRule type="containsText" dxfId="22" priority="26" operator="containsText" text="NG">
      <formula>NOT(ISERROR(SEARCH("NG",H77)))</formula>
    </cfRule>
  </conditionalFormatting>
  <conditionalFormatting sqref="I77">
    <cfRule type="beginsWith" dxfId="21" priority="23" operator="beginsWith" text="G">
      <formula>LEFT(I77,LEN("G"))="G"</formula>
    </cfRule>
    <cfRule type="containsText" dxfId="20" priority="24" operator="containsText" text="NG">
      <formula>NOT(ISERROR(SEARCH("NG",I77)))</formula>
    </cfRule>
  </conditionalFormatting>
  <conditionalFormatting sqref="J77">
    <cfRule type="beginsWith" dxfId="19" priority="21" operator="beginsWith" text="G">
      <formula>LEFT(J77,LEN("G"))="G"</formula>
    </cfRule>
    <cfRule type="containsText" dxfId="18" priority="22" operator="containsText" text="NG">
      <formula>NOT(ISERROR(SEARCH("NG",J77)))</formula>
    </cfRule>
  </conditionalFormatting>
  <conditionalFormatting sqref="K77">
    <cfRule type="beginsWith" dxfId="17" priority="19" operator="beginsWith" text="G">
      <formula>LEFT(K77,LEN("G"))="G"</formula>
    </cfRule>
    <cfRule type="containsText" dxfId="16" priority="20" operator="containsText" text="NG">
      <formula>NOT(ISERROR(SEARCH("NG",K77)))</formula>
    </cfRule>
  </conditionalFormatting>
  <conditionalFormatting sqref="G79">
    <cfRule type="beginsWith" dxfId="15" priority="17" operator="beginsWith" text="G">
      <formula>LEFT(G79,LEN("G"))="G"</formula>
    </cfRule>
    <cfRule type="containsText" dxfId="14" priority="18" operator="containsText" text="NG">
      <formula>NOT(ISERROR(SEARCH("NG",G79)))</formula>
    </cfRule>
  </conditionalFormatting>
  <conditionalFormatting sqref="G80:G102">
    <cfRule type="beginsWith" dxfId="13" priority="15" operator="beginsWith" text="G">
      <formula>LEFT(G80,LEN("G"))="G"</formula>
    </cfRule>
    <cfRule type="containsText" dxfId="12" priority="16" operator="containsText" text="NG">
      <formula>NOT(ISERROR(SEARCH("NG",G80)))</formula>
    </cfRule>
  </conditionalFormatting>
  <conditionalFormatting sqref="G103:G123">
    <cfRule type="beginsWith" dxfId="11" priority="11" operator="beginsWith" text="G">
      <formula>LEFT(G103,LEN("G"))="G"</formula>
    </cfRule>
    <cfRule type="containsText" dxfId="10" priority="12" operator="containsText" text="NG">
      <formula>NOT(ISERROR(SEARCH("NG",G103)))</formula>
    </cfRule>
  </conditionalFormatting>
  <conditionalFormatting sqref="G124:G141">
    <cfRule type="beginsWith" dxfId="9" priority="9" operator="beginsWith" text="G">
      <formula>LEFT(G124,LEN("G"))="G"</formula>
    </cfRule>
    <cfRule type="containsText" dxfId="8" priority="10" operator="containsText" text="NG">
      <formula>NOT(ISERROR(SEARCH("NG",G124)))</formula>
    </cfRule>
  </conditionalFormatting>
  <conditionalFormatting sqref="I8:K9">
    <cfRule type="beginsWith" dxfId="7" priority="7" operator="beginsWith" text="G">
      <formula>LEFT(I8,LEN("G"))="G"</formula>
    </cfRule>
    <cfRule type="containsText" dxfId="6" priority="8" operator="containsText" text="NG">
      <formula>NOT(ISERROR(SEARCH("NG",I8)))</formula>
    </cfRule>
  </conditionalFormatting>
  <conditionalFormatting sqref="H8">
    <cfRule type="beginsWith" dxfId="5" priority="5" operator="beginsWith" text="G">
      <formula>LEFT(H8,LEN("G"))="G"</formula>
    </cfRule>
    <cfRule type="containsText" dxfId="4" priority="6" operator="containsText" text="NG">
      <formula>NOT(ISERROR(SEARCH("NG",H8)))</formula>
    </cfRule>
  </conditionalFormatting>
  <conditionalFormatting sqref="H9">
    <cfRule type="beginsWith" dxfId="3" priority="3" operator="beginsWith" text="G">
      <formula>LEFT(H9,LEN("G"))="G"</formula>
    </cfRule>
    <cfRule type="containsText" dxfId="2" priority="4" operator="containsText" text="NG">
      <formula>NOT(ISERROR(SEARCH("NG",H9)))</formula>
    </cfRule>
  </conditionalFormatting>
  <conditionalFormatting sqref="I10:K10">
    <cfRule type="beginsWith" dxfId="1" priority="1" operator="beginsWith" text="G">
      <formula>LEFT(I10,LEN("G"))="G"</formula>
    </cfRule>
    <cfRule type="containsText" dxfId="0" priority="2" operator="containsText" text="NG">
      <formula>NOT(ISERROR(SEARCH("NG",I10)))</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0"/>
  <sheetViews>
    <sheetView zoomScale="70" zoomScaleNormal="70" workbookViewId="0">
      <selection activeCell="I18" sqref="I18:I19"/>
    </sheetView>
  </sheetViews>
  <sheetFormatPr defaultRowHeight="15" x14ac:dyDescent="0.25"/>
  <cols>
    <col min="1" max="1" width="34.7109375" style="39" customWidth="1"/>
    <col min="2" max="2" width="12.42578125" customWidth="1"/>
    <col min="3" max="3" width="13.28515625" customWidth="1"/>
    <col min="8" max="8" width="15.7109375" customWidth="1"/>
  </cols>
  <sheetData>
    <row r="1" spans="1:3" x14ac:dyDescent="0.25">
      <c r="B1" t="s">
        <v>63</v>
      </c>
      <c r="C1" t="s">
        <v>64</v>
      </c>
    </row>
    <row r="2" spans="1:3" x14ac:dyDescent="0.25">
      <c r="A2" s="38" t="s">
        <v>273</v>
      </c>
      <c r="B2" s="41">
        <f>summary!L5</f>
        <v>5.4228098002453171</v>
      </c>
      <c r="C2" s="41">
        <f>summary!L6</f>
        <v>7.2518694889847994</v>
      </c>
    </row>
    <row r="3" spans="1:3" x14ac:dyDescent="0.25">
      <c r="A3" s="38" t="s">
        <v>15</v>
      </c>
      <c r="B3" s="41">
        <f>summary!L11</f>
        <v>6.3484199528372294</v>
      </c>
      <c r="C3" s="41">
        <f>summary!L12</f>
        <v>7.2312938057846408</v>
      </c>
    </row>
    <row r="4" spans="1:3" x14ac:dyDescent="0.25">
      <c r="A4" s="38" t="s">
        <v>18</v>
      </c>
      <c r="B4" s="41">
        <f>summary!L14</f>
        <v>6.6964406626162871</v>
      </c>
      <c r="C4" s="41">
        <f>summary!L15</f>
        <v>7.2154994561688355</v>
      </c>
    </row>
    <row r="5" spans="1:3" ht="14.45" customHeight="1" x14ac:dyDescent="0.25">
      <c r="A5" s="38" t="s">
        <v>272</v>
      </c>
      <c r="B5" s="41">
        <f>summary!L17</f>
        <v>7.3387059048178074</v>
      </c>
      <c r="C5" s="41">
        <f>summary!L18</f>
        <v>7.2299765637701405</v>
      </c>
    </row>
    <row r="6" spans="1:3" ht="14.45" customHeight="1" x14ac:dyDescent="0.25">
      <c r="A6" s="38" t="s">
        <v>20</v>
      </c>
      <c r="B6" s="41">
        <f>summary!L23</f>
        <v>6.6582958766190901</v>
      </c>
      <c r="C6" s="41">
        <f>summary!L24</f>
        <v>7.2410486906951945</v>
      </c>
    </row>
    <row r="7" spans="1:3" ht="14.45" customHeight="1" x14ac:dyDescent="0.25">
      <c r="A7" s="38" t="s">
        <v>241</v>
      </c>
      <c r="B7" s="41">
        <f>summary!L26</f>
        <v>6.483189673839945</v>
      </c>
      <c r="C7" s="41">
        <f>summary!L27</f>
        <v>6.7464979834023211</v>
      </c>
    </row>
    <row r="8" spans="1:3" ht="14.45" customHeight="1" x14ac:dyDescent="0.25">
      <c r="A8" s="38" t="s">
        <v>22</v>
      </c>
      <c r="B8" s="41">
        <f>summary!L32</f>
        <v>6.3025852264994171</v>
      </c>
      <c r="C8" s="41">
        <f>summary!L33</f>
        <v>7.2275856458885528</v>
      </c>
    </row>
    <row r="9" spans="1:3" ht="14.45" customHeight="1" x14ac:dyDescent="0.25">
      <c r="A9" s="38" t="s">
        <v>23</v>
      </c>
      <c r="B9" s="41">
        <f>summary!L35</f>
        <v>7.3415015456403552</v>
      </c>
      <c r="C9" s="41">
        <f>summary!L36</f>
        <v>7.2685187627544687</v>
      </c>
    </row>
    <row r="10" spans="1:3" ht="14.45" customHeight="1" x14ac:dyDescent="0.25">
      <c r="A10" s="38" t="s">
        <v>24</v>
      </c>
      <c r="B10" s="41">
        <f>summary!L38</f>
        <v>7.6511748594139162</v>
      </c>
      <c r="C10" s="41">
        <f>summary!L39</f>
        <v>6.7515363671882369</v>
      </c>
    </row>
    <row r="11" spans="1:3" ht="14.45" customHeight="1" x14ac:dyDescent="0.25">
      <c r="A11" s="38" t="s">
        <v>25</v>
      </c>
      <c r="B11" s="41">
        <f>summary!L41</f>
        <v>7.6656425509879957</v>
      </c>
      <c r="C11" s="41">
        <f>summary!L42</f>
        <v>7.2435336170478015</v>
      </c>
    </row>
    <row r="12" spans="1:3" ht="14.45" customHeight="1" x14ac:dyDescent="0.25">
      <c r="A12" s="38" t="s">
        <v>26</v>
      </c>
      <c r="B12" s="41">
        <f>summary!L44</f>
        <v>7.1032320172997379</v>
      </c>
      <c r="C12" s="41">
        <f>summary!L45</f>
        <v>6.7632560742148078</v>
      </c>
    </row>
    <row r="13" spans="1:3" ht="14.45" customHeight="1" x14ac:dyDescent="0.25">
      <c r="A13" s="38" t="s">
        <v>27</v>
      </c>
      <c r="B13" s="41">
        <f>summary!L47</f>
        <v>6.5481674136135846</v>
      </c>
      <c r="C13" s="41">
        <f>summary!L48</f>
        <v>7.2428470346574301</v>
      </c>
    </row>
    <row r="14" spans="1:3" ht="14.45" customHeight="1" x14ac:dyDescent="0.25">
      <c r="A14" s="38" t="s">
        <v>28</v>
      </c>
      <c r="B14" s="41">
        <f>summary!L50</f>
        <v>7.4503629123524791</v>
      </c>
      <c r="C14" s="41">
        <f>summary!L51</f>
        <v>7.0605006677430922</v>
      </c>
    </row>
    <row r="15" spans="1:3" ht="14.45" customHeight="1" x14ac:dyDescent="0.25">
      <c r="A15" s="38" t="s">
        <v>29</v>
      </c>
      <c r="B15" s="41">
        <f>summary!L53</f>
        <v>2.0084464120496355</v>
      </c>
      <c r="C15" s="41">
        <f>summary!L54</f>
        <v>2.5334652327643776</v>
      </c>
    </row>
    <row r="16" spans="1:3" ht="14.45" customHeight="1" x14ac:dyDescent="0.25">
      <c r="A16" s="40" t="s">
        <v>242</v>
      </c>
      <c r="B16" s="41">
        <f>summary!L56</f>
        <v>5.9580932155378257</v>
      </c>
      <c r="C16" s="41">
        <f>summary!L57</f>
        <v>7.2646059616640555</v>
      </c>
    </row>
    <row r="17" spans="1:3" ht="14.45" customHeight="1" x14ac:dyDescent="0.25">
      <c r="A17" s="44" t="s">
        <v>246</v>
      </c>
      <c r="B17" s="41" t="e">
        <f>summary!#REF!</f>
        <v>#REF!</v>
      </c>
      <c r="C17" s="41" t="e">
        <f>summary!#REF!</f>
        <v>#REF!</v>
      </c>
    </row>
    <row r="18" spans="1:3" ht="14.45" customHeight="1" x14ac:dyDescent="0.25">
      <c r="A18" s="44" t="s">
        <v>271</v>
      </c>
      <c r="B18" s="41">
        <f>summary!L20</f>
        <v>7.544561456457326</v>
      </c>
      <c r="C18" s="41">
        <f>summary!L21</f>
        <v>7.2605542481749836</v>
      </c>
    </row>
    <row r="19" spans="1:3" ht="14.45" customHeight="1" x14ac:dyDescent="0.25">
      <c r="A19" s="38" t="s">
        <v>245</v>
      </c>
      <c r="B19" s="41">
        <f>summary!L29</f>
        <v>4.6425810990367244</v>
      </c>
      <c r="C19" s="41">
        <f>summary!L30</f>
        <v>7.2493534648104969</v>
      </c>
    </row>
    <row r="20" spans="1:3" ht="14.45" customHeight="1" x14ac:dyDescent="0.25">
      <c r="A20" s="38" t="s">
        <v>428</v>
      </c>
      <c r="B20" s="41">
        <f>summary!L59</f>
        <v>5.4331996601959709</v>
      </c>
      <c r="C20" s="41">
        <f>summary!L60</f>
        <v>6.2324034459970621</v>
      </c>
    </row>
    <row r="21" spans="1:3" ht="14.45" customHeight="1" x14ac:dyDescent="0.25"/>
    <row r="22" spans="1:3" ht="14.45" customHeight="1" x14ac:dyDescent="0.25"/>
    <row r="23" spans="1:3" ht="14.45" customHeight="1" x14ac:dyDescent="0.25"/>
    <row r="24" spans="1:3" ht="14.45" customHeight="1" x14ac:dyDescent="0.25"/>
    <row r="25" spans="1:3" ht="14.45" customHeight="1" x14ac:dyDescent="0.25"/>
    <row r="26" spans="1:3" ht="14.45" customHeight="1" x14ac:dyDescent="0.25"/>
    <row r="27" spans="1:3" ht="14.45" customHeight="1" x14ac:dyDescent="0.25"/>
    <row r="28" spans="1:3" ht="15" customHeight="1" x14ac:dyDescent="0.25"/>
    <row r="29" spans="1:3" ht="15" customHeight="1" x14ac:dyDescent="0.25"/>
    <row r="30" spans="1:3" ht="14.45" customHeight="1" x14ac:dyDescent="0.25"/>
    <row r="31" spans="1:3" ht="14.45" customHeight="1" x14ac:dyDescent="0.25"/>
    <row r="32" spans="1:3" ht="14.45" customHeight="1" x14ac:dyDescent="0.25"/>
    <row r="33" spans="1:3" ht="14.45" customHeight="1" x14ac:dyDescent="0.25">
      <c r="C33" t="s">
        <v>65</v>
      </c>
    </row>
    <row r="34" spans="1:3" ht="14.45" customHeight="1" x14ac:dyDescent="0.25">
      <c r="A34" s="91" t="s">
        <v>430</v>
      </c>
      <c r="B34" s="90">
        <v>7</v>
      </c>
      <c r="C34" s="90">
        <f ca="1">SUM(IF(INDIRECT("'summary'!I"&amp;B34)="G",1,0),IF(INDIRECT("'summary'!J"&amp;B34)="G",1,0),IF(INDIRECT("'summary'!K"&amp;B34)="G",1,0))</f>
        <v>0</v>
      </c>
    </row>
    <row r="35" spans="1:3" x14ac:dyDescent="0.25">
      <c r="A35" s="91" t="s">
        <v>431</v>
      </c>
      <c r="B35" s="90">
        <f>B34+3</f>
        <v>10</v>
      </c>
      <c r="C35" s="90">
        <f t="shared" ref="C35:C49" ca="1" si="0">SUM(IF(INDIRECT("'summary'!I"&amp;B35)="G",1,0),IF(INDIRECT("'summary'!J"&amp;B35)="G",1,0),IF(INDIRECT("'summary'!K"&amp;B35)="G",1,0))</f>
        <v>0</v>
      </c>
    </row>
    <row r="36" spans="1:3" x14ac:dyDescent="0.25">
      <c r="A36" s="91" t="s">
        <v>432</v>
      </c>
      <c r="B36" s="90">
        <f t="shared" ref="B36:B48" si="1">B35+3</f>
        <v>13</v>
      </c>
      <c r="C36" s="90">
        <f t="shared" ca="1" si="0"/>
        <v>0</v>
      </c>
    </row>
    <row r="37" spans="1:3" x14ac:dyDescent="0.25">
      <c r="A37" s="91" t="s">
        <v>272</v>
      </c>
      <c r="B37" s="90">
        <f t="shared" si="1"/>
        <v>16</v>
      </c>
      <c r="C37" s="90">
        <f t="shared" ca="1" si="0"/>
        <v>0</v>
      </c>
    </row>
    <row r="38" spans="1:3" x14ac:dyDescent="0.25">
      <c r="A38" s="91" t="s">
        <v>433</v>
      </c>
      <c r="B38" s="90">
        <f t="shared" si="1"/>
        <v>19</v>
      </c>
      <c r="C38" s="90">
        <f t="shared" ca="1" si="0"/>
        <v>0</v>
      </c>
    </row>
    <row r="39" spans="1:3" x14ac:dyDescent="0.25">
      <c r="A39" s="91" t="s">
        <v>434</v>
      </c>
      <c r="B39" s="90">
        <f t="shared" si="1"/>
        <v>22</v>
      </c>
      <c r="C39" s="90">
        <f t="shared" ca="1" si="0"/>
        <v>0</v>
      </c>
    </row>
    <row r="40" spans="1:3" x14ac:dyDescent="0.25">
      <c r="A40" s="91" t="s">
        <v>435</v>
      </c>
      <c r="B40" s="90">
        <f t="shared" si="1"/>
        <v>25</v>
      </c>
      <c r="C40" s="90">
        <f t="shared" ca="1" si="0"/>
        <v>0</v>
      </c>
    </row>
    <row r="41" spans="1:3" ht="16.149999999999999" customHeight="1" x14ac:dyDescent="0.25">
      <c r="A41" s="92" t="s">
        <v>436</v>
      </c>
      <c r="B41" s="90">
        <f t="shared" si="1"/>
        <v>28</v>
      </c>
      <c r="C41" s="90">
        <f ca="1">SUM(IF(INDIRECT("'summary'!I"&amp;B41)="G",1,0),IF(INDIRECT("'summary'!J"&amp;B41)="G",1,0),IF(INDIRECT("'summary'!K"&amp;B41)="G",1,0))</f>
        <v>0</v>
      </c>
    </row>
    <row r="42" spans="1:3" x14ac:dyDescent="0.25">
      <c r="A42" s="92" t="s">
        <v>24</v>
      </c>
      <c r="B42" s="90">
        <f t="shared" si="1"/>
        <v>31</v>
      </c>
      <c r="C42" s="90">
        <f t="shared" ca="1" si="0"/>
        <v>0</v>
      </c>
    </row>
    <row r="43" spans="1:3" ht="16.899999999999999" customHeight="1" x14ac:dyDescent="0.25">
      <c r="A43" s="91" t="s">
        <v>25</v>
      </c>
      <c r="B43" s="90">
        <f t="shared" si="1"/>
        <v>34</v>
      </c>
      <c r="C43" s="90">
        <f t="shared" ca="1" si="0"/>
        <v>0</v>
      </c>
    </row>
    <row r="44" spans="1:3" x14ac:dyDescent="0.25">
      <c r="A44" s="91" t="s">
        <v>26</v>
      </c>
      <c r="B44" s="90">
        <f t="shared" si="1"/>
        <v>37</v>
      </c>
      <c r="C44" s="90">
        <f t="shared" ca="1" si="0"/>
        <v>1</v>
      </c>
    </row>
    <row r="45" spans="1:3" x14ac:dyDescent="0.25">
      <c r="A45" s="91" t="s">
        <v>27</v>
      </c>
      <c r="B45" s="90">
        <f t="shared" si="1"/>
        <v>40</v>
      </c>
      <c r="C45" s="90">
        <f ca="1">SUM(IF(INDIRECT("'summary'!I"&amp;B45)="G",1,0),IF(INDIRECT("'summary'!J"&amp;B45)="G",1,0),IF(INDIRECT("'summary'!K"&amp;B45)="G",1,0))</f>
        <v>2</v>
      </c>
    </row>
    <row r="46" spans="1:3" x14ac:dyDescent="0.25">
      <c r="A46" s="91" t="s">
        <v>28</v>
      </c>
      <c r="B46" s="90">
        <f t="shared" si="1"/>
        <v>43</v>
      </c>
      <c r="C46" s="90">
        <f t="shared" ca="1" si="0"/>
        <v>2</v>
      </c>
    </row>
    <row r="47" spans="1:3" x14ac:dyDescent="0.25">
      <c r="A47" s="91" t="s">
        <v>29</v>
      </c>
      <c r="B47" s="90">
        <f t="shared" si="1"/>
        <v>46</v>
      </c>
      <c r="C47" s="90">
        <f t="shared" ca="1" si="0"/>
        <v>2</v>
      </c>
    </row>
    <row r="48" spans="1:3" x14ac:dyDescent="0.25">
      <c r="A48" s="93" t="s">
        <v>242</v>
      </c>
      <c r="B48" s="90">
        <f t="shared" si="1"/>
        <v>49</v>
      </c>
      <c r="C48" s="90">
        <f t="shared" ca="1" si="0"/>
        <v>1</v>
      </c>
    </row>
    <row r="49" spans="1:3" x14ac:dyDescent="0.25">
      <c r="A49" s="94" t="s">
        <v>82</v>
      </c>
      <c r="B49" s="90">
        <v>64</v>
      </c>
      <c r="C49" s="90">
        <f t="shared" ca="1" si="0"/>
        <v>3</v>
      </c>
    </row>
    <row r="52" spans="1:3" x14ac:dyDescent="0.25">
      <c r="A52" s="164" t="s">
        <v>175</v>
      </c>
      <c r="B52" s="90">
        <v>82</v>
      </c>
      <c r="C52" s="165">
        <f ca="1">SUM(IF(INDIRECT("'summary'!G"&amp;B52)="G",1,0),IF(INDIRECT("'summary'!G"&amp;B53)="G",1,0),IF(INDIRECT("'summary'!G"&amp;B54)="G",1,0),IF(INDIRECT("'summary'!G"&amp;B55)="G",1,0),IF(INDIRECT("'summary'!G"&amp;B56)="G",1,0))</f>
        <v>2</v>
      </c>
    </row>
    <row r="53" spans="1:3" x14ac:dyDescent="0.25">
      <c r="A53" s="164"/>
      <c r="B53" s="90">
        <v>83</v>
      </c>
      <c r="C53" s="165"/>
    </row>
    <row r="54" spans="1:3" x14ac:dyDescent="0.25">
      <c r="A54" s="164"/>
      <c r="B54" s="90">
        <v>84</v>
      </c>
      <c r="C54" s="165"/>
    </row>
    <row r="55" spans="1:3" x14ac:dyDescent="0.25">
      <c r="A55" s="164"/>
      <c r="B55" s="90">
        <v>85</v>
      </c>
      <c r="C55" s="165"/>
    </row>
    <row r="56" spans="1:3" x14ac:dyDescent="0.25">
      <c r="A56" s="164"/>
      <c r="B56" s="90">
        <v>86</v>
      </c>
      <c r="C56" s="165"/>
    </row>
    <row r="57" spans="1:3" x14ac:dyDescent="0.25">
      <c r="A57" s="164" t="s">
        <v>186</v>
      </c>
      <c r="B57" s="90">
        <v>87</v>
      </c>
      <c r="C57" s="165">
        <f ca="1">SUM(IF(INDIRECT("'summary'!G"&amp;B57)="G",1,0),IF(INDIRECT("'summary'!G"&amp;B58)="G",1,0),IF(INDIRECT("'summary'!G"&amp;B59)="G",1,0),IF(INDIRECT("'summary'!G"&amp;B60)="G",1,0),IF(INDIRECT("'summary'!G"&amp;B61)="G",1,0))</f>
        <v>5</v>
      </c>
    </row>
    <row r="58" spans="1:3" x14ac:dyDescent="0.25">
      <c r="A58" s="164"/>
      <c r="B58" s="90">
        <v>88</v>
      </c>
      <c r="C58" s="165"/>
    </row>
    <row r="59" spans="1:3" x14ac:dyDescent="0.25">
      <c r="A59" s="164"/>
      <c r="B59" s="90">
        <v>89</v>
      </c>
      <c r="C59" s="165"/>
    </row>
    <row r="60" spans="1:3" x14ac:dyDescent="0.25">
      <c r="A60" s="164"/>
      <c r="B60" s="90">
        <v>90</v>
      </c>
      <c r="C60" s="165"/>
    </row>
    <row r="61" spans="1:3" x14ac:dyDescent="0.25">
      <c r="A61" s="164"/>
      <c r="B61" s="90">
        <v>91</v>
      </c>
      <c r="C61" s="165"/>
    </row>
    <row r="62" spans="1:3" x14ac:dyDescent="0.25">
      <c r="A62" s="164" t="s">
        <v>187</v>
      </c>
      <c r="B62" s="90">
        <v>92</v>
      </c>
      <c r="C62" s="165">
        <f ca="1">SUM(IF(INDIRECT("'summary'!G"&amp;B62)="G",1,0),IF(INDIRECT("'summary'!G"&amp;B63)="G",1,0),IF(INDIRECT("'summary'!G"&amp;B64)="G",1,0))</f>
        <v>3</v>
      </c>
    </row>
    <row r="63" spans="1:3" x14ac:dyDescent="0.25">
      <c r="A63" s="164"/>
      <c r="B63" s="90">
        <v>93</v>
      </c>
      <c r="C63" s="165"/>
    </row>
    <row r="64" spans="1:3" x14ac:dyDescent="0.25">
      <c r="A64" s="164"/>
      <c r="B64" s="90">
        <v>94</v>
      </c>
      <c r="C64" s="165"/>
    </row>
    <row r="65" spans="1:4" x14ac:dyDescent="0.25">
      <c r="A65" s="164" t="s">
        <v>429</v>
      </c>
      <c r="B65" s="90">
        <v>95</v>
      </c>
      <c r="C65" s="165">
        <f ca="1">SUM(IF(INDIRECT("'summary'!G"&amp;B65)="G",1,0),IF(INDIRECT("'summary'!G"&amp;B66)="G",1,0),IF(INDIRECT("'summary'!G"&amp;B67)="G",1,0))</f>
        <v>3</v>
      </c>
    </row>
    <row r="66" spans="1:4" x14ac:dyDescent="0.25">
      <c r="A66" s="164"/>
      <c r="B66" s="90">
        <v>96</v>
      </c>
      <c r="C66" s="165"/>
    </row>
    <row r="67" spans="1:4" x14ac:dyDescent="0.25">
      <c r="A67" s="164"/>
      <c r="B67" s="90">
        <v>97</v>
      </c>
      <c r="C67" s="165"/>
    </row>
    <row r="69" spans="1:4" x14ac:dyDescent="0.25">
      <c r="A69" s="39" t="str">
        <f>A52</f>
        <v>Between couch cushions</v>
      </c>
      <c r="B69">
        <f ca="1">C52</f>
        <v>2</v>
      </c>
    </row>
    <row r="70" spans="1:4" x14ac:dyDescent="0.25">
      <c r="A70" s="39" t="str">
        <f>A57</f>
        <v>Under rug</v>
      </c>
      <c r="B70">
        <f ca="1">C57</f>
        <v>5</v>
      </c>
    </row>
    <row r="71" spans="1:4" x14ac:dyDescent="0.25">
      <c r="A71" s="39" t="str">
        <f>A62</f>
        <v>under one piece of paper</v>
      </c>
      <c r="B71">
        <f ca="1">C62</f>
        <v>3</v>
      </c>
    </row>
    <row r="72" spans="1:4" x14ac:dyDescent="0.25">
      <c r="A72" s="39" t="str">
        <f>A65</f>
        <v>under five pieces of paper</v>
      </c>
      <c r="B72">
        <f ca="1">C65</f>
        <v>3</v>
      </c>
    </row>
    <row r="77" spans="1:4" ht="15.75" thickBot="1" x14ac:dyDescent="0.3">
      <c r="B77" s="39"/>
      <c r="C77" s="39"/>
    </row>
    <row r="78" spans="1:4" x14ac:dyDescent="0.25">
      <c r="A78" s="161" t="s">
        <v>249</v>
      </c>
      <c r="B78" s="104">
        <v>78</v>
      </c>
      <c r="C78" s="106">
        <f ca="1">IF(INDIRECT("'summary'!G"&amp;B78)="G",1,0)</f>
        <v>0</v>
      </c>
      <c r="D78" s="160">
        <f ca="1">SUM(C78:C80)</f>
        <v>0</v>
      </c>
    </row>
    <row r="79" spans="1:4" x14ac:dyDescent="0.25">
      <c r="A79" s="162"/>
      <c r="B79" s="90">
        <v>79</v>
      </c>
      <c r="C79" s="107">
        <f t="shared" ref="C79:C140" ca="1" si="2">IF(INDIRECT("'summary'!G"&amp;B79)="G",1,0)</f>
        <v>0</v>
      </c>
      <c r="D79" s="155"/>
    </row>
    <row r="80" spans="1:4" ht="15.75" thickBot="1" x14ac:dyDescent="0.3">
      <c r="A80" s="163"/>
      <c r="B80" s="90">
        <v>80</v>
      </c>
      <c r="C80" s="107">
        <f t="shared" ca="1" si="2"/>
        <v>0</v>
      </c>
      <c r="D80" s="155"/>
    </row>
    <row r="81" spans="1:4" x14ac:dyDescent="0.25">
      <c r="A81" s="161" t="s">
        <v>253</v>
      </c>
      <c r="B81" s="90">
        <v>81</v>
      </c>
      <c r="C81" s="107">
        <f t="shared" ca="1" si="2"/>
        <v>0</v>
      </c>
      <c r="D81" s="155">
        <f t="shared" ref="D81" ca="1" si="3">SUM(C81:C83)</f>
        <v>0</v>
      </c>
    </row>
    <row r="82" spans="1:4" x14ac:dyDescent="0.25">
      <c r="A82" s="162"/>
      <c r="B82" s="90">
        <v>82</v>
      </c>
      <c r="C82" s="107">
        <f t="shared" ca="1" si="2"/>
        <v>0</v>
      </c>
      <c r="D82" s="155"/>
    </row>
    <row r="83" spans="1:4" ht="15.75" thickBot="1" x14ac:dyDescent="0.3">
      <c r="A83" s="163"/>
      <c r="B83" s="90">
        <v>83</v>
      </c>
      <c r="C83" s="107">
        <f t="shared" ca="1" si="2"/>
        <v>0</v>
      </c>
      <c r="D83" s="155"/>
    </row>
    <row r="84" spans="1:4" x14ac:dyDescent="0.25">
      <c r="A84" s="161" t="s">
        <v>259</v>
      </c>
      <c r="B84" s="90">
        <v>84</v>
      </c>
      <c r="C84" s="107">
        <f t="shared" ca="1" si="2"/>
        <v>0</v>
      </c>
      <c r="D84" s="155">
        <f t="shared" ref="D84" ca="1" si="4">SUM(C84:C86)</f>
        <v>2</v>
      </c>
    </row>
    <row r="85" spans="1:4" x14ac:dyDescent="0.25">
      <c r="A85" s="162"/>
      <c r="B85" s="90">
        <v>85</v>
      </c>
      <c r="C85" s="107">
        <f t="shared" ca="1" si="2"/>
        <v>1</v>
      </c>
      <c r="D85" s="155"/>
    </row>
    <row r="86" spans="1:4" ht="15.75" thickBot="1" x14ac:dyDescent="0.3">
      <c r="A86" s="163"/>
      <c r="B86" s="90">
        <v>86</v>
      </c>
      <c r="C86" s="107">
        <f t="shared" ca="1" si="2"/>
        <v>1</v>
      </c>
      <c r="D86" s="155"/>
    </row>
    <row r="87" spans="1:4" x14ac:dyDescent="0.25">
      <c r="A87" s="161" t="s">
        <v>260</v>
      </c>
      <c r="B87" s="90">
        <v>87</v>
      </c>
      <c r="C87" s="107">
        <f t="shared" ca="1" si="2"/>
        <v>1</v>
      </c>
      <c r="D87" s="155">
        <f t="shared" ref="D87" ca="1" si="5">SUM(C87:C89)</f>
        <v>3</v>
      </c>
    </row>
    <row r="88" spans="1:4" x14ac:dyDescent="0.25">
      <c r="A88" s="162"/>
      <c r="B88" s="90">
        <v>88</v>
      </c>
      <c r="C88" s="107">
        <f t="shared" ca="1" si="2"/>
        <v>1</v>
      </c>
      <c r="D88" s="155"/>
    </row>
    <row r="89" spans="1:4" ht="15.75" thickBot="1" x14ac:dyDescent="0.3">
      <c r="A89" s="163"/>
      <c r="B89" s="90">
        <v>89</v>
      </c>
      <c r="C89" s="107">
        <f t="shared" ca="1" si="2"/>
        <v>1</v>
      </c>
      <c r="D89" s="155"/>
    </row>
    <row r="90" spans="1:4" x14ac:dyDescent="0.25">
      <c r="A90" s="161" t="s">
        <v>266</v>
      </c>
      <c r="B90" s="90">
        <v>90</v>
      </c>
      <c r="C90" s="107">
        <f t="shared" ca="1" si="2"/>
        <v>1</v>
      </c>
      <c r="D90" s="155">
        <f t="shared" ref="D90" ca="1" si="6">SUM(C90:C92)</f>
        <v>3</v>
      </c>
    </row>
    <row r="91" spans="1:4" x14ac:dyDescent="0.25">
      <c r="A91" s="162"/>
      <c r="B91" s="90">
        <v>91</v>
      </c>
      <c r="C91" s="107">
        <f t="shared" ca="1" si="2"/>
        <v>1</v>
      </c>
      <c r="D91" s="155"/>
    </row>
    <row r="92" spans="1:4" ht="15.75" thickBot="1" x14ac:dyDescent="0.3">
      <c r="A92" s="163"/>
      <c r="B92" s="90">
        <v>92</v>
      </c>
      <c r="C92" s="107">
        <f t="shared" ca="1" si="2"/>
        <v>1</v>
      </c>
      <c r="D92" s="155"/>
    </row>
    <row r="93" spans="1:4" x14ac:dyDescent="0.25">
      <c r="A93" s="161" t="s">
        <v>270</v>
      </c>
      <c r="B93" s="90">
        <v>93</v>
      </c>
      <c r="C93" s="107">
        <f t="shared" ca="1" si="2"/>
        <v>1</v>
      </c>
      <c r="D93" s="155">
        <f t="shared" ref="D93" ca="1" si="7">SUM(C93:C95)</f>
        <v>3</v>
      </c>
    </row>
    <row r="94" spans="1:4" x14ac:dyDescent="0.25">
      <c r="A94" s="162"/>
      <c r="B94" s="90">
        <v>94</v>
      </c>
      <c r="C94" s="107">
        <f t="shared" ca="1" si="2"/>
        <v>1</v>
      </c>
      <c r="D94" s="155"/>
    </row>
    <row r="95" spans="1:4" ht="15.75" thickBot="1" x14ac:dyDescent="0.3">
      <c r="A95" s="163"/>
      <c r="B95" s="90">
        <v>95</v>
      </c>
      <c r="C95" s="107">
        <f t="shared" ca="1" si="2"/>
        <v>1</v>
      </c>
      <c r="D95" s="155"/>
    </row>
    <row r="96" spans="1:4" x14ac:dyDescent="0.25">
      <c r="A96" s="161" t="s">
        <v>267</v>
      </c>
      <c r="B96" s="90">
        <v>96</v>
      </c>
      <c r="C96" s="107">
        <f t="shared" ca="1" si="2"/>
        <v>1</v>
      </c>
      <c r="D96" s="155">
        <f t="shared" ref="D96" ca="1" si="8">SUM(C96:C98)</f>
        <v>3</v>
      </c>
    </row>
    <row r="97" spans="1:4" x14ac:dyDescent="0.25">
      <c r="A97" s="162"/>
      <c r="B97" s="90">
        <v>97</v>
      </c>
      <c r="C97" s="107">
        <f t="shared" ca="1" si="2"/>
        <v>1</v>
      </c>
      <c r="D97" s="155"/>
    </row>
    <row r="98" spans="1:4" ht="15.75" thickBot="1" x14ac:dyDescent="0.3">
      <c r="A98" s="163"/>
      <c r="B98" s="90">
        <v>98</v>
      </c>
      <c r="C98" s="107">
        <f t="shared" ca="1" si="2"/>
        <v>1</v>
      </c>
      <c r="D98" s="155"/>
    </row>
    <row r="99" spans="1:4" x14ac:dyDescent="0.25">
      <c r="A99" s="161" t="s">
        <v>268</v>
      </c>
      <c r="B99" s="90">
        <v>99</v>
      </c>
      <c r="C99" s="107">
        <f t="shared" ca="1" si="2"/>
        <v>1</v>
      </c>
      <c r="D99" s="155">
        <f t="shared" ref="D99" ca="1" si="9">SUM(C99:C101)</f>
        <v>3</v>
      </c>
    </row>
    <row r="100" spans="1:4" x14ac:dyDescent="0.25">
      <c r="A100" s="162"/>
      <c r="B100" s="90">
        <v>100</v>
      </c>
      <c r="C100" s="107">
        <f t="shared" ca="1" si="2"/>
        <v>1</v>
      </c>
      <c r="D100" s="155"/>
    </row>
    <row r="101" spans="1:4" ht="15.75" thickBot="1" x14ac:dyDescent="0.3">
      <c r="A101" s="163"/>
      <c r="B101" s="90">
        <v>101</v>
      </c>
      <c r="C101" s="107">
        <f t="shared" ca="1" si="2"/>
        <v>1</v>
      </c>
      <c r="D101" s="155"/>
    </row>
    <row r="102" spans="1:4" x14ac:dyDescent="0.25">
      <c r="A102" s="157" t="s">
        <v>318</v>
      </c>
      <c r="B102" s="90">
        <v>102</v>
      </c>
      <c r="C102" s="107">
        <f t="shared" ca="1" si="2"/>
        <v>1</v>
      </c>
      <c r="D102" s="155">
        <f t="shared" ref="D102" ca="1" si="10">SUM(C102:C104)</f>
        <v>3</v>
      </c>
    </row>
    <row r="103" spans="1:4" x14ac:dyDescent="0.25">
      <c r="A103" s="158"/>
      <c r="B103" s="90">
        <v>103</v>
      </c>
      <c r="C103" s="107">
        <f t="shared" ca="1" si="2"/>
        <v>1</v>
      </c>
      <c r="D103" s="155"/>
    </row>
    <row r="104" spans="1:4" ht="15.75" thickBot="1" x14ac:dyDescent="0.3">
      <c r="A104" s="159"/>
      <c r="B104" s="90">
        <v>104</v>
      </c>
      <c r="C104" s="107">
        <f t="shared" ca="1" si="2"/>
        <v>1</v>
      </c>
      <c r="D104" s="155"/>
    </row>
    <row r="105" spans="1:4" x14ac:dyDescent="0.25">
      <c r="A105" s="157" t="s">
        <v>319</v>
      </c>
      <c r="B105" s="90">
        <v>105</v>
      </c>
      <c r="C105" s="107">
        <f t="shared" ca="1" si="2"/>
        <v>1</v>
      </c>
      <c r="D105" s="155">
        <f t="shared" ref="D105" ca="1" si="11">SUM(C105:C107)</f>
        <v>3</v>
      </c>
    </row>
    <row r="106" spans="1:4" x14ac:dyDescent="0.25">
      <c r="A106" s="158"/>
      <c r="B106" s="90">
        <v>106</v>
      </c>
      <c r="C106" s="107">
        <f t="shared" ca="1" si="2"/>
        <v>1</v>
      </c>
      <c r="D106" s="155"/>
    </row>
    <row r="107" spans="1:4" ht="15.75" thickBot="1" x14ac:dyDescent="0.3">
      <c r="A107" s="159"/>
      <c r="B107" s="90">
        <v>107</v>
      </c>
      <c r="C107" s="107">
        <f t="shared" ca="1" si="2"/>
        <v>1</v>
      </c>
      <c r="D107" s="155"/>
    </row>
    <row r="108" spans="1:4" x14ac:dyDescent="0.25">
      <c r="A108" s="157" t="s">
        <v>320</v>
      </c>
      <c r="B108" s="90">
        <v>108</v>
      </c>
      <c r="C108" s="107">
        <f t="shared" ca="1" si="2"/>
        <v>1</v>
      </c>
      <c r="D108" s="155">
        <f t="shared" ref="D108" ca="1" si="12">SUM(C108:C110)</f>
        <v>1</v>
      </c>
    </row>
    <row r="109" spans="1:4" x14ac:dyDescent="0.25">
      <c r="A109" s="158"/>
      <c r="B109" s="90">
        <v>109</v>
      </c>
      <c r="C109" s="107">
        <f t="shared" ca="1" si="2"/>
        <v>0</v>
      </c>
      <c r="D109" s="155"/>
    </row>
    <row r="110" spans="1:4" ht="15.75" thickBot="1" x14ac:dyDescent="0.3">
      <c r="A110" s="159"/>
      <c r="B110" s="90">
        <v>110</v>
      </c>
      <c r="C110" s="107">
        <f t="shared" ca="1" si="2"/>
        <v>0</v>
      </c>
      <c r="D110" s="155"/>
    </row>
    <row r="111" spans="1:4" x14ac:dyDescent="0.25">
      <c r="A111" s="157" t="s">
        <v>321</v>
      </c>
      <c r="B111" s="90">
        <v>111</v>
      </c>
      <c r="C111" s="107">
        <f t="shared" ca="1" si="2"/>
        <v>0</v>
      </c>
      <c r="D111" s="155">
        <f t="shared" ref="D111" ca="1" si="13">SUM(C111:C113)</f>
        <v>0</v>
      </c>
    </row>
    <row r="112" spans="1:4" x14ac:dyDescent="0.25">
      <c r="A112" s="158"/>
      <c r="B112" s="90">
        <v>112</v>
      </c>
      <c r="C112" s="107">
        <f t="shared" ca="1" si="2"/>
        <v>0</v>
      </c>
      <c r="D112" s="155"/>
    </row>
    <row r="113" spans="1:4" ht="15.75" thickBot="1" x14ac:dyDescent="0.3">
      <c r="A113" s="159"/>
      <c r="B113" s="90">
        <v>113</v>
      </c>
      <c r="C113" s="107">
        <f t="shared" ca="1" si="2"/>
        <v>0</v>
      </c>
      <c r="D113" s="155"/>
    </row>
    <row r="114" spans="1:4" x14ac:dyDescent="0.25">
      <c r="A114" s="157" t="s">
        <v>322</v>
      </c>
      <c r="B114" s="90">
        <v>114</v>
      </c>
      <c r="C114" s="107">
        <f t="shared" ca="1" si="2"/>
        <v>0</v>
      </c>
      <c r="D114" s="155">
        <f t="shared" ref="D114" ca="1" si="14">SUM(C114:C116)</f>
        <v>2</v>
      </c>
    </row>
    <row r="115" spans="1:4" x14ac:dyDescent="0.25">
      <c r="A115" s="158"/>
      <c r="B115" s="90">
        <v>115</v>
      </c>
      <c r="C115" s="107">
        <f t="shared" ca="1" si="2"/>
        <v>1</v>
      </c>
      <c r="D115" s="155"/>
    </row>
    <row r="116" spans="1:4" ht="15.75" thickBot="1" x14ac:dyDescent="0.3">
      <c r="A116" s="159"/>
      <c r="B116" s="90">
        <v>116</v>
      </c>
      <c r="C116" s="107">
        <f t="shared" ca="1" si="2"/>
        <v>1</v>
      </c>
      <c r="D116" s="155"/>
    </row>
    <row r="117" spans="1:4" x14ac:dyDescent="0.25">
      <c r="A117" s="157" t="s">
        <v>323</v>
      </c>
      <c r="B117" s="90">
        <v>117</v>
      </c>
      <c r="C117" s="107">
        <f t="shared" ca="1" si="2"/>
        <v>1</v>
      </c>
      <c r="D117" s="155">
        <f t="shared" ref="D117" ca="1" si="15">SUM(C117:C119)</f>
        <v>3</v>
      </c>
    </row>
    <row r="118" spans="1:4" x14ac:dyDescent="0.25">
      <c r="A118" s="158"/>
      <c r="B118" s="90">
        <v>118</v>
      </c>
      <c r="C118" s="107">
        <f t="shared" ca="1" si="2"/>
        <v>1</v>
      </c>
      <c r="D118" s="155"/>
    </row>
    <row r="119" spans="1:4" ht="15.75" thickBot="1" x14ac:dyDescent="0.3">
      <c r="A119" s="159"/>
      <c r="B119" s="90">
        <v>119</v>
      </c>
      <c r="C119" s="107">
        <f t="shared" ca="1" si="2"/>
        <v>1</v>
      </c>
      <c r="D119" s="155"/>
    </row>
    <row r="120" spans="1:4" x14ac:dyDescent="0.25">
      <c r="A120" s="161" t="s">
        <v>324</v>
      </c>
      <c r="B120" s="90">
        <v>120</v>
      </c>
      <c r="C120" s="107">
        <f t="shared" ca="1" si="2"/>
        <v>1</v>
      </c>
      <c r="D120" s="155">
        <f t="shared" ref="D120" ca="1" si="16">SUM(C120:C122)</f>
        <v>1</v>
      </c>
    </row>
    <row r="121" spans="1:4" x14ac:dyDescent="0.25">
      <c r="A121" s="162"/>
      <c r="B121" s="90">
        <v>121</v>
      </c>
      <c r="C121" s="107">
        <f t="shared" ca="1" si="2"/>
        <v>0</v>
      </c>
      <c r="D121" s="155"/>
    </row>
    <row r="122" spans="1:4" ht="15.75" thickBot="1" x14ac:dyDescent="0.3">
      <c r="A122" s="163"/>
      <c r="B122" s="90">
        <v>122</v>
      </c>
      <c r="C122" s="107">
        <f t="shared" ca="1" si="2"/>
        <v>0</v>
      </c>
      <c r="D122" s="155"/>
    </row>
    <row r="123" spans="1:4" x14ac:dyDescent="0.25">
      <c r="A123" s="157" t="s">
        <v>325</v>
      </c>
      <c r="B123" s="90">
        <v>123</v>
      </c>
      <c r="C123" s="107">
        <f t="shared" ca="1" si="2"/>
        <v>0</v>
      </c>
      <c r="D123" s="155">
        <f t="shared" ref="D123" ca="1" si="17">SUM(C123:C125)</f>
        <v>0</v>
      </c>
    </row>
    <row r="124" spans="1:4" x14ac:dyDescent="0.25">
      <c r="A124" s="158"/>
      <c r="B124" s="90">
        <v>124</v>
      </c>
      <c r="C124" s="107">
        <f t="shared" ca="1" si="2"/>
        <v>0</v>
      </c>
      <c r="D124" s="155"/>
    </row>
    <row r="125" spans="1:4" ht="15.75" thickBot="1" x14ac:dyDescent="0.3">
      <c r="A125" s="159"/>
      <c r="B125" s="90">
        <v>125</v>
      </c>
      <c r="C125" s="107">
        <f t="shared" ca="1" si="2"/>
        <v>0</v>
      </c>
      <c r="D125" s="155"/>
    </row>
    <row r="126" spans="1:4" x14ac:dyDescent="0.25">
      <c r="A126" s="157" t="s">
        <v>327</v>
      </c>
      <c r="B126" s="90">
        <v>126</v>
      </c>
      <c r="C126" s="107">
        <f t="shared" ca="1" si="2"/>
        <v>0</v>
      </c>
      <c r="D126" s="155">
        <f t="shared" ref="D126" ca="1" si="18">SUM(C126:C128)</f>
        <v>0</v>
      </c>
    </row>
    <row r="127" spans="1:4" x14ac:dyDescent="0.25">
      <c r="A127" s="158"/>
      <c r="B127" s="90">
        <v>127</v>
      </c>
      <c r="C127" s="107">
        <f t="shared" ca="1" si="2"/>
        <v>0</v>
      </c>
      <c r="D127" s="155"/>
    </row>
    <row r="128" spans="1:4" ht="15.75" thickBot="1" x14ac:dyDescent="0.3">
      <c r="A128" s="159"/>
      <c r="B128" s="90">
        <v>128</v>
      </c>
      <c r="C128" s="107">
        <f t="shared" ca="1" si="2"/>
        <v>0</v>
      </c>
      <c r="D128" s="155"/>
    </row>
    <row r="129" spans="1:4" x14ac:dyDescent="0.25">
      <c r="A129" s="157" t="s">
        <v>326</v>
      </c>
      <c r="B129" s="90">
        <v>129</v>
      </c>
      <c r="C129" s="107">
        <f t="shared" ca="1" si="2"/>
        <v>0</v>
      </c>
      <c r="D129" s="155">
        <f t="shared" ref="D129" ca="1" si="19">SUM(C129:C131)</f>
        <v>0</v>
      </c>
    </row>
    <row r="130" spans="1:4" x14ac:dyDescent="0.25">
      <c r="A130" s="158"/>
      <c r="B130" s="90">
        <v>130</v>
      </c>
      <c r="C130" s="107">
        <f t="shared" ca="1" si="2"/>
        <v>0</v>
      </c>
      <c r="D130" s="155"/>
    </row>
    <row r="131" spans="1:4" ht="15.75" thickBot="1" x14ac:dyDescent="0.3">
      <c r="A131" s="159"/>
      <c r="B131" s="90">
        <v>131</v>
      </c>
      <c r="C131" s="107">
        <f t="shared" ca="1" si="2"/>
        <v>0</v>
      </c>
      <c r="D131" s="155"/>
    </row>
    <row r="132" spans="1:4" x14ac:dyDescent="0.25">
      <c r="A132" s="157" t="s">
        <v>328</v>
      </c>
      <c r="B132" s="90">
        <v>132</v>
      </c>
      <c r="C132" s="107">
        <f t="shared" ca="1" si="2"/>
        <v>0</v>
      </c>
      <c r="D132" s="155">
        <f t="shared" ref="D132" ca="1" si="20">SUM(C132:C134)</f>
        <v>0</v>
      </c>
    </row>
    <row r="133" spans="1:4" x14ac:dyDescent="0.25">
      <c r="A133" s="158"/>
      <c r="B133" s="90">
        <v>133</v>
      </c>
      <c r="C133" s="107">
        <f t="shared" ca="1" si="2"/>
        <v>0</v>
      </c>
      <c r="D133" s="155"/>
    </row>
    <row r="134" spans="1:4" ht="15.75" thickBot="1" x14ac:dyDescent="0.3">
      <c r="A134" s="159"/>
      <c r="B134" s="90">
        <v>134</v>
      </c>
      <c r="C134" s="107">
        <f t="shared" ca="1" si="2"/>
        <v>0</v>
      </c>
      <c r="D134" s="155"/>
    </row>
    <row r="135" spans="1:4" x14ac:dyDescent="0.25">
      <c r="A135" s="157" t="s">
        <v>329</v>
      </c>
      <c r="B135" s="90">
        <v>135</v>
      </c>
      <c r="C135" s="107">
        <f t="shared" ca="1" si="2"/>
        <v>0</v>
      </c>
      <c r="D135" s="155">
        <f t="shared" ref="D135" ca="1" si="21">SUM(C135:C137)</f>
        <v>2</v>
      </c>
    </row>
    <row r="136" spans="1:4" x14ac:dyDescent="0.25">
      <c r="A136" s="158"/>
      <c r="B136" s="90">
        <v>136</v>
      </c>
      <c r="C136" s="107">
        <f t="shared" ca="1" si="2"/>
        <v>1</v>
      </c>
      <c r="D136" s="155"/>
    </row>
    <row r="137" spans="1:4" ht="15.75" thickBot="1" x14ac:dyDescent="0.3">
      <c r="A137" s="159"/>
      <c r="B137" s="90">
        <v>137</v>
      </c>
      <c r="C137" s="107">
        <f t="shared" ca="1" si="2"/>
        <v>1</v>
      </c>
      <c r="D137" s="155"/>
    </row>
    <row r="138" spans="1:4" x14ac:dyDescent="0.25">
      <c r="A138" s="157" t="s">
        <v>330</v>
      </c>
      <c r="B138" s="90">
        <v>138</v>
      </c>
      <c r="C138" s="107">
        <f t="shared" ca="1" si="2"/>
        <v>1</v>
      </c>
      <c r="D138" s="155">
        <f t="shared" ref="D138" ca="1" si="22">SUM(C138:C140)</f>
        <v>1</v>
      </c>
    </row>
    <row r="139" spans="1:4" x14ac:dyDescent="0.25">
      <c r="A139" s="158"/>
      <c r="B139" s="90">
        <v>139</v>
      </c>
      <c r="C139" s="107">
        <f t="shared" ca="1" si="2"/>
        <v>0</v>
      </c>
      <c r="D139" s="155"/>
    </row>
    <row r="140" spans="1:4" ht="15.75" thickBot="1" x14ac:dyDescent="0.3">
      <c r="A140" s="159"/>
      <c r="B140" s="105">
        <v>140</v>
      </c>
      <c r="C140" s="108">
        <f t="shared" ca="1" si="2"/>
        <v>0</v>
      </c>
      <c r="D140" s="156"/>
    </row>
  </sheetData>
  <mergeCells count="50">
    <mergeCell ref="A52:A56"/>
    <mergeCell ref="A57:A61"/>
    <mergeCell ref="A62:A64"/>
    <mergeCell ref="A65:A67"/>
    <mergeCell ref="C52:C56"/>
    <mergeCell ref="C57:C61"/>
    <mergeCell ref="C62:C64"/>
    <mergeCell ref="C65:C67"/>
    <mergeCell ref="A78:A80"/>
    <mergeCell ref="A81:A83"/>
    <mergeCell ref="A84:A86"/>
    <mergeCell ref="A87:A89"/>
    <mergeCell ref="A90:A92"/>
    <mergeCell ref="A93:A95"/>
    <mergeCell ref="A96:A98"/>
    <mergeCell ref="A99:A101"/>
    <mergeCell ref="A102:A104"/>
    <mergeCell ref="A105:A107"/>
    <mergeCell ref="A108:A110"/>
    <mergeCell ref="A111:A113"/>
    <mergeCell ref="A114:A116"/>
    <mergeCell ref="A117:A119"/>
    <mergeCell ref="A120:A122"/>
    <mergeCell ref="A123:A125"/>
    <mergeCell ref="A126:A128"/>
    <mergeCell ref="A129:A131"/>
    <mergeCell ref="A132:A134"/>
    <mergeCell ref="A135:A137"/>
    <mergeCell ref="A138:A140"/>
    <mergeCell ref="D78:D80"/>
    <mergeCell ref="D81:D83"/>
    <mergeCell ref="D84:D86"/>
    <mergeCell ref="D87:D89"/>
    <mergeCell ref="D90:D92"/>
    <mergeCell ref="D93:D95"/>
    <mergeCell ref="D96:D98"/>
    <mergeCell ref="D99:D101"/>
    <mergeCell ref="D102:D104"/>
    <mergeCell ref="D105:D107"/>
    <mergeCell ref="D108:D110"/>
    <mergeCell ref="D111:D113"/>
    <mergeCell ref="D114:D116"/>
    <mergeCell ref="D117:D119"/>
    <mergeCell ref="D120:D122"/>
    <mergeCell ref="D138:D140"/>
    <mergeCell ref="D123:D125"/>
    <mergeCell ref="D126:D128"/>
    <mergeCell ref="D129:D131"/>
    <mergeCell ref="D132:D134"/>
    <mergeCell ref="D135:D13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zoomScale="85" zoomScaleNormal="85" workbookViewId="0">
      <selection activeCell="I18" sqref="I18:I19"/>
    </sheetView>
  </sheetViews>
  <sheetFormatPr defaultRowHeight="15" x14ac:dyDescent="0.25"/>
  <cols>
    <col min="1" max="1" width="8.85546875" style="1"/>
    <col min="2" max="2" width="27.28515625" style="1" bestFit="1" customWidth="1"/>
  </cols>
  <sheetData>
    <row r="1" spans="1:2" x14ac:dyDescent="0.25">
      <c r="A1" s="71" t="s">
        <v>95</v>
      </c>
      <c r="B1" s="72" t="s">
        <v>96</v>
      </c>
    </row>
    <row r="2" spans="1:2" x14ac:dyDescent="0.25">
      <c r="A2" s="73" t="s">
        <v>97</v>
      </c>
      <c r="B2" s="74" t="s">
        <v>13</v>
      </c>
    </row>
    <row r="3" spans="1:2" x14ac:dyDescent="0.25">
      <c r="A3" s="73" t="s">
        <v>98</v>
      </c>
      <c r="B3" s="74" t="s">
        <v>15</v>
      </c>
    </row>
    <row r="4" spans="1:2" x14ac:dyDescent="0.25">
      <c r="A4" s="73" t="s">
        <v>99</v>
      </c>
      <c r="B4" s="74" t="s">
        <v>18</v>
      </c>
    </row>
    <row r="5" spans="1:2" x14ac:dyDescent="0.25">
      <c r="A5" s="73" t="s">
        <v>100</v>
      </c>
      <c r="B5" s="74" t="s">
        <v>19</v>
      </c>
    </row>
    <row r="6" spans="1:2" x14ac:dyDescent="0.25">
      <c r="A6" s="73" t="s">
        <v>101</v>
      </c>
      <c r="B6" s="74" t="s">
        <v>20</v>
      </c>
    </row>
    <row r="7" spans="1:2" x14ac:dyDescent="0.25">
      <c r="A7" s="73" t="s">
        <v>102</v>
      </c>
      <c r="B7" s="74" t="s">
        <v>21</v>
      </c>
    </row>
    <row r="8" spans="1:2" x14ac:dyDescent="0.25">
      <c r="A8" s="73" t="s">
        <v>103</v>
      </c>
      <c r="B8" s="74" t="s">
        <v>22</v>
      </c>
    </row>
    <row r="9" spans="1:2" x14ac:dyDescent="0.25">
      <c r="A9" s="73" t="s">
        <v>104</v>
      </c>
      <c r="B9" s="74" t="s">
        <v>23</v>
      </c>
    </row>
    <row r="10" spans="1:2" x14ac:dyDescent="0.25">
      <c r="A10" s="73" t="s">
        <v>105</v>
      </c>
      <c r="B10" s="74" t="s">
        <v>24</v>
      </c>
    </row>
    <row r="11" spans="1:2" x14ac:dyDescent="0.25">
      <c r="A11" s="73" t="s">
        <v>106</v>
      </c>
      <c r="B11" s="74" t="s">
        <v>25</v>
      </c>
    </row>
    <row r="12" spans="1:2" x14ac:dyDescent="0.25">
      <c r="A12" s="73" t="s">
        <v>107</v>
      </c>
      <c r="B12" s="74" t="s">
        <v>26</v>
      </c>
    </row>
    <row r="13" spans="1:2" x14ac:dyDescent="0.25">
      <c r="A13" s="73" t="s">
        <v>108</v>
      </c>
      <c r="B13" s="74" t="s">
        <v>27</v>
      </c>
    </row>
    <row r="14" spans="1:2" x14ac:dyDescent="0.25">
      <c r="A14" s="73" t="s">
        <v>109</v>
      </c>
      <c r="B14" s="74" t="s">
        <v>28</v>
      </c>
    </row>
    <row r="15" spans="1:2" x14ac:dyDescent="0.25">
      <c r="A15" s="73" t="s">
        <v>110</v>
      </c>
      <c r="B15" s="74" t="s">
        <v>29</v>
      </c>
    </row>
    <row r="16" spans="1:2" x14ac:dyDescent="0.25">
      <c r="A16" s="73" t="s">
        <v>111</v>
      </c>
      <c r="B16" s="75" t="s">
        <v>112</v>
      </c>
    </row>
    <row r="18" spans="1:2" x14ac:dyDescent="0.25">
      <c r="A18" s="71" t="s">
        <v>95</v>
      </c>
      <c r="B18" s="71" t="s">
        <v>113</v>
      </c>
    </row>
    <row r="19" spans="1:2" x14ac:dyDescent="0.25">
      <c r="A19" s="76" t="s">
        <v>114</v>
      </c>
      <c r="B19" s="73" t="s">
        <v>115</v>
      </c>
    </row>
    <row r="20" spans="1:2" x14ac:dyDescent="0.25">
      <c r="A20" s="76" t="s">
        <v>116</v>
      </c>
      <c r="B20" s="73" t="s">
        <v>117</v>
      </c>
    </row>
    <row r="21" spans="1:2" x14ac:dyDescent="0.25">
      <c r="A21" s="76" t="s">
        <v>118</v>
      </c>
      <c r="B21" s="73" t="s">
        <v>119</v>
      </c>
    </row>
    <row r="22" spans="1:2" x14ac:dyDescent="0.25">
      <c r="A22" s="76" t="s">
        <v>120</v>
      </c>
      <c r="B22" s="73" t="s">
        <v>121</v>
      </c>
    </row>
    <row r="23" spans="1:2" x14ac:dyDescent="0.25">
      <c r="A23" s="76" t="s">
        <v>122</v>
      </c>
      <c r="B23" s="76" t="s">
        <v>123</v>
      </c>
    </row>
    <row r="24" spans="1:2" x14ac:dyDescent="0.25">
      <c r="A24" s="76" t="s">
        <v>124</v>
      </c>
      <c r="B24" s="73" t="s">
        <v>125</v>
      </c>
    </row>
    <row r="25" spans="1:2" x14ac:dyDescent="0.25">
      <c r="A25" s="76" t="s">
        <v>126</v>
      </c>
      <c r="B25" s="73" t="s">
        <v>127</v>
      </c>
    </row>
    <row r="26" spans="1:2" x14ac:dyDescent="0.25">
      <c r="A26" s="76" t="s">
        <v>128</v>
      </c>
      <c r="B26" s="73" t="s">
        <v>129</v>
      </c>
    </row>
    <row r="27" spans="1:2" x14ac:dyDescent="0.25">
      <c r="A27" s="76" t="s">
        <v>130</v>
      </c>
      <c r="B27" s="73" t="s">
        <v>131</v>
      </c>
    </row>
    <row r="28" spans="1:2" x14ac:dyDescent="0.25">
      <c r="A28" s="76" t="s">
        <v>132</v>
      </c>
      <c r="B28" s="73" t="s">
        <v>133</v>
      </c>
    </row>
    <row r="29" spans="1:2" x14ac:dyDescent="0.25">
      <c r="A29" s="76" t="s">
        <v>134</v>
      </c>
      <c r="B29" s="73" t="s">
        <v>135</v>
      </c>
    </row>
    <row r="30" spans="1:2" x14ac:dyDescent="0.25">
      <c r="A30" s="76" t="s">
        <v>136</v>
      </c>
      <c r="B30" s="73" t="s">
        <v>137</v>
      </c>
    </row>
    <row r="31" spans="1:2" x14ac:dyDescent="0.25">
      <c r="A31" s="76" t="s">
        <v>138</v>
      </c>
      <c r="B31" s="73" t="s">
        <v>139</v>
      </c>
    </row>
    <row r="32" spans="1:2" x14ac:dyDescent="0.25">
      <c r="A32" s="76" t="s">
        <v>140</v>
      </c>
      <c r="B32" s="73" t="s">
        <v>141</v>
      </c>
    </row>
    <row r="33" spans="1:2" x14ac:dyDescent="0.25">
      <c r="A33" s="76" t="s">
        <v>142</v>
      </c>
      <c r="B33" s="73" t="s">
        <v>143</v>
      </c>
    </row>
    <row r="34" spans="1:2" x14ac:dyDescent="0.25">
      <c r="A34" s="76" t="s">
        <v>144</v>
      </c>
      <c r="B34" s="73" t="s">
        <v>145</v>
      </c>
    </row>
    <row r="35" spans="1:2" x14ac:dyDescent="0.25">
      <c r="A35" s="76" t="s">
        <v>146</v>
      </c>
      <c r="B35" s="73" t="s">
        <v>147</v>
      </c>
    </row>
    <row r="36" spans="1:2" x14ac:dyDescent="0.25">
      <c r="A36" s="76" t="s">
        <v>148</v>
      </c>
      <c r="B36" s="73" t="s">
        <v>149</v>
      </c>
    </row>
    <row r="37" spans="1:2" x14ac:dyDescent="0.25">
      <c r="A37" s="76" t="s">
        <v>150</v>
      </c>
      <c r="B37" s="73" t="s">
        <v>151</v>
      </c>
    </row>
    <row r="38" spans="1:2" x14ac:dyDescent="0.25">
      <c r="A38" s="76" t="s">
        <v>152</v>
      </c>
      <c r="B38" s="73" t="s">
        <v>153</v>
      </c>
    </row>
    <row r="39" spans="1:2" x14ac:dyDescent="0.25">
      <c r="A39" s="76" t="s">
        <v>154</v>
      </c>
      <c r="B39" s="73" t="s">
        <v>155</v>
      </c>
    </row>
    <row r="40" spans="1:2" x14ac:dyDescent="0.25">
      <c r="A40" s="76" t="s">
        <v>156</v>
      </c>
      <c r="B40" s="73" t="s">
        <v>157</v>
      </c>
    </row>
    <row r="41" spans="1:2" x14ac:dyDescent="0.25">
      <c r="A41" s="76" t="s">
        <v>158</v>
      </c>
      <c r="B41" s="73" t="s">
        <v>159</v>
      </c>
    </row>
    <row r="42" spans="1:2" x14ac:dyDescent="0.25">
      <c r="A42" s="76" t="s">
        <v>160</v>
      </c>
      <c r="B42" s="73" t="s">
        <v>161</v>
      </c>
    </row>
    <row r="43" spans="1:2" x14ac:dyDescent="0.25">
      <c r="A43" s="76" t="s">
        <v>162</v>
      </c>
      <c r="B43" s="76" t="s">
        <v>163</v>
      </c>
    </row>
    <row r="44" spans="1:2" x14ac:dyDescent="0.25">
      <c r="A44" s="76" t="s">
        <v>164</v>
      </c>
      <c r="B44" s="73" t="s">
        <v>165</v>
      </c>
    </row>
    <row r="45" spans="1:2" x14ac:dyDescent="0.25">
      <c r="A45" s="76" t="s">
        <v>166</v>
      </c>
      <c r="B45" s="73" t="s">
        <v>167</v>
      </c>
    </row>
    <row r="46" spans="1:2" x14ac:dyDescent="0.25">
      <c r="A46" s="76" t="s">
        <v>168</v>
      </c>
      <c r="B46" s="73" t="s">
        <v>169</v>
      </c>
    </row>
    <row r="47" spans="1:2" x14ac:dyDescent="0.25">
      <c r="A47" s="76" t="s">
        <v>170</v>
      </c>
      <c r="B47" s="73" t="s">
        <v>171</v>
      </c>
    </row>
    <row r="48" spans="1:2" x14ac:dyDescent="0.25">
      <c r="A48" s="76" t="s">
        <v>172</v>
      </c>
      <c r="B48" s="73"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raw data</vt:lpstr>
      <vt:lpstr>QC</vt:lpstr>
      <vt:lpstr>summary</vt:lpstr>
      <vt:lpstr>Sheet1</vt:lpstr>
      <vt:lpstr>key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Nardin</dc:creator>
  <cp:lastModifiedBy>Wood, Joe</cp:lastModifiedBy>
  <dcterms:created xsi:type="dcterms:W3CDTF">2015-11-09T19:06:29Z</dcterms:created>
  <dcterms:modified xsi:type="dcterms:W3CDTF">2018-05-29T13:10:54Z</dcterms:modified>
</cp:coreProperties>
</file>