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orton\Desktop\ScienceHub Submissions\"/>
    </mc:Choice>
  </mc:AlternateContent>
  <bookViews>
    <workbookView xWindow="0" yWindow="0" windowWidth="19368" windowHeight="8976"/>
  </bookViews>
  <sheets>
    <sheet name="Training Set" sheetId="3" r:id="rId1"/>
    <sheet name="Test set" sheetId="4" r:id="rId2"/>
  </sheets>
  <definedNames>
    <definedName name="_xlnm._FilterDatabase" localSheetId="1" hidden="1">'Test set'!$A$3:$P$26</definedName>
    <definedName name="_xlnm._FilterDatabase" localSheetId="0" hidden="1">'Training Set'!$A$3:$M$3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3" l="1"/>
  <c r="O33" i="3"/>
  <c r="P33" i="3"/>
  <c r="M33" i="3"/>
  <c r="N37" i="3"/>
  <c r="M37" i="3"/>
  <c r="O37" i="3" s="1"/>
  <c r="T31" i="4" l="1"/>
  <c r="S31" i="4"/>
  <c r="U31" i="4" s="1"/>
  <c r="N27" i="4" l="1"/>
  <c r="O27" i="4"/>
  <c r="P27" i="4"/>
  <c r="M27" i="4"/>
</calcChain>
</file>

<file path=xl/sharedStrings.xml><?xml version="1.0" encoding="utf-8"?>
<sst xmlns="http://schemas.openxmlformats.org/spreadsheetml/2006/main" count="399" uniqueCount="88">
  <si>
    <t>Rank ordered correlations to individual studies</t>
  </si>
  <si>
    <t>Bioset Name</t>
  </si>
  <si>
    <t>Study Name</t>
  </si>
  <si>
    <t>Public id</t>
  </si>
  <si>
    <t>Institution</t>
  </si>
  <si>
    <t>Species</t>
  </si>
  <si>
    <t>Data Type</t>
  </si>
  <si>
    <t>Platform</t>
  </si>
  <si>
    <t>Correlation/Direction</t>
  </si>
  <si>
    <t>Common Genes</t>
  </si>
  <si>
    <t>P-Value</t>
  </si>
  <si>
    <t>Methyl methanesulfonate_40ugml_4hr_DDI</t>
  </si>
  <si>
    <t>Study_6:Cho qPCR Training Set for TGx-DDI Biomarker Study 01_21_18</t>
  </si>
  <si>
    <t xml:space="preserve"> </t>
  </si>
  <si>
    <t>Homo sapiens</t>
  </si>
  <si>
    <t>RNA Expression</t>
  </si>
  <si>
    <t>Illumina iGenome UCSC, hg19, March 6, 2013 RefSeq</t>
  </si>
  <si>
    <t>+</t>
  </si>
  <si>
    <t>Arabinofuranosyl cytidine_50uM_4hr_DDI</t>
  </si>
  <si>
    <t>Hydroxyurea_0.5mM_4hr_DDI</t>
  </si>
  <si>
    <t>5-Fluorouracil_25ugml_4hr_DDI</t>
  </si>
  <si>
    <t>Cisplatin_80uM_4hr_DDI</t>
  </si>
  <si>
    <t>Hydrogen peroxide_80uM_4hr_DDI</t>
  </si>
  <si>
    <t>Camptothecin_125nM_4hr_DDI</t>
  </si>
  <si>
    <t>Etoposide_200nM_4hr_DDI</t>
  </si>
  <si>
    <t>Gamma ray_4Gy_4hr_DDI</t>
  </si>
  <si>
    <t>Bleomycin_10ugml_4hr_DDI</t>
  </si>
  <si>
    <t>Cadmium chloride_50uM_4hr_NDDI</t>
  </si>
  <si>
    <t>Potassium chromate_100uM_4hr_DDI</t>
  </si>
  <si>
    <t>2-Deoxy-D-glucose_20uM_4hr_NDDI</t>
  </si>
  <si>
    <t>Sodium arsenite_20uM_4hr_DDI</t>
  </si>
  <si>
    <t>Methotrexate_100uM_4hr_DDI</t>
  </si>
  <si>
    <t>Colchicine_250ugmL_4hr_NDDI</t>
  </si>
  <si>
    <t>Paclitaxel_50nM_4hr_NDDI</t>
  </si>
  <si>
    <t>Nitrogen mustard_200 nM_4 hr_DDI</t>
  </si>
  <si>
    <t>Study_7:Cho qPCR Test Set for TGx-DDI Biomarker Study 01_21_18</t>
  </si>
  <si>
    <t>Bleomycin_10 uM_4 hr_DDI</t>
  </si>
  <si>
    <t>Ethyl methanesulfonate_2 mM_4 hr_DDI</t>
  </si>
  <si>
    <t>N-ethyl-N-nitrosourea_500 uM_4 hr_DDI</t>
  </si>
  <si>
    <t>Hydroquinone_20 uM_4 hr_DDI</t>
  </si>
  <si>
    <t>Mitomycin C_10 uM_4 hr_DDI</t>
  </si>
  <si>
    <t>Exemestane_100 uM_4hr_NDDI_class 5</t>
  </si>
  <si>
    <t>Sunitinib malate_20 uM_4 hr_NDDI_class 4</t>
  </si>
  <si>
    <t>Chlorambucil_4 uM_4 hr_DDI</t>
  </si>
  <si>
    <t>Cycloheximide_10 uM_4 hr_NDDI_class 5</t>
  </si>
  <si>
    <t>Busulfan_20 uM_4 hr_DDI</t>
  </si>
  <si>
    <t>Phenobarbital_1 mM_4 hr_NDDI_class 5</t>
  </si>
  <si>
    <t>Olmesartan_0.16 uM_4 hr_NDDI_class 5</t>
  </si>
  <si>
    <t>Ampicilin_1 mM_4 hr_NDDI_class 4</t>
  </si>
  <si>
    <t>Methyl carbamate_1 mM_4 hr_NDDI_class 4</t>
  </si>
  <si>
    <t>Thapsigargin_250nM_4hr_NDDI</t>
  </si>
  <si>
    <t>-</t>
  </si>
  <si>
    <t>Vinblastin_200ugmL_4hr_NDDI</t>
  </si>
  <si>
    <t>Antimycin A_100uM_4hr_NDDI</t>
  </si>
  <si>
    <t>Apicidin_1ugmL_4hr_NDDI</t>
  </si>
  <si>
    <t>Ethanol_4%_4hr_NDDI</t>
  </si>
  <si>
    <t>HC Toxin_20ngmL_4hr_NDDI</t>
  </si>
  <si>
    <t>Oxamflatin_1uM_4hr_NDDI</t>
  </si>
  <si>
    <t>Heat shock_47degC_4hr_NDDI</t>
  </si>
  <si>
    <t>Tunicamycin_2.5ugmL_4hr_NDDI</t>
  </si>
  <si>
    <t>Trichostatin A_20ngmL_4hr_NDDI</t>
  </si>
  <si>
    <t>Docetaxel_50nM_4hr_NDDI</t>
  </si>
  <si>
    <t>Ethanol_2%_4hr_NDDI</t>
  </si>
  <si>
    <t>Erythromycin_500 uM_4 hr_NDDI_class 4</t>
  </si>
  <si>
    <t>Donepezil_1 mM_4 hr_NDDI_class 5</t>
  </si>
  <si>
    <t>Rabeprazole_0.8 uM_4 hr_NDDI_class 5</t>
  </si>
  <si>
    <t>Dexamethasone_1 mM_4 hr_NDDI_class 5</t>
  </si>
  <si>
    <t>24-dinitrophenylhydrazene_1 M_4 hr_NDDI_class 5</t>
  </si>
  <si>
    <t>N-butyl chloride_1 mM_4 hr_NDDI_class 4</t>
  </si>
  <si>
    <t>Staurosporin_30 nM_4 hr_NDDI_class 5</t>
  </si>
  <si>
    <t>Rotogotin_100 uM_4 hr_NDDI_class 5</t>
  </si>
  <si>
    <t>Classification</t>
  </si>
  <si>
    <t>TGx-DDI Biomarker</t>
  </si>
  <si>
    <t>TP</t>
  </si>
  <si>
    <t>TN</t>
  </si>
  <si>
    <t>FP</t>
  </si>
  <si>
    <t>FN</t>
  </si>
  <si>
    <t>Class</t>
  </si>
  <si>
    <t>Notes: cutoff optimizes the fn rate. In this case there were two fp and no fn. Cutoff is &gt;21.6.</t>
  </si>
  <si>
    <t>sensitivity (TP rate) = TP/(TP + FN); specificity (TN rate) = TN/(FP + TN); positive predictive value (PPV) = TP/(TP + FP); negative predictive value (NPV) = TN/(TN + FN); balanced accuracy = (sensitivity + specificity)/2; where FN = false negative and FP = false positive.</t>
  </si>
  <si>
    <t>cutoff</t>
  </si>
  <si>
    <t>Sensitivity</t>
  </si>
  <si>
    <t>Specificity</t>
  </si>
  <si>
    <t>Balanced accuracy</t>
  </si>
  <si>
    <t>Our method</t>
  </si>
  <si>
    <t>Notes: using a cutoff of 22, there were three false positives: emestane, sunitinib malate and cycloheximide. The one false negative was busulfan.</t>
  </si>
  <si>
    <t>1=DDI; 2=nonDDI</t>
  </si>
  <si>
    <t>Refers to class as specified in manuscript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</si>
</sst>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11" fontId="0" fillId="0" borderId="0" xfId="0" applyNumberFormat="1" applyFill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F11" sqref="F11"/>
    </sheetView>
  </sheetViews>
  <sheetFormatPr defaultRowHeight="14.4" x14ac:dyDescent="0.3"/>
  <cols>
    <col min="12" max="12" width="26.88671875" customWidth="1"/>
  </cols>
  <sheetData>
    <row r="1" spans="1:18" x14ac:dyDescent="0.3">
      <c r="A1" t="s">
        <v>78</v>
      </c>
    </row>
    <row r="2" spans="1:18" x14ac:dyDescent="0.3">
      <c r="B2" t="s">
        <v>86</v>
      </c>
      <c r="C2" t="s">
        <v>0</v>
      </c>
    </row>
    <row r="3" spans="1:18" x14ac:dyDescent="0.3">
      <c r="A3" t="s">
        <v>1</v>
      </c>
      <c r="B3" t="s">
        <v>71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72</v>
      </c>
      <c r="M3" t="s">
        <v>73</v>
      </c>
      <c r="N3" t="s">
        <v>74</v>
      </c>
      <c r="O3" t="s">
        <v>75</v>
      </c>
      <c r="P3" t="s">
        <v>76</v>
      </c>
    </row>
    <row r="4" spans="1:18" x14ac:dyDescent="0.3">
      <c r="A4" s="3" t="s">
        <v>11</v>
      </c>
      <c r="B4" s="3">
        <v>1</v>
      </c>
      <c r="C4" s="3" t="s">
        <v>12</v>
      </c>
      <c r="D4" s="3"/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  <c r="J4" s="3">
        <v>60</v>
      </c>
      <c r="K4" s="7">
        <v>2.4000000000000002E-84</v>
      </c>
      <c r="L4" s="7">
        <v>83.619788758288394</v>
      </c>
      <c r="M4" s="3">
        <v>1</v>
      </c>
      <c r="N4" s="3"/>
      <c r="O4" s="3"/>
      <c r="P4" s="3"/>
      <c r="Q4" s="3"/>
      <c r="R4" s="3"/>
    </row>
    <row r="5" spans="1:18" x14ac:dyDescent="0.3">
      <c r="A5" s="3" t="s">
        <v>18</v>
      </c>
      <c r="B5" s="3">
        <v>1</v>
      </c>
      <c r="C5" s="3" t="s">
        <v>12</v>
      </c>
      <c r="D5" s="3"/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>
        <v>60</v>
      </c>
      <c r="K5" s="7">
        <v>1.6000000000000001E-83</v>
      </c>
      <c r="L5" s="7">
        <v>82.795880017344075</v>
      </c>
      <c r="M5" s="3">
        <v>1</v>
      </c>
      <c r="N5" s="3"/>
      <c r="O5" s="3"/>
      <c r="P5" s="3"/>
      <c r="Q5" s="3"/>
      <c r="R5" s="3"/>
    </row>
    <row r="6" spans="1:18" x14ac:dyDescent="0.3">
      <c r="A6" s="3" t="s">
        <v>19</v>
      </c>
      <c r="B6" s="3">
        <v>1</v>
      </c>
      <c r="C6" s="3" t="s">
        <v>12</v>
      </c>
      <c r="D6" s="3"/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  <c r="J6" s="3">
        <v>60</v>
      </c>
      <c r="K6" s="7">
        <v>8.0000000000000003E-83</v>
      </c>
      <c r="L6" s="7">
        <v>82.096910013008056</v>
      </c>
      <c r="M6" s="3">
        <v>1</v>
      </c>
      <c r="N6" s="3"/>
      <c r="O6" s="3"/>
      <c r="P6" s="3"/>
      <c r="Q6" s="3"/>
      <c r="R6" s="3"/>
    </row>
    <row r="7" spans="1:18" x14ac:dyDescent="0.3">
      <c r="A7" s="3" t="s">
        <v>20</v>
      </c>
      <c r="B7" s="3">
        <v>1</v>
      </c>
      <c r="C7" s="3" t="s">
        <v>12</v>
      </c>
      <c r="D7" s="3"/>
      <c r="E7" s="3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>
        <v>60</v>
      </c>
      <c r="K7" s="7">
        <v>7.0000000000000003E-77</v>
      </c>
      <c r="L7" s="7">
        <v>76.15490195998575</v>
      </c>
      <c r="M7" s="3">
        <v>1</v>
      </c>
      <c r="N7" s="3"/>
      <c r="O7" s="3"/>
      <c r="P7" s="3"/>
      <c r="Q7" s="3"/>
      <c r="R7" s="3"/>
    </row>
    <row r="8" spans="1:18" x14ac:dyDescent="0.3">
      <c r="A8" s="3" t="s">
        <v>21</v>
      </c>
      <c r="B8" s="3">
        <v>1</v>
      </c>
      <c r="C8" s="3" t="s">
        <v>12</v>
      </c>
      <c r="D8" s="3"/>
      <c r="E8" s="3" t="s">
        <v>13</v>
      </c>
      <c r="F8" s="3" t="s">
        <v>14</v>
      </c>
      <c r="G8" s="3" t="s">
        <v>15</v>
      </c>
      <c r="H8" s="3" t="s">
        <v>16</v>
      </c>
      <c r="I8" s="3" t="s">
        <v>17</v>
      </c>
      <c r="J8" s="3">
        <v>60</v>
      </c>
      <c r="K8" s="7">
        <v>1.3E-74</v>
      </c>
      <c r="L8" s="7">
        <v>73.886056647693167</v>
      </c>
      <c r="M8" s="3">
        <v>1</v>
      </c>
      <c r="N8" s="3"/>
      <c r="O8" s="3"/>
      <c r="P8" s="3"/>
      <c r="Q8" s="3"/>
      <c r="R8" s="3"/>
    </row>
    <row r="9" spans="1:18" x14ac:dyDescent="0.3">
      <c r="A9" s="3" t="s">
        <v>22</v>
      </c>
      <c r="B9" s="3">
        <v>1</v>
      </c>
      <c r="C9" s="3" t="s">
        <v>12</v>
      </c>
      <c r="D9" s="3"/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3">
        <v>60</v>
      </c>
      <c r="K9" s="7">
        <v>1.3000000000000001E-69</v>
      </c>
      <c r="L9" s="7">
        <v>68.886056647693167</v>
      </c>
      <c r="M9" s="3">
        <v>1</v>
      </c>
      <c r="N9" s="3"/>
      <c r="O9" s="3"/>
      <c r="P9" s="3"/>
      <c r="Q9" s="3"/>
      <c r="R9" s="3"/>
    </row>
    <row r="10" spans="1:18" x14ac:dyDescent="0.3">
      <c r="A10" s="3" t="s">
        <v>23</v>
      </c>
      <c r="B10" s="3">
        <v>1</v>
      </c>
      <c r="C10" s="3" t="s">
        <v>12</v>
      </c>
      <c r="D10" s="3"/>
      <c r="E10" s="3" t="s">
        <v>13</v>
      </c>
      <c r="F10" s="3" t="s">
        <v>14</v>
      </c>
      <c r="G10" s="3" t="s">
        <v>15</v>
      </c>
      <c r="H10" s="3" t="s">
        <v>16</v>
      </c>
      <c r="I10" s="3" t="s">
        <v>17</v>
      </c>
      <c r="J10" s="3">
        <v>60</v>
      </c>
      <c r="K10" s="7">
        <v>3.9999999999999999E-66</v>
      </c>
      <c r="L10" s="7">
        <v>65.397940008672037</v>
      </c>
      <c r="M10" s="3">
        <v>1</v>
      </c>
      <c r="N10" s="3"/>
      <c r="O10" s="3"/>
      <c r="P10" s="3"/>
      <c r="Q10" s="3"/>
      <c r="R10" s="3"/>
    </row>
    <row r="11" spans="1:18" x14ac:dyDescent="0.3">
      <c r="A11" s="3" t="s">
        <v>24</v>
      </c>
      <c r="B11" s="3">
        <v>1</v>
      </c>
      <c r="C11" s="3" t="s">
        <v>12</v>
      </c>
      <c r="D11" s="3"/>
      <c r="E11" s="3" t="s">
        <v>13</v>
      </c>
      <c r="F11" s="3" t="s">
        <v>14</v>
      </c>
      <c r="G11" s="3" t="s">
        <v>15</v>
      </c>
      <c r="H11" s="3" t="s">
        <v>16</v>
      </c>
      <c r="I11" s="3" t="s">
        <v>17</v>
      </c>
      <c r="J11" s="3">
        <v>60</v>
      </c>
      <c r="K11" s="7">
        <v>2.0999999999999999E-62</v>
      </c>
      <c r="L11" s="7">
        <v>61.67778070526608</v>
      </c>
      <c r="M11" s="3">
        <v>1</v>
      </c>
      <c r="N11" s="3"/>
      <c r="O11" s="3"/>
      <c r="P11" s="3"/>
      <c r="Q11" s="3"/>
      <c r="R11" s="3"/>
    </row>
    <row r="12" spans="1:18" x14ac:dyDescent="0.3">
      <c r="A12" s="3" t="s">
        <v>25</v>
      </c>
      <c r="B12" s="3">
        <v>1</v>
      </c>
      <c r="C12" s="3" t="s">
        <v>12</v>
      </c>
      <c r="D12" s="3"/>
      <c r="E12" s="3" t="s">
        <v>13</v>
      </c>
      <c r="F12" s="3" t="s">
        <v>14</v>
      </c>
      <c r="G12" s="3" t="s">
        <v>15</v>
      </c>
      <c r="H12" s="3" t="s">
        <v>16</v>
      </c>
      <c r="I12" s="3" t="s">
        <v>17</v>
      </c>
      <c r="J12" s="3">
        <v>60</v>
      </c>
      <c r="K12" s="7">
        <v>1.7E-60</v>
      </c>
      <c r="L12" s="7">
        <v>59.769551078621724</v>
      </c>
      <c r="M12" s="3">
        <v>1</v>
      </c>
      <c r="N12" s="3"/>
      <c r="O12" s="3"/>
      <c r="P12" s="3"/>
      <c r="Q12" s="3"/>
      <c r="R12" s="3"/>
    </row>
    <row r="13" spans="1:18" x14ac:dyDescent="0.3">
      <c r="A13" s="3" t="s">
        <v>26</v>
      </c>
      <c r="B13" s="3">
        <v>1</v>
      </c>
      <c r="C13" s="3" t="s">
        <v>12</v>
      </c>
      <c r="D13" s="3"/>
      <c r="E13" s="3" t="s">
        <v>13</v>
      </c>
      <c r="F13" s="3" t="s">
        <v>14</v>
      </c>
      <c r="G13" s="3" t="s">
        <v>15</v>
      </c>
      <c r="H13" s="3" t="s">
        <v>16</v>
      </c>
      <c r="I13" s="3" t="s">
        <v>17</v>
      </c>
      <c r="J13" s="3">
        <v>60</v>
      </c>
      <c r="K13" s="7">
        <v>2.9E-55</v>
      </c>
      <c r="L13" s="7">
        <v>54.537602002101046</v>
      </c>
      <c r="M13" s="3">
        <v>1</v>
      </c>
      <c r="N13" s="3"/>
      <c r="O13" s="3"/>
      <c r="P13" s="3"/>
      <c r="Q13" s="3"/>
      <c r="R13" s="3"/>
    </row>
    <row r="14" spans="1:18" x14ac:dyDescent="0.3">
      <c r="A14" s="3" t="s">
        <v>27</v>
      </c>
      <c r="B14" s="3">
        <v>2</v>
      </c>
      <c r="C14" s="3" t="s">
        <v>12</v>
      </c>
      <c r="D14" s="3"/>
      <c r="E14" s="3" t="s">
        <v>13</v>
      </c>
      <c r="F14" s="3" t="s">
        <v>14</v>
      </c>
      <c r="G14" s="3" t="s">
        <v>15</v>
      </c>
      <c r="H14" s="3" t="s">
        <v>16</v>
      </c>
      <c r="I14" s="3" t="s">
        <v>17</v>
      </c>
      <c r="J14" s="3">
        <v>60</v>
      </c>
      <c r="K14" s="7">
        <v>5.9E-50</v>
      </c>
      <c r="L14" s="7">
        <v>49.229147988357859</v>
      </c>
      <c r="M14" s="3"/>
      <c r="N14" s="3"/>
      <c r="O14" s="3">
        <v>1</v>
      </c>
      <c r="P14" s="3"/>
      <c r="Q14" s="3"/>
      <c r="R14" s="3"/>
    </row>
    <row r="15" spans="1:18" x14ac:dyDescent="0.3">
      <c r="A15" s="3" t="s">
        <v>28</v>
      </c>
      <c r="B15" s="3">
        <v>1</v>
      </c>
      <c r="C15" s="3" t="s">
        <v>12</v>
      </c>
      <c r="D15" s="3"/>
      <c r="E15" s="3" t="s">
        <v>13</v>
      </c>
      <c r="F15" s="3" t="s">
        <v>14</v>
      </c>
      <c r="G15" s="3" t="s">
        <v>15</v>
      </c>
      <c r="H15" s="3" t="s">
        <v>16</v>
      </c>
      <c r="I15" s="3" t="s">
        <v>17</v>
      </c>
      <c r="J15" s="3">
        <v>60</v>
      </c>
      <c r="K15" s="7">
        <v>3.2999999999999999E-36</v>
      </c>
      <c r="L15" s="7">
        <v>35.481486060122116</v>
      </c>
      <c r="M15" s="3">
        <v>1</v>
      </c>
      <c r="N15" s="3"/>
      <c r="O15" s="3"/>
      <c r="P15" s="3"/>
      <c r="Q15" s="3"/>
      <c r="R15" s="3"/>
    </row>
    <row r="16" spans="1:18" x14ac:dyDescent="0.3">
      <c r="A16" s="3" t="s">
        <v>29</v>
      </c>
      <c r="B16" s="3">
        <v>2</v>
      </c>
      <c r="C16" s="3" t="s">
        <v>12</v>
      </c>
      <c r="D16" s="3"/>
      <c r="E16" s="3" t="s">
        <v>13</v>
      </c>
      <c r="F16" s="3" t="s">
        <v>14</v>
      </c>
      <c r="G16" s="3" t="s">
        <v>15</v>
      </c>
      <c r="H16" s="3" t="s">
        <v>16</v>
      </c>
      <c r="I16" s="3" t="s">
        <v>17</v>
      </c>
      <c r="J16" s="3">
        <v>60</v>
      </c>
      <c r="K16" s="7">
        <v>2.1000000000000002E-30</v>
      </c>
      <c r="L16" s="7">
        <v>29.67778070526608</v>
      </c>
      <c r="M16" s="3"/>
      <c r="N16" s="3"/>
      <c r="O16" s="3">
        <v>1</v>
      </c>
      <c r="P16" s="3"/>
      <c r="Q16" s="3"/>
      <c r="R16" s="3"/>
    </row>
    <row r="17" spans="1:18" s="3" customFormat="1" x14ac:dyDescent="0.3">
      <c r="A17" s="3" t="s">
        <v>30</v>
      </c>
      <c r="B17" s="3">
        <v>1</v>
      </c>
      <c r="C17" s="3" t="s">
        <v>12</v>
      </c>
      <c r="E17" s="3" t="s">
        <v>13</v>
      </c>
      <c r="F17" s="3" t="s">
        <v>14</v>
      </c>
      <c r="G17" s="3" t="s">
        <v>15</v>
      </c>
      <c r="H17" s="3" t="s">
        <v>16</v>
      </c>
      <c r="I17" s="3" t="s">
        <v>17</v>
      </c>
      <c r="J17" s="3">
        <v>60</v>
      </c>
      <c r="K17" s="7">
        <v>5.3999999999999998E-28</v>
      </c>
      <c r="L17" s="7">
        <v>27.267606240177031</v>
      </c>
      <c r="M17" s="3">
        <v>1</v>
      </c>
    </row>
    <row r="18" spans="1:18" s="3" customFormat="1" x14ac:dyDescent="0.3">
      <c r="A18" s="3" t="s">
        <v>31</v>
      </c>
      <c r="B18" s="3">
        <v>1</v>
      </c>
      <c r="C18" s="3" t="s">
        <v>12</v>
      </c>
      <c r="E18" s="3" t="s">
        <v>13</v>
      </c>
      <c r="F18" s="3" t="s">
        <v>14</v>
      </c>
      <c r="G18" s="3" t="s">
        <v>15</v>
      </c>
      <c r="H18" s="3" t="s">
        <v>16</v>
      </c>
      <c r="I18" s="3" t="s">
        <v>17</v>
      </c>
      <c r="J18" s="3">
        <v>60</v>
      </c>
      <c r="K18" s="7">
        <v>3.4999999999999996E-24</v>
      </c>
      <c r="L18" s="7">
        <v>23.455931955649724</v>
      </c>
      <c r="M18" s="3">
        <v>1</v>
      </c>
    </row>
    <row r="19" spans="1:18" s="3" customFormat="1" x14ac:dyDescent="0.3">
      <c r="A19" s="3" t="s">
        <v>32</v>
      </c>
      <c r="B19" s="3">
        <v>2</v>
      </c>
      <c r="C19" s="3" t="s">
        <v>12</v>
      </c>
      <c r="E19" s="3" t="s">
        <v>13</v>
      </c>
      <c r="F19" s="3" t="s">
        <v>14</v>
      </c>
      <c r="G19" s="3" t="s">
        <v>15</v>
      </c>
      <c r="H19" s="3" t="s">
        <v>16</v>
      </c>
      <c r="I19" s="3" t="s">
        <v>17</v>
      </c>
      <c r="J19" s="3">
        <v>60</v>
      </c>
      <c r="K19" s="7">
        <v>2.7000000000000002E-22</v>
      </c>
      <c r="L19" s="7">
        <v>21.568636235841012</v>
      </c>
      <c r="N19" s="3">
        <v>1</v>
      </c>
    </row>
    <row r="20" spans="1:18" x14ac:dyDescent="0.3">
      <c r="A20" s="3" t="s">
        <v>33</v>
      </c>
      <c r="B20" s="3">
        <v>2</v>
      </c>
      <c r="C20" s="3" t="s">
        <v>12</v>
      </c>
      <c r="D20" s="3"/>
      <c r="E20" s="3" t="s">
        <v>13</v>
      </c>
      <c r="F20" s="3" t="s">
        <v>14</v>
      </c>
      <c r="G20" s="3" t="s">
        <v>15</v>
      </c>
      <c r="H20" s="3" t="s">
        <v>16</v>
      </c>
      <c r="I20" s="3" t="s">
        <v>17</v>
      </c>
      <c r="J20" s="3">
        <v>60</v>
      </c>
      <c r="K20" s="7">
        <v>1.8E-10</v>
      </c>
      <c r="L20" s="7">
        <v>9.7447274948966935</v>
      </c>
      <c r="M20" s="3"/>
      <c r="N20" s="3">
        <v>1</v>
      </c>
      <c r="O20" s="3"/>
      <c r="P20" s="3"/>
      <c r="Q20" s="3"/>
      <c r="R20" s="3"/>
    </row>
    <row r="21" spans="1:18" x14ac:dyDescent="0.3">
      <c r="A21" s="3" t="s">
        <v>62</v>
      </c>
      <c r="B21" s="3">
        <v>2</v>
      </c>
      <c r="C21" s="3" t="s">
        <v>12</v>
      </c>
      <c r="D21" s="3"/>
      <c r="E21" s="3" t="s">
        <v>13</v>
      </c>
      <c r="F21" s="3" t="s">
        <v>14</v>
      </c>
      <c r="G21" s="3" t="s">
        <v>15</v>
      </c>
      <c r="H21" s="3" t="s">
        <v>16</v>
      </c>
      <c r="I21" s="3" t="s">
        <v>51</v>
      </c>
      <c r="J21" s="3">
        <v>60</v>
      </c>
      <c r="K21" s="7">
        <v>2.7E-8</v>
      </c>
      <c r="L21" s="7">
        <v>-7.5686362358410131</v>
      </c>
      <c r="M21" s="3"/>
      <c r="N21" s="3">
        <v>1</v>
      </c>
      <c r="O21" s="3"/>
      <c r="P21" s="3"/>
      <c r="Q21" s="3"/>
      <c r="R21" s="3"/>
    </row>
    <row r="22" spans="1:18" x14ac:dyDescent="0.3">
      <c r="A22" s="3" t="s">
        <v>61</v>
      </c>
      <c r="B22" s="3">
        <v>2</v>
      </c>
      <c r="C22" s="3" t="s">
        <v>12</v>
      </c>
      <c r="D22" s="3"/>
      <c r="E22" s="3" t="s">
        <v>13</v>
      </c>
      <c r="F22" s="3" t="s">
        <v>14</v>
      </c>
      <c r="G22" s="3" t="s">
        <v>15</v>
      </c>
      <c r="H22" s="3" t="s">
        <v>16</v>
      </c>
      <c r="I22" s="3" t="s">
        <v>51</v>
      </c>
      <c r="J22" s="3">
        <v>60</v>
      </c>
      <c r="K22" s="7">
        <v>5.1999999999999996E-10</v>
      </c>
      <c r="L22" s="7">
        <v>-9.2839966563652006</v>
      </c>
      <c r="M22" s="3"/>
      <c r="N22" s="3">
        <v>1</v>
      </c>
      <c r="O22" s="3"/>
      <c r="P22" s="3"/>
      <c r="Q22" s="3"/>
      <c r="R22" s="3"/>
    </row>
    <row r="23" spans="1:18" x14ac:dyDescent="0.3">
      <c r="A23" s="3" t="s">
        <v>60</v>
      </c>
      <c r="B23" s="3">
        <v>2</v>
      </c>
      <c r="C23" s="3" t="s">
        <v>12</v>
      </c>
      <c r="D23" s="3"/>
      <c r="E23" s="3" t="s">
        <v>13</v>
      </c>
      <c r="F23" s="3" t="s">
        <v>14</v>
      </c>
      <c r="G23" s="3" t="s">
        <v>15</v>
      </c>
      <c r="H23" s="3" t="s">
        <v>16</v>
      </c>
      <c r="I23" s="3" t="s">
        <v>51</v>
      </c>
      <c r="J23" s="3">
        <v>60</v>
      </c>
      <c r="K23" s="7">
        <v>2.4000000000000001E-11</v>
      </c>
      <c r="L23" s="7">
        <v>-10.619788758288394</v>
      </c>
      <c r="M23" s="3"/>
      <c r="N23" s="3">
        <v>1</v>
      </c>
      <c r="O23" s="3"/>
      <c r="P23" s="3"/>
      <c r="Q23" s="3"/>
      <c r="R23" s="3"/>
    </row>
    <row r="24" spans="1:18" x14ac:dyDescent="0.3">
      <c r="A24" s="3" t="s">
        <v>59</v>
      </c>
      <c r="B24" s="3">
        <v>2</v>
      </c>
      <c r="C24" s="3" t="s">
        <v>12</v>
      </c>
      <c r="D24" s="3"/>
      <c r="E24" s="3" t="s">
        <v>13</v>
      </c>
      <c r="F24" s="3" t="s">
        <v>14</v>
      </c>
      <c r="G24" s="3" t="s">
        <v>15</v>
      </c>
      <c r="H24" s="3" t="s">
        <v>16</v>
      </c>
      <c r="I24" s="3" t="s">
        <v>51</v>
      </c>
      <c r="J24" s="3">
        <v>60</v>
      </c>
      <c r="K24" s="7">
        <v>1.3E-22</v>
      </c>
      <c r="L24" s="7">
        <v>-21.886056647693163</v>
      </c>
      <c r="M24" s="3"/>
      <c r="N24" s="3">
        <v>1</v>
      </c>
      <c r="O24" s="3"/>
      <c r="P24" s="3"/>
      <c r="Q24" s="3"/>
      <c r="R24" s="3"/>
    </row>
    <row r="25" spans="1:18" x14ac:dyDescent="0.3">
      <c r="A25" s="3" t="s">
        <v>58</v>
      </c>
      <c r="B25" s="3">
        <v>2</v>
      </c>
      <c r="C25" s="3" t="s">
        <v>12</v>
      </c>
      <c r="D25" s="3"/>
      <c r="E25" s="3" t="s">
        <v>13</v>
      </c>
      <c r="F25" s="3" t="s">
        <v>14</v>
      </c>
      <c r="G25" s="3" t="s">
        <v>15</v>
      </c>
      <c r="H25" s="3" t="s">
        <v>16</v>
      </c>
      <c r="I25" s="3" t="s">
        <v>51</v>
      </c>
      <c r="J25" s="3">
        <v>60</v>
      </c>
      <c r="K25" s="7">
        <v>4.0999999999999999E-27</v>
      </c>
      <c r="L25" s="7">
        <v>-26.387216143280263</v>
      </c>
      <c r="M25" s="3"/>
      <c r="N25" s="3">
        <v>1</v>
      </c>
      <c r="O25" s="3"/>
      <c r="P25" s="3"/>
      <c r="Q25" s="3"/>
      <c r="R25" s="3"/>
    </row>
    <row r="26" spans="1:18" x14ac:dyDescent="0.3">
      <c r="A26" s="3" t="s">
        <v>57</v>
      </c>
      <c r="B26" s="3">
        <v>2</v>
      </c>
      <c r="C26" s="3" t="s">
        <v>12</v>
      </c>
      <c r="D26" s="3"/>
      <c r="E26" s="3" t="s">
        <v>13</v>
      </c>
      <c r="F26" s="3" t="s">
        <v>14</v>
      </c>
      <c r="G26" s="3" t="s">
        <v>15</v>
      </c>
      <c r="H26" s="3" t="s">
        <v>16</v>
      </c>
      <c r="I26" s="3" t="s">
        <v>51</v>
      </c>
      <c r="J26" s="3">
        <v>60</v>
      </c>
      <c r="K26" s="7">
        <v>9.1000000000000002E-29</v>
      </c>
      <c r="L26" s="7">
        <v>-28.040958607678906</v>
      </c>
      <c r="M26" s="3"/>
      <c r="N26" s="3">
        <v>1</v>
      </c>
      <c r="O26" s="3"/>
      <c r="P26" s="3"/>
      <c r="Q26" s="3"/>
      <c r="R26" s="3"/>
    </row>
    <row r="27" spans="1:18" x14ac:dyDescent="0.3">
      <c r="A27" s="3" t="s">
        <v>56</v>
      </c>
      <c r="B27" s="3">
        <v>2</v>
      </c>
      <c r="C27" s="3" t="s">
        <v>12</v>
      </c>
      <c r="D27" s="3"/>
      <c r="E27" s="3" t="s">
        <v>13</v>
      </c>
      <c r="F27" s="3" t="s">
        <v>14</v>
      </c>
      <c r="G27" s="3" t="s">
        <v>15</v>
      </c>
      <c r="H27" s="3" t="s">
        <v>16</v>
      </c>
      <c r="I27" s="3" t="s">
        <v>51</v>
      </c>
      <c r="J27" s="3">
        <v>60</v>
      </c>
      <c r="K27" s="7">
        <v>7.4E-32</v>
      </c>
      <c r="L27" s="7">
        <v>-31.130768280269024</v>
      </c>
      <c r="M27" s="3"/>
      <c r="N27" s="3">
        <v>1</v>
      </c>
      <c r="O27" s="3"/>
      <c r="P27" s="3"/>
      <c r="Q27" s="3"/>
      <c r="R27" s="3"/>
    </row>
    <row r="28" spans="1:18" x14ac:dyDescent="0.3">
      <c r="A28" s="3" t="s">
        <v>55</v>
      </c>
      <c r="B28" s="3">
        <v>2</v>
      </c>
      <c r="C28" s="3" t="s">
        <v>12</v>
      </c>
      <c r="D28" s="3"/>
      <c r="E28" s="3" t="s">
        <v>13</v>
      </c>
      <c r="F28" s="3" t="s">
        <v>14</v>
      </c>
      <c r="G28" s="3" t="s">
        <v>15</v>
      </c>
      <c r="H28" s="3" t="s">
        <v>16</v>
      </c>
      <c r="I28" s="3" t="s">
        <v>51</v>
      </c>
      <c r="J28" s="3">
        <v>60</v>
      </c>
      <c r="K28" s="7">
        <v>2.4999999999999998E-35</v>
      </c>
      <c r="L28" s="7">
        <v>-34.602059991327963</v>
      </c>
      <c r="M28" s="3"/>
      <c r="N28" s="3">
        <v>1</v>
      </c>
      <c r="O28" s="3"/>
      <c r="P28" s="3"/>
      <c r="Q28" s="3"/>
      <c r="R28" s="3"/>
    </row>
    <row r="29" spans="1:18" x14ac:dyDescent="0.3">
      <c r="A29" s="3" t="s">
        <v>54</v>
      </c>
      <c r="B29" s="3">
        <v>2</v>
      </c>
      <c r="C29" s="3" t="s">
        <v>12</v>
      </c>
      <c r="D29" s="3"/>
      <c r="E29" s="3" t="s">
        <v>13</v>
      </c>
      <c r="F29" s="3" t="s">
        <v>14</v>
      </c>
      <c r="G29" s="3" t="s">
        <v>15</v>
      </c>
      <c r="H29" s="3" t="s">
        <v>16</v>
      </c>
      <c r="I29" s="3" t="s">
        <v>51</v>
      </c>
      <c r="J29" s="3">
        <v>60</v>
      </c>
      <c r="K29" s="7">
        <v>1.1E-38</v>
      </c>
      <c r="L29" s="7">
        <v>-37.958607314841778</v>
      </c>
      <c r="M29" s="3"/>
      <c r="N29" s="3">
        <v>1</v>
      </c>
      <c r="O29" s="3"/>
      <c r="P29" s="3"/>
      <c r="Q29" s="3"/>
      <c r="R29" s="3"/>
    </row>
    <row r="30" spans="1:18" x14ac:dyDescent="0.3">
      <c r="A30" s="3" t="s">
        <v>53</v>
      </c>
      <c r="B30" s="3">
        <v>2</v>
      </c>
      <c r="C30" s="3" t="s">
        <v>12</v>
      </c>
      <c r="D30" s="3"/>
      <c r="E30" s="3" t="s">
        <v>13</v>
      </c>
      <c r="F30" s="3" t="s">
        <v>14</v>
      </c>
      <c r="G30" s="3" t="s">
        <v>15</v>
      </c>
      <c r="H30" s="3" t="s">
        <v>16</v>
      </c>
      <c r="I30" s="3" t="s">
        <v>51</v>
      </c>
      <c r="J30" s="3">
        <v>60</v>
      </c>
      <c r="K30" s="7">
        <v>1.3E-41</v>
      </c>
      <c r="L30" s="7">
        <v>-40.886056647693167</v>
      </c>
      <c r="M30" s="3"/>
      <c r="N30" s="3">
        <v>1</v>
      </c>
      <c r="O30" s="3"/>
      <c r="P30" s="3"/>
      <c r="Q30" s="3"/>
      <c r="R30" s="3"/>
    </row>
    <row r="31" spans="1:18" x14ac:dyDescent="0.3">
      <c r="A31" s="3" t="s">
        <v>52</v>
      </c>
      <c r="B31" s="3">
        <v>2</v>
      </c>
      <c r="C31" s="3" t="s">
        <v>12</v>
      </c>
      <c r="D31" s="3"/>
      <c r="E31" s="3" t="s">
        <v>13</v>
      </c>
      <c r="F31" s="3" t="s">
        <v>14</v>
      </c>
      <c r="G31" s="3" t="s">
        <v>15</v>
      </c>
      <c r="H31" s="3" t="s">
        <v>16</v>
      </c>
      <c r="I31" s="3" t="s">
        <v>51</v>
      </c>
      <c r="J31" s="3">
        <v>60</v>
      </c>
      <c r="K31" s="7">
        <v>1.2E-42</v>
      </c>
      <c r="L31" s="7">
        <v>-41.920818753952375</v>
      </c>
      <c r="M31" s="3"/>
      <c r="N31" s="3">
        <v>1</v>
      </c>
      <c r="O31" s="3"/>
      <c r="P31" s="3"/>
      <c r="Q31" s="3"/>
      <c r="R31" s="3"/>
    </row>
    <row r="32" spans="1:18" x14ac:dyDescent="0.3">
      <c r="A32" s="3" t="s">
        <v>50</v>
      </c>
      <c r="B32" s="3">
        <v>2</v>
      </c>
      <c r="C32" s="3" t="s">
        <v>12</v>
      </c>
      <c r="D32" s="3"/>
      <c r="E32" s="3" t="s">
        <v>13</v>
      </c>
      <c r="F32" s="3" t="s">
        <v>14</v>
      </c>
      <c r="G32" s="3" t="s">
        <v>15</v>
      </c>
      <c r="H32" s="3" t="s">
        <v>16</v>
      </c>
      <c r="I32" s="3" t="s">
        <v>51</v>
      </c>
      <c r="J32" s="3">
        <v>60</v>
      </c>
      <c r="K32" s="7">
        <v>1.5000000000000001E-45</v>
      </c>
      <c r="L32" s="7">
        <v>-44.823908740944319</v>
      </c>
      <c r="M32" s="3"/>
      <c r="N32" s="3">
        <v>1</v>
      </c>
      <c r="O32" s="3"/>
      <c r="P32" s="3"/>
      <c r="Q32" s="3"/>
      <c r="R32" s="3"/>
    </row>
    <row r="33" spans="7:16" x14ac:dyDescent="0.3">
      <c r="M33">
        <f>SUM(M4:M32)</f>
        <v>13</v>
      </c>
      <c r="N33">
        <f t="shared" ref="N33:P33" si="0">SUM(N4:N32)</f>
        <v>14</v>
      </c>
      <c r="O33">
        <f t="shared" si="0"/>
        <v>2</v>
      </c>
      <c r="P33">
        <f t="shared" si="0"/>
        <v>0</v>
      </c>
    </row>
    <row r="35" spans="7:16" x14ac:dyDescent="0.3">
      <c r="H35" t="s">
        <v>79</v>
      </c>
      <c r="I35" s="2"/>
      <c r="J35" s="2"/>
      <c r="K35" s="3"/>
      <c r="L35" s="2"/>
      <c r="M35" s="4"/>
      <c r="N35" s="4"/>
      <c r="O35" s="5"/>
    </row>
    <row r="36" spans="7:16" x14ac:dyDescent="0.3">
      <c r="G36" t="s">
        <v>80</v>
      </c>
      <c r="I36" s="2" t="s">
        <v>73</v>
      </c>
      <c r="J36" s="2" t="s">
        <v>74</v>
      </c>
      <c r="K36" s="3" t="s">
        <v>75</v>
      </c>
      <c r="L36" s="2" t="s">
        <v>76</v>
      </c>
      <c r="M36" s="4" t="s">
        <v>81</v>
      </c>
      <c r="N36" s="4" t="s">
        <v>82</v>
      </c>
      <c r="O36" s="5" t="s">
        <v>83</v>
      </c>
    </row>
    <row r="37" spans="7:16" ht="28.8" x14ac:dyDescent="0.3">
      <c r="G37">
        <v>22</v>
      </c>
      <c r="H37" s="6" t="s">
        <v>84</v>
      </c>
      <c r="I37">
        <v>13</v>
      </c>
      <c r="J37">
        <v>14</v>
      </c>
      <c r="K37">
        <v>2</v>
      </c>
      <c r="L37">
        <v>0</v>
      </c>
      <c r="M37" s="4">
        <f>I37/(I37+L37)</f>
        <v>1</v>
      </c>
      <c r="N37" s="4">
        <f>J37/(K37+J37)</f>
        <v>0.875</v>
      </c>
      <c r="O37" s="5">
        <f>(M37+N37)/2</f>
        <v>0.9375</v>
      </c>
    </row>
  </sheetData>
  <autoFilter ref="A3:M3">
    <sortState ref="A9:M37">
      <sortCondition descending="1" ref="L8"/>
    </sortState>
  </autoFilter>
  <conditionalFormatting sqref="B3:B32 B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7">
    <cfRule type="cellIs" dxfId="7" priority="1" operator="lessThan">
      <formula>-3.999</formula>
    </cfRule>
    <cfRule type="cellIs" dxfId="6" priority="2" operator="greaterThan">
      <formula>3.999</formula>
    </cfRule>
  </conditionalFormatting>
  <conditionalFormatting sqref="H37">
    <cfRule type="cellIs" dxfId="5" priority="3" operator="lessThan">
      <formula>-3.999</formula>
    </cfRule>
    <cfRule type="cellIs" dxfId="4" priority="4" operator="greaterThan">
      <formula>3.999</formula>
    </cfRule>
  </conditionalFormatting>
  <conditionalFormatting sqref="O35:O37 H35:N36 M37:N37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="70" zoomScaleNormal="70" workbookViewId="0">
      <selection activeCell="L6" sqref="L6"/>
    </sheetView>
  </sheetViews>
  <sheetFormatPr defaultRowHeight="14.4" x14ac:dyDescent="0.3"/>
  <cols>
    <col min="1" max="1" width="56.88671875" customWidth="1"/>
    <col min="12" max="12" width="13.33203125" customWidth="1"/>
  </cols>
  <sheetData>
    <row r="1" spans="1:16" x14ac:dyDescent="0.3">
      <c r="A1" t="s">
        <v>85</v>
      </c>
    </row>
    <row r="2" spans="1:16" x14ac:dyDescent="0.3">
      <c r="B2" t="s">
        <v>86</v>
      </c>
      <c r="C2" t="s">
        <v>87</v>
      </c>
    </row>
    <row r="3" spans="1:16" x14ac:dyDescent="0.3">
      <c r="A3" t="s">
        <v>1</v>
      </c>
      <c r="B3" t="s">
        <v>71</v>
      </c>
      <c r="C3" t="s">
        <v>77</v>
      </c>
      <c r="D3" t="s">
        <v>2</v>
      </c>
      <c r="E3" t="s">
        <v>3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72</v>
      </c>
      <c r="M3" t="s">
        <v>73</v>
      </c>
      <c r="N3" t="s">
        <v>74</v>
      </c>
      <c r="O3" t="s">
        <v>75</v>
      </c>
      <c r="P3" t="s">
        <v>76</v>
      </c>
    </row>
    <row r="4" spans="1:16" x14ac:dyDescent="0.3">
      <c r="A4" t="s">
        <v>34</v>
      </c>
      <c r="B4">
        <v>1</v>
      </c>
      <c r="C4">
        <v>1</v>
      </c>
      <c r="D4" t="s">
        <v>35</v>
      </c>
      <c r="F4" t="s">
        <v>14</v>
      </c>
      <c r="G4" t="s">
        <v>15</v>
      </c>
      <c r="H4" t="s">
        <v>16</v>
      </c>
      <c r="I4" t="s">
        <v>17</v>
      </c>
      <c r="J4">
        <v>60</v>
      </c>
      <c r="K4" s="1">
        <v>5.2000000000000002E-86</v>
      </c>
      <c r="L4" s="1">
        <v>85.283996656365204</v>
      </c>
      <c r="M4">
        <v>1</v>
      </c>
    </row>
    <row r="5" spans="1:16" x14ac:dyDescent="0.3">
      <c r="A5" t="s">
        <v>36</v>
      </c>
      <c r="B5">
        <v>1</v>
      </c>
      <c r="C5">
        <v>1</v>
      </c>
      <c r="D5" t="s">
        <v>35</v>
      </c>
      <c r="F5" t="s">
        <v>14</v>
      </c>
      <c r="G5" t="s">
        <v>15</v>
      </c>
      <c r="H5" t="s">
        <v>16</v>
      </c>
      <c r="I5" t="s">
        <v>17</v>
      </c>
      <c r="J5">
        <v>60</v>
      </c>
      <c r="K5" s="1">
        <v>4.9000000000000003E-73</v>
      </c>
      <c r="L5" s="1">
        <v>72.309803919971486</v>
      </c>
      <c r="M5">
        <v>1</v>
      </c>
    </row>
    <row r="6" spans="1:16" x14ac:dyDescent="0.3">
      <c r="A6" t="s">
        <v>37</v>
      </c>
      <c r="B6">
        <v>1</v>
      </c>
      <c r="C6">
        <v>1</v>
      </c>
      <c r="D6" t="s">
        <v>35</v>
      </c>
      <c r="F6" t="s">
        <v>14</v>
      </c>
      <c r="G6" t="s">
        <v>15</v>
      </c>
      <c r="H6" t="s">
        <v>16</v>
      </c>
      <c r="I6" t="s">
        <v>17</v>
      </c>
      <c r="J6">
        <v>60</v>
      </c>
      <c r="K6" s="1">
        <v>1.9999999999999999E-72</v>
      </c>
      <c r="L6" s="1">
        <v>71.698970004336019</v>
      </c>
      <c r="M6">
        <v>1</v>
      </c>
    </row>
    <row r="7" spans="1:16" x14ac:dyDescent="0.3">
      <c r="A7" t="s">
        <v>38</v>
      </c>
      <c r="B7">
        <v>1</v>
      </c>
      <c r="C7">
        <v>1</v>
      </c>
      <c r="D7" t="s">
        <v>35</v>
      </c>
      <c r="F7" t="s">
        <v>14</v>
      </c>
      <c r="G7" t="s">
        <v>15</v>
      </c>
      <c r="H7" t="s">
        <v>16</v>
      </c>
      <c r="I7" t="s">
        <v>17</v>
      </c>
      <c r="J7">
        <v>60</v>
      </c>
      <c r="K7" s="1">
        <v>2.3999999999999998E-62</v>
      </c>
      <c r="L7" s="1">
        <v>61.619788758288394</v>
      </c>
      <c r="M7">
        <v>1</v>
      </c>
    </row>
    <row r="8" spans="1:16" x14ac:dyDescent="0.3">
      <c r="A8" t="s">
        <v>39</v>
      </c>
      <c r="B8">
        <v>1</v>
      </c>
      <c r="C8">
        <v>1</v>
      </c>
      <c r="D8" t="s">
        <v>35</v>
      </c>
      <c r="F8" t="s">
        <v>14</v>
      </c>
      <c r="G8" t="s">
        <v>15</v>
      </c>
      <c r="H8" t="s">
        <v>16</v>
      </c>
      <c r="I8" t="s">
        <v>17</v>
      </c>
      <c r="J8">
        <v>60</v>
      </c>
      <c r="K8" s="1">
        <v>9.7999999999999993E-53</v>
      </c>
      <c r="L8" s="1">
        <v>52.008773924307505</v>
      </c>
      <c r="M8">
        <v>1</v>
      </c>
    </row>
    <row r="9" spans="1:16" x14ac:dyDescent="0.3">
      <c r="A9" t="s">
        <v>40</v>
      </c>
      <c r="B9">
        <v>1</v>
      </c>
      <c r="C9">
        <v>1</v>
      </c>
      <c r="D9" t="s">
        <v>35</v>
      </c>
      <c r="F9" t="s">
        <v>14</v>
      </c>
      <c r="G9" t="s">
        <v>15</v>
      </c>
      <c r="H9" t="s">
        <v>16</v>
      </c>
      <c r="I9" t="s">
        <v>17</v>
      </c>
      <c r="J9">
        <v>60</v>
      </c>
      <c r="K9" s="1">
        <v>4.4000000000000002E-52</v>
      </c>
      <c r="L9" s="1">
        <v>51.356547323513816</v>
      </c>
      <c r="M9">
        <v>1</v>
      </c>
    </row>
    <row r="10" spans="1:16" x14ac:dyDescent="0.3">
      <c r="A10" t="s">
        <v>41</v>
      </c>
      <c r="B10">
        <v>2</v>
      </c>
      <c r="C10">
        <v>5</v>
      </c>
      <c r="D10" t="s">
        <v>35</v>
      </c>
      <c r="F10" t="s">
        <v>14</v>
      </c>
      <c r="G10" t="s">
        <v>15</v>
      </c>
      <c r="H10" t="s">
        <v>16</v>
      </c>
      <c r="I10" t="s">
        <v>17</v>
      </c>
      <c r="J10">
        <v>60</v>
      </c>
      <c r="K10" s="1">
        <v>3.8000000000000001E-47</v>
      </c>
      <c r="L10" s="1">
        <v>46.420216403383186</v>
      </c>
      <c r="O10">
        <v>1</v>
      </c>
    </row>
    <row r="11" spans="1:16" x14ac:dyDescent="0.3">
      <c r="A11" t="s">
        <v>42</v>
      </c>
      <c r="B11">
        <v>2</v>
      </c>
      <c r="C11">
        <v>4</v>
      </c>
      <c r="D11" t="s">
        <v>35</v>
      </c>
      <c r="F11" t="s">
        <v>14</v>
      </c>
      <c r="G11" t="s">
        <v>15</v>
      </c>
      <c r="H11" t="s">
        <v>16</v>
      </c>
      <c r="I11" t="s">
        <v>17</v>
      </c>
      <c r="J11">
        <v>60</v>
      </c>
      <c r="K11" s="1">
        <v>9.8000000000000006E-44</v>
      </c>
      <c r="L11" s="1">
        <v>43.008773924307505</v>
      </c>
      <c r="O11">
        <v>1</v>
      </c>
    </row>
    <row r="12" spans="1:16" x14ac:dyDescent="0.3">
      <c r="A12" t="s">
        <v>43</v>
      </c>
      <c r="B12">
        <v>1</v>
      </c>
      <c r="C12">
        <v>1</v>
      </c>
      <c r="D12" t="s">
        <v>35</v>
      </c>
      <c r="F12" t="s">
        <v>14</v>
      </c>
      <c r="G12" t="s">
        <v>15</v>
      </c>
      <c r="H12" t="s">
        <v>16</v>
      </c>
      <c r="I12" t="s">
        <v>17</v>
      </c>
      <c r="J12">
        <v>60</v>
      </c>
      <c r="K12" s="1">
        <v>3.0999999999999999E-25</v>
      </c>
      <c r="L12" s="1">
        <v>24.508638306165729</v>
      </c>
      <c r="M12">
        <v>1</v>
      </c>
    </row>
    <row r="13" spans="1:16" s="3" customFormat="1" x14ac:dyDescent="0.3">
      <c r="A13" s="3" t="s">
        <v>44</v>
      </c>
      <c r="B13" s="3">
        <v>2</v>
      </c>
      <c r="C13" s="3">
        <v>5</v>
      </c>
      <c r="D13" s="3" t="s">
        <v>35</v>
      </c>
      <c r="F13" s="3" t="s">
        <v>14</v>
      </c>
      <c r="G13" s="3" t="s">
        <v>15</v>
      </c>
      <c r="H13" s="3" t="s">
        <v>16</v>
      </c>
      <c r="I13" s="3" t="s">
        <v>17</v>
      </c>
      <c r="J13" s="3">
        <v>60</v>
      </c>
      <c r="K13" s="7">
        <v>4.3000000000000003E-24</v>
      </c>
      <c r="L13" s="7">
        <v>23.366531544420415</v>
      </c>
      <c r="O13" s="3">
        <v>1</v>
      </c>
    </row>
    <row r="14" spans="1:16" x14ac:dyDescent="0.3">
      <c r="A14" t="s">
        <v>45</v>
      </c>
      <c r="B14">
        <v>1</v>
      </c>
      <c r="C14">
        <v>1</v>
      </c>
      <c r="D14" t="s">
        <v>35</v>
      </c>
      <c r="F14" t="s">
        <v>14</v>
      </c>
      <c r="G14" t="s">
        <v>15</v>
      </c>
      <c r="H14" t="s">
        <v>16</v>
      </c>
      <c r="I14" t="s">
        <v>17</v>
      </c>
      <c r="J14">
        <v>60</v>
      </c>
      <c r="K14" s="1">
        <v>2.8000000000000001E-16</v>
      </c>
      <c r="L14" s="1">
        <v>15.552841968657781</v>
      </c>
      <c r="P14">
        <v>1</v>
      </c>
    </row>
    <row r="15" spans="1:16" x14ac:dyDescent="0.3">
      <c r="A15" t="s">
        <v>46</v>
      </c>
      <c r="B15">
        <v>2</v>
      </c>
      <c r="C15">
        <v>5</v>
      </c>
      <c r="D15" t="s">
        <v>35</v>
      </c>
      <c r="F15" t="s">
        <v>14</v>
      </c>
      <c r="G15" t="s">
        <v>15</v>
      </c>
      <c r="H15" t="s">
        <v>16</v>
      </c>
      <c r="I15" t="s">
        <v>17</v>
      </c>
      <c r="J15">
        <v>60</v>
      </c>
      <c r="K15" s="1">
        <v>5.4000000000000001E-11</v>
      </c>
      <c r="L15" s="1">
        <v>10.267606240177031</v>
      </c>
      <c r="N15">
        <v>1</v>
      </c>
    </row>
    <row r="16" spans="1:16" x14ac:dyDescent="0.3">
      <c r="A16" t="s">
        <v>47</v>
      </c>
      <c r="B16">
        <v>2</v>
      </c>
      <c r="C16">
        <v>5</v>
      </c>
      <c r="D16" t="s">
        <v>35</v>
      </c>
      <c r="F16" t="s">
        <v>14</v>
      </c>
      <c r="G16" t="s">
        <v>15</v>
      </c>
      <c r="H16" t="s">
        <v>16</v>
      </c>
      <c r="I16" t="s">
        <v>17</v>
      </c>
      <c r="J16">
        <v>60</v>
      </c>
      <c r="K16" s="1">
        <v>2.1999999999999999E-10</v>
      </c>
      <c r="L16" s="1">
        <v>9.6575773191777934</v>
      </c>
      <c r="N16">
        <v>1</v>
      </c>
    </row>
    <row r="17" spans="1:21" x14ac:dyDescent="0.3">
      <c r="A17" t="s">
        <v>48</v>
      </c>
      <c r="B17">
        <v>2</v>
      </c>
      <c r="C17">
        <v>4</v>
      </c>
      <c r="D17" t="s">
        <v>35</v>
      </c>
      <c r="F17" t="s">
        <v>14</v>
      </c>
      <c r="G17" t="s">
        <v>15</v>
      </c>
      <c r="H17" t="s">
        <v>16</v>
      </c>
      <c r="I17" t="s">
        <v>17</v>
      </c>
      <c r="J17">
        <v>60</v>
      </c>
      <c r="K17" s="1">
        <v>7.4000000000000001E-8</v>
      </c>
      <c r="L17" s="1">
        <v>7.1307682802690238</v>
      </c>
      <c r="N17">
        <v>1</v>
      </c>
    </row>
    <row r="18" spans="1:21" x14ac:dyDescent="0.3">
      <c r="A18" t="s">
        <v>49</v>
      </c>
      <c r="B18">
        <v>2</v>
      </c>
      <c r="C18">
        <v>4</v>
      </c>
      <c r="D18" t="s">
        <v>35</v>
      </c>
      <c r="F18" t="s">
        <v>14</v>
      </c>
      <c r="G18" t="s">
        <v>15</v>
      </c>
      <c r="H18" t="s">
        <v>16</v>
      </c>
      <c r="I18" t="s">
        <v>17</v>
      </c>
      <c r="J18">
        <v>60</v>
      </c>
      <c r="K18" s="1">
        <v>6.6000000000000005E-5</v>
      </c>
      <c r="L18" s="1">
        <v>4.1804560644581317</v>
      </c>
      <c r="N18">
        <v>1</v>
      </c>
    </row>
    <row r="19" spans="1:21" x14ac:dyDescent="0.3">
      <c r="A19" t="s">
        <v>70</v>
      </c>
      <c r="B19">
        <v>2</v>
      </c>
      <c r="C19">
        <v>5</v>
      </c>
      <c r="D19" t="s">
        <v>35</v>
      </c>
      <c r="F19" t="s">
        <v>14</v>
      </c>
      <c r="G19" t="s">
        <v>15</v>
      </c>
      <c r="H19" t="s">
        <v>16</v>
      </c>
      <c r="I19" t="s">
        <v>51</v>
      </c>
      <c r="J19">
        <v>60</v>
      </c>
      <c r="K19">
        <v>0.2707</v>
      </c>
      <c r="L19" s="1">
        <v>-0.56751174422949358</v>
      </c>
      <c r="N19">
        <v>1</v>
      </c>
    </row>
    <row r="20" spans="1:21" x14ac:dyDescent="0.3">
      <c r="A20" t="s">
        <v>69</v>
      </c>
      <c r="B20">
        <v>2</v>
      </c>
      <c r="C20">
        <v>5</v>
      </c>
      <c r="D20" t="s">
        <v>35</v>
      </c>
      <c r="F20" t="s">
        <v>14</v>
      </c>
      <c r="G20" t="s">
        <v>15</v>
      </c>
      <c r="H20" t="s">
        <v>16</v>
      </c>
      <c r="I20" t="s">
        <v>51</v>
      </c>
      <c r="J20">
        <v>60</v>
      </c>
      <c r="K20" s="1">
        <v>2.0999999999999999E-5</v>
      </c>
      <c r="L20" s="1">
        <v>-4.6777807052660805</v>
      </c>
      <c r="N20">
        <v>1</v>
      </c>
    </row>
    <row r="21" spans="1:21" x14ac:dyDescent="0.3">
      <c r="A21" t="s">
        <v>68</v>
      </c>
      <c r="B21">
        <v>2</v>
      </c>
      <c r="C21">
        <v>4</v>
      </c>
      <c r="D21" t="s">
        <v>35</v>
      </c>
      <c r="F21" t="s">
        <v>14</v>
      </c>
      <c r="G21" t="s">
        <v>15</v>
      </c>
      <c r="H21" t="s">
        <v>16</v>
      </c>
      <c r="I21" t="s">
        <v>51</v>
      </c>
      <c r="J21">
        <v>60</v>
      </c>
      <c r="K21" s="1">
        <v>5.2000000000000002E-6</v>
      </c>
      <c r="L21" s="1">
        <v>-5.2839966563652006</v>
      </c>
      <c r="N21">
        <v>1</v>
      </c>
    </row>
    <row r="22" spans="1:21" x14ac:dyDescent="0.3">
      <c r="A22" t="s">
        <v>67</v>
      </c>
      <c r="B22">
        <v>2</v>
      </c>
      <c r="C22">
        <v>5</v>
      </c>
      <c r="D22" t="s">
        <v>35</v>
      </c>
      <c r="F22" t="s">
        <v>14</v>
      </c>
      <c r="G22" t="s">
        <v>15</v>
      </c>
      <c r="H22" t="s">
        <v>16</v>
      </c>
      <c r="I22" t="s">
        <v>51</v>
      </c>
      <c r="J22">
        <v>60</v>
      </c>
      <c r="K22" s="1">
        <v>3.8E-12</v>
      </c>
      <c r="L22" s="1">
        <v>-11.42021640338319</v>
      </c>
      <c r="N22">
        <v>1</v>
      </c>
    </row>
    <row r="23" spans="1:21" x14ac:dyDescent="0.3">
      <c r="A23" t="s">
        <v>66</v>
      </c>
      <c r="B23">
        <v>2</v>
      </c>
      <c r="C23">
        <v>5</v>
      </c>
      <c r="D23" t="s">
        <v>35</v>
      </c>
      <c r="F23" t="s">
        <v>14</v>
      </c>
      <c r="G23" t="s">
        <v>15</v>
      </c>
      <c r="H23" t="s">
        <v>16</v>
      </c>
      <c r="I23" t="s">
        <v>51</v>
      </c>
      <c r="J23">
        <v>60</v>
      </c>
      <c r="K23" s="1">
        <v>7.4000000000000004E-21</v>
      </c>
      <c r="L23" s="1">
        <v>-20.130768280269024</v>
      </c>
      <c r="N23">
        <v>1</v>
      </c>
    </row>
    <row r="24" spans="1:21" x14ac:dyDescent="0.3">
      <c r="A24" t="s">
        <v>65</v>
      </c>
      <c r="B24">
        <v>2</v>
      </c>
      <c r="C24">
        <v>5</v>
      </c>
      <c r="D24" t="s">
        <v>35</v>
      </c>
      <c r="F24" t="s">
        <v>14</v>
      </c>
      <c r="G24" t="s">
        <v>15</v>
      </c>
      <c r="H24" t="s">
        <v>16</v>
      </c>
      <c r="I24" t="s">
        <v>51</v>
      </c>
      <c r="J24">
        <v>60</v>
      </c>
      <c r="K24" s="1">
        <v>3.3000000000000001E-22</v>
      </c>
      <c r="L24" s="1">
        <v>-21.481486060122112</v>
      </c>
      <c r="N24">
        <v>1</v>
      </c>
    </row>
    <row r="25" spans="1:21" x14ac:dyDescent="0.3">
      <c r="A25" t="s">
        <v>64</v>
      </c>
      <c r="B25">
        <v>2</v>
      </c>
      <c r="C25">
        <v>5</v>
      </c>
      <c r="D25" t="s">
        <v>35</v>
      </c>
      <c r="F25" t="s">
        <v>14</v>
      </c>
      <c r="G25" t="s">
        <v>15</v>
      </c>
      <c r="H25" t="s">
        <v>16</v>
      </c>
      <c r="I25" t="s">
        <v>51</v>
      </c>
      <c r="J25">
        <v>60</v>
      </c>
      <c r="K25" s="1">
        <v>6.0999999999999999E-28</v>
      </c>
      <c r="L25" s="1">
        <v>-27.214670164989233</v>
      </c>
      <c r="N25">
        <v>1</v>
      </c>
    </row>
    <row r="26" spans="1:21" x14ac:dyDescent="0.3">
      <c r="A26" t="s">
        <v>63</v>
      </c>
      <c r="B26">
        <v>2</v>
      </c>
      <c r="C26">
        <v>4</v>
      </c>
      <c r="D26" t="s">
        <v>35</v>
      </c>
      <c r="F26" t="s">
        <v>14</v>
      </c>
      <c r="G26" t="s">
        <v>15</v>
      </c>
      <c r="H26" t="s">
        <v>16</v>
      </c>
      <c r="I26" t="s">
        <v>51</v>
      </c>
      <c r="J26">
        <v>60</v>
      </c>
      <c r="K26" s="1">
        <v>2.2E-55</v>
      </c>
      <c r="L26" s="1">
        <v>-54.657577319177797</v>
      </c>
      <c r="N26">
        <v>1</v>
      </c>
    </row>
    <row r="27" spans="1:21" x14ac:dyDescent="0.3">
      <c r="M27">
        <f>SUM(M4:M26)</f>
        <v>7</v>
      </c>
      <c r="N27">
        <f>SUM(N4:N26)</f>
        <v>12</v>
      </c>
      <c r="O27">
        <f>SUM(O4:O26)</f>
        <v>3</v>
      </c>
      <c r="P27">
        <f>SUM(P4:P26)</f>
        <v>1</v>
      </c>
    </row>
    <row r="29" spans="1:21" x14ac:dyDescent="0.3">
      <c r="N29" t="s">
        <v>79</v>
      </c>
      <c r="O29" s="2"/>
      <c r="P29" s="2"/>
      <c r="Q29" s="3"/>
      <c r="R29" s="2"/>
      <c r="S29" s="4"/>
      <c r="T29" s="4"/>
      <c r="U29" s="5"/>
    </row>
    <row r="30" spans="1:21" x14ac:dyDescent="0.3">
      <c r="M30" t="s">
        <v>80</v>
      </c>
      <c r="O30" s="2" t="s">
        <v>73</v>
      </c>
      <c r="P30" s="2" t="s">
        <v>74</v>
      </c>
      <c r="Q30" s="3" t="s">
        <v>75</v>
      </c>
      <c r="R30" s="2" t="s">
        <v>76</v>
      </c>
      <c r="S30" s="4" t="s">
        <v>81</v>
      </c>
      <c r="T30" s="4" t="s">
        <v>82</v>
      </c>
      <c r="U30" s="5" t="s">
        <v>83</v>
      </c>
    </row>
    <row r="31" spans="1:21" ht="28.8" x14ac:dyDescent="0.3">
      <c r="M31">
        <v>22</v>
      </c>
      <c r="N31" s="6" t="s">
        <v>84</v>
      </c>
      <c r="O31">
        <v>7</v>
      </c>
      <c r="P31">
        <v>12</v>
      </c>
      <c r="Q31">
        <v>3</v>
      </c>
      <c r="R31">
        <v>1</v>
      </c>
      <c r="S31" s="4">
        <f>O31/(O31+R31)</f>
        <v>0.875</v>
      </c>
      <c r="T31" s="4">
        <f>P31/(Q31+P31)</f>
        <v>0.8</v>
      </c>
      <c r="U31" s="5">
        <f>(S31+T31)/2</f>
        <v>0.83750000000000002</v>
      </c>
    </row>
  </sheetData>
  <autoFilter ref="A3:P26">
    <sortState ref="A9:Q31">
      <sortCondition descending="1" ref="L8:L31"/>
    </sortState>
  </autoFilter>
  <conditionalFormatting sqref="N31">
    <cfRule type="cellIs" dxfId="3" priority="1" operator="lessThan">
      <formula>-3.999</formula>
    </cfRule>
    <cfRule type="cellIs" dxfId="2" priority="2" operator="greaterThan">
      <formula>3.999</formula>
    </cfRule>
  </conditionalFormatting>
  <conditionalFormatting sqref="N31">
    <cfRule type="cellIs" dxfId="1" priority="3" operator="lessThan">
      <formula>-3.999</formula>
    </cfRule>
    <cfRule type="cellIs" dxfId="0" priority="4" operator="greaterThan">
      <formula>3.999</formula>
    </cfRule>
  </conditionalFormatting>
  <conditionalFormatting sqref="U29:U31 N29:T30 S31:T31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1:C2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 Set</vt:lpstr>
      <vt:lpstr>Test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Corton</dc:creator>
  <cp:lastModifiedBy>Chris Corton</cp:lastModifiedBy>
  <dcterms:created xsi:type="dcterms:W3CDTF">2018-01-19T15:08:51Z</dcterms:created>
  <dcterms:modified xsi:type="dcterms:W3CDTF">2018-05-15T14:56:26Z</dcterms:modified>
</cp:coreProperties>
</file>