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AA.AD.EPA.GOV\ORD\RTP\USERS\A-D\aadrion\Net MyDocuments\Projects\MeBr material compatibility\data for science hub\Environmental temp RH fumigant\"/>
    </mc:Choice>
  </mc:AlternateContent>
  <bookViews>
    <workbookView xWindow="0" yWindow="0" windowWidth="19200" windowHeight="11370"/>
  </bookViews>
  <sheets>
    <sheet name="Introduction" sheetId="4" r:id="rId1"/>
    <sheet name="MB Concentration Photos" sheetId="1" r:id="rId2"/>
    <sheet name="MI Concentration Photos" sheetId="2" r:id="rId3"/>
    <sheet name="MI calibration curve" sheetId="3" r:id="rId4"/>
  </sheets>
  <calcPr calcId="171027"/>
</workbook>
</file>

<file path=xl/calcChain.xml><?xml version="1.0" encoding="utf-8"?>
<calcChain xmlns="http://schemas.openxmlformats.org/spreadsheetml/2006/main">
  <c r="I7" i="2" l="1"/>
  <c r="I6" i="2"/>
  <c r="I5" i="2"/>
  <c r="H8" i="1"/>
  <c r="H7" i="1"/>
  <c r="H6" i="1"/>
  <c r="H5" i="1"/>
  <c r="I4" i="2"/>
  <c r="F3" i="2" l="1"/>
  <c r="F4" i="2"/>
  <c r="F5" i="2"/>
  <c r="F6" i="2"/>
  <c r="F7" i="2"/>
  <c r="F8" i="2"/>
  <c r="F9"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2" i="2"/>
  <c r="E3" i="2"/>
  <c r="E4" i="2"/>
  <c r="E5" i="2"/>
  <c r="E6" i="2"/>
  <c r="E7" i="2"/>
  <c r="E8" i="2"/>
  <c r="E9" i="2"/>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2" i="1"/>
  <c r="E140" i="2" l="1"/>
  <c r="E139" i="2"/>
  <c r="E138" i="2"/>
  <c r="E137" i="2"/>
  <c r="E136" i="2"/>
  <c r="E135" i="2"/>
  <c r="C135" i="2"/>
  <c r="C136" i="2" s="1"/>
  <c r="C137" i="2" s="1"/>
  <c r="C138" i="2" s="1"/>
  <c r="C139" i="2" s="1"/>
  <c r="C140" i="2" s="1"/>
  <c r="C141" i="2" s="1"/>
  <c r="C142" i="2" s="1"/>
  <c r="C143" i="2" s="1"/>
  <c r="C144" i="2" s="1"/>
  <c r="C145" i="2" s="1"/>
  <c r="C146" i="2" s="1"/>
  <c r="C147" i="2" s="1"/>
  <c r="C148" i="2" s="1"/>
  <c r="C149" i="2" s="1"/>
  <c r="C150" i="2" s="1"/>
  <c r="E134" i="2"/>
  <c r="E133" i="2"/>
  <c r="C133" i="2"/>
  <c r="C134" i="2" s="1"/>
  <c r="E132" i="2"/>
  <c r="E131" i="2"/>
  <c r="C131" i="2"/>
  <c r="C132" i="2" s="1"/>
  <c r="E130" i="2"/>
  <c r="E129" i="2"/>
  <c r="C129" i="2"/>
  <c r="C130" i="2" s="1"/>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C91" i="2"/>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E90" i="2"/>
  <c r="E89" i="2"/>
  <c r="E88" i="2"/>
  <c r="C88" i="2"/>
  <c r="C89" i="2" s="1"/>
  <c r="E87" i="2"/>
  <c r="E86" i="2"/>
  <c r="E85" i="2"/>
  <c r="E84" i="2"/>
  <c r="E83" i="2"/>
  <c r="E82" i="2"/>
  <c r="E81" i="2"/>
  <c r="E80" i="2"/>
  <c r="E79" i="2"/>
  <c r="E78" i="2"/>
  <c r="E77" i="2"/>
  <c r="E76" i="2"/>
  <c r="E75" i="2"/>
  <c r="E74" i="2"/>
  <c r="E73" i="2"/>
  <c r="F73" i="2" s="1"/>
  <c r="E72" i="2"/>
  <c r="F72" i="2" s="1"/>
  <c r="C72" i="2"/>
  <c r="C73" i="2" s="1"/>
  <c r="C74" i="2" s="1"/>
  <c r="C75" i="2" s="1"/>
  <c r="C76" i="2" s="1"/>
  <c r="C77" i="2" s="1"/>
  <c r="C78" i="2" s="1"/>
  <c r="C79" i="2" s="1"/>
  <c r="C80" i="2" s="1"/>
  <c r="C81" i="2" s="1"/>
  <c r="C82" i="2" s="1"/>
  <c r="C83" i="2" s="1"/>
  <c r="C84" i="2" s="1"/>
  <c r="C85" i="2" s="1"/>
  <c r="C86"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E57" i="2"/>
  <c r="F57" i="2" s="1"/>
  <c r="E56" i="2"/>
  <c r="F56" i="2" s="1"/>
  <c r="C56" i="2"/>
  <c r="C57" i="2" s="1"/>
  <c r="C58" i="2" s="1"/>
  <c r="C59" i="2" s="1"/>
  <c r="C60" i="2" s="1"/>
  <c r="C61" i="2" s="1"/>
  <c r="C62" i="2" s="1"/>
  <c r="C63" i="2" s="1"/>
  <c r="C64" i="2" s="1"/>
  <c r="C65" i="2" s="1"/>
  <c r="C66" i="2" s="1"/>
  <c r="C67" i="2" s="1"/>
  <c r="C68" i="2" s="1"/>
  <c r="C69" i="2" s="1"/>
  <c r="C70" i="2" s="1"/>
  <c r="E55" i="2"/>
  <c r="F55" i="2" s="1"/>
  <c r="E54" i="2"/>
  <c r="F54" i="2" s="1"/>
  <c r="E53" i="2"/>
  <c r="F53" i="2" s="1"/>
  <c r="E52" i="2"/>
  <c r="F52" i="2" s="1"/>
  <c r="E51" i="2"/>
  <c r="F51" i="2" s="1"/>
  <c r="E50" i="2"/>
  <c r="F50" i="2" s="1"/>
  <c r="E49" i="2"/>
  <c r="F49" i="2" s="1"/>
  <c r="E48" i="2"/>
  <c r="F48" i="2" s="1"/>
  <c r="E47" i="2"/>
  <c r="F47" i="2" s="1"/>
  <c r="E46" i="2"/>
  <c r="F46" i="2" s="1"/>
  <c r="E45" i="2"/>
  <c r="F45" i="2" s="1"/>
  <c r="E44" i="2"/>
  <c r="F44" i="2" s="1"/>
  <c r="E43" i="2"/>
  <c r="F43" i="2" s="1"/>
  <c r="E42" i="2"/>
  <c r="F42" i="2" s="1"/>
  <c r="E41" i="2"/>
  <c r="F41" i="2" s="1"/>
  <c r="E40" i="2"/>
  <c r="F40" i="2" s="1"/>
  <c r="E39" i="2"/>
  <c r="F39" i="2" s="1"/>
  <c r="E38" i="2"/>
  <c r="F38" i="2" s="1"/>
  <c r="E37" i="2"/>
  <c r="F37" i="2" s="1"/>
  <c r="E36" i="2"/>
  <c r="F36" i="2" s="1"/>
  <c r="E35" i="2"/>
  <c r="F35" i="2" s="1"/>
  <c r="C35" i="2"/>
  <c r="C36" i="2" s="1"/>
  <c r="C37" i="2" s="1"/>
  <c r="C38" i="2" s="1"/>
  <c r="C39" i="2" s="1"/>
  <c r="C40" i="2" s="1"/>
  <c r="C41" i="2" s="1"/>
  <c r="C42" i="2" s="1"/>
  <c r="C43" i="2" s="1"/>
  <c r="C44" i="2" s="1"/>
  <c r="C45" i="2" s="1"/>
  <c r="C46" i="2" s="1"/>
  <c r="C47" i="2" s="1"/>
  <c r="C48" i="2" s="1"/>
  <c r="C49" i="2" s="1"/>
  <c r="C50" i="2" s="1"/>
  <c r="C51" i="2" s="1"/>
  <c r="C52" i="2" s="1"/>
  <c r="C53" i="2" s="1"/>
  <c r="C54"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C14" i="2"/>
  <c r="C15" i="2" s="1"/>
  <c r="C16" i="2" s="1"/>
  <c r="C17" i="2" s="1"/>
  <c r="C18" i="2" s="1"/>
  <c r="C19" i="2" s="1"/>
  <c r="C20" i="2" s="1"/>
  <c r="C21" i="2" s="1"/>
  <c r="C22" i="2" s="1"/>
  <c r="C23" i="2" s="1"/>
  <c r="C24" i="2" s="1"/>
  <c r="C25" i="2" s="1"/>
  <c r="C26" i="2" s="1"/>
  <c r="C27" i="2" s="1"/>
  <c r="C28" i="2" s="1"/>
  <c r="C29" i="2" s="1"/>
  <c r="C30" i="2" s="1"/>
  <c r="C31" i="2" s="1"/>
  <c r="C32" i="2" s="1"/>
  <c r="C33" i="2" s="1"/>
  <c r="E13" i="2"/>
  <c r="F13" i="2" s="1"/>
  <c r="E12" i="2"/>
  <c r="F12" i="2" s="1"/>
  <c r="E11" i="2"/>
  <c r="F11" i="2" s="1"/>
  <c r="C11" i="2"/>
  <c r="C12" i="2" s="1"/>
  <c r="E10" i="2"/>
  <c r="F10" i="2" s="1"/>
  <c r="E149" i="1"/>
  <c r="E148" i="1"/>
  <c r="E147" i="1"/>
  <c r="E146" i="1"/>
  <c r="E145" i="1"/>
  <c r="E144" i="1"/>
  <c r="E143" i="1"/>
  <c r="E142" i="1"/>
  <c r="E141" i="1"/>
  <c r="E140" i="1"/>
  <c r="E139" i="1"/>
  <c r="E138" i="1"/>
  <c r="E137" i="1"/>
  <c r="E136" i="1"/>
  <c r="E135" i="1"/>
  <c r="E134" i="1"/>
  <c r="E133" i="1"/>
  <c r="E132" i="1"/>
  <c r="E131" i="1"/>
  <c r="E130" i="1"/>
  <c r="E129" i="1"/>
  <c r="E128" i="1"/>
  <c r="C128" i="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A128" i="1"/>
  <c r="A129" i="1" s="1"/>
  <c r="E127" i="1"/>
  <c r="E126" i="1"/>
  <c r="E125" i="1"/>
  <c r="E124" i="1"/>
  <c r="E123" i="1"/>
  <c r="E122" i="1"/>
  <c r="E121" i="1"/>
  <c r="E120" i="1"/>
  <c r="E119" i="1"/>
  <c r="E118" i="1"/>
  <c r="E117" i="1"/>
  <c r="E116" i="1"/>
  <c r="E115" i="1"/>
  <c r="E114" i="1"/>
  <c r="E113" i="1"/>
  <c r="E112" i="1"/>
  <c r="E111" i="1"/>
  <c r="E110" i="1"/>
  <c r="E109" i="1"/>
  <c r="E108" i="1"/>
  <c r="E107" i="1"/>
  <c r="C107" i="1"/>
  <c r="C108" i="1" s="1"/>
  <c r="C109" i="1" s="1"/>
  <c r="C110" i="1" s="1"/>
  <c r="C111" i="1" s="1"/>
  <c r="C112" i="1" s="1"/>
  <c r="C113" i="1" s="1"/>
  <c r="C114" i="1" s="1"/>
  <c r="C115" i="1" s="1"/>
  <c r="C116" i="1" s="1"/>
  <c r="C117" i="1" s="1"/>
  <c r="C118" i="1" s="1"/>
  <c r="C119" i="1" s="1"/>
  <c r="C120" i="1" s="1"/>
  <c r="C121" i="1" s="1"/>
  <c r="C122" i="1" s="1"/>
  <c r="C123" i="1" s="1"/>
  <c r="C124" i="1" s="1"/>
  <c r="C125" i="1" s="1"/>
  <c r="C126" i="1" s="1"/>
  <c r="A107" i="1"/>
  <c r="A108" i="1" s="1"/>
  <c r="A109" i="1" s="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C12" i="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E11" i="1"/>
  <c r="E10" i="1"/>
  <c r="E9" i="1"/>
  <c r="E8" i="1"/>
  <c r="E7" i="1"/>
  <c r="E6" i="1"/>
  <c r="C6" i="1"/>
  <c r="C7" i="1" s="1"/>
  <c r="C8" i="1" s="1"/>
  <c r="C9" i="1" s="1"/>
  <c r="C10" i="1" s="1"/>
  <c r="E5" i="1"/>
  <c r="E4" i="1"/>
  <c r="A4" i="1"/>
  <c r="E3" i="1"/>
  <c r="A3" i="1"/>
  <c r="E2" i="1"/>
  <c r="A5" i="1" l="1"/>
  <c r="A6" i="1" s="1"/>
  <c r="A130" i="1"/>
  <c r="A131" i="1" s="1"/>
  <c r="A110" i="1"/>
  <c r="A111" i="1" l="1"/>
  <c r="A132" i="1"/>
  <c r="A7" i="1"/>
  <c r="A8" i="1" l="1"/>
  <c r="A112" i="1"/>
  <c r="A133" i="1"/>
  <c r="A134" i="1" l="1"/>
  <c r="A9" i="1"/>
  <c r="A113" i="1"/>
  <c r="A10" i="1" l="1"/>
  <c r="A135" i="1"/>
  <c r="A114" i="1"/>
  <c r="A136" i="1" l="1"/>
  <c r="A11" i="1"/>
  <c r="A115" i="1"/>
  <c r="A12" i="1" l="1"/>
  <c r="A137" i="1"/>
  <c r="A116" i="1"/>
  <c r="A138" i="1" l="1"/>
  <c r="A117" i="1"/>
  <c r="A13" i="1"/>
  <c r="A14" i="1" l="1"/>
  <c r="A118" i="1"/>
  <c r="A139" i="1"/>
  <c r="A119" i="1" l="1"/>
  <c r="A15" i="1"/>
  <c r="A140" i="1"/>
  <c r="A16" i="1" l="1"/>
  <c r="A141" i="1"/>
  <c r="A120" i="1"/>
  <c r="A142" i="1" l="1"/>
  <c r="A17" i="1"/>
  <c r="A121" i="1"/>
  <c r="A18" i="1" l="1"/>
  <c r="A143" i="1"/>
  <c r="A122" i="1"/>
  <c r="A144" i="1" l="1"/>
  <c r="A19" i="1"/>
  <c r="A123" i="1"/>
  <c r="A20" i="1" l="1"/>
  <c r="A145" i="1"/>
  <c r="A124" i="1"/>
  <c r="A146" i="1" l="1"/>
  <c r="A125" i="1"/>
  <c r="A21" i="1"/>
  <c r="A147" i="1" l="1"/>
  <c r="A126" i="1"/>
  <c r="A22" i="1"/>
  <c r="A23" i="1" l="1"/>
  <c r="A148" i="1"/>
  <c r="A149" i="1" l="1"/>
  <c r="A24" i="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 r="A54" i="1" l="1"/>
  <c r="A55" i="1" l="1"/>
  <c r="A56" i="1" l="1"/>
  <c r="A57" i="1" l="1"/>
  <c r="A58" i="1" l="1"/>
  <c r="A59" i="1" l="1"/>
  <c r="A60" i="1" l="1"/>
  <c r="A61" i="1" l="1"/>
  <c r="A62" i="1" l="1"/>
  <c r="A63" i="1" l="1"/>
  <c r="A64" i="1" l="1"/>
  <c r="A65" i="1" l="1"/>
  <c r="A66" i="1" l="1"/>
  <c r="A67" i="1" l="1"/>
  <c r="A68" i="1" l="1"/>
  <c r="A69" i="1" l="1"/>
  <c r="A70" i="1" l="1"/>
  <c r="A71" i="1" l="1"/>
  <c r="A72" i="1" l="1"/>
  <c r="A73" i="1" l="1"/>
  <c r="A74" i="1" l="1"/>
  <c r="A75" i="1" l="1"/>
  <c r="A76" i="1" l="1"/>
  <c r="A77" i="1" l="1"/>
  <c r="A78" i="1" l="1"/>
  <c r="A79" i="1" l="1"/>
  <c r="A80" i="1" l="1"/>
  <c r="A81" i="1" l="1"/>
  <c r="A82" i="1" l="1"/>
  <c r="A83" i="1" l="1"/>
  <c r="A84" i="1" l="1"/>
  <c r="A85" i="1" l="1"/>
  <c r="A86" i="1" l="1"/>
  <c r="A87" i="1" l="1"/>
  <c r="A88" i="1" l="1"/>
  <c r="A89" i="1" l="1"/>
  <c r="A90" i="1" l="1"/>
  <c r="A91" i="1" l="1"/>
  <c r="A92" i="1" l="1"/>
  <c r="A93" i="1" l="1"/>
  <c r="A94" i="1" l="1"/>
  <c r="A95" i="1" l="1"/>
  <c r="A96" i="1" l="1"/>
  <c r="A97" i="1" l="1"/>
  <c r="A98" i="1" l="1"/>
  <c r="A99" i="1" l="1"/>
  <c r="A100" i="1" l="1"/>
  <c r="A101" i="1" l="1"/>
  <c r="A102" i="1" l="1"/>
  <c r="A103" i="1" l="1"/>
  <c r="A104" i="1" l="1"/>
  <c r="A105" i="1" l="1"/>
</calcChain>
</file>

<file path=xl/sharedStrings.xml><?xml version="1.0" encoding="utf-8"?>
<sst xmlns="http://schemas.openxmlformats.org/spreadsheetml/2006/main" count="25" uniqueCount="16">
  <si>
    <t>g/m3</t>
  </si>
  <si>
    <t>MB Image #</t>
  </si>
  <si>
    <t>MI Image #</t>
  </si>
  <si>
    <t>~ Minutes</t>
  </si>
  <si>
    <t>~Minutes</t>
  </si>
  <si>
    <t>g/m3 MI</t>
  </si>
  <si>
    <t>instrument response (g/m3)</t>
  </si>
  <si>
    <t>complete (between 200 and 250)</t>
  </si>
  <si>
    <t>run start row</t>
  </si>
  <si>
    <t>run end row</t>
  </si>
  <si>
    <t>completeness</t>
  </si>
  <si>
    <t>runtime (hours)</t>
  </si>
  <si>
    <t>average</t>
  </si>
  <si>
    <t>min</t>
  </si>
  <si>
    <t>max</t>
  </si>
  <si>
    <t>corrected to MI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</si>
</sst>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smoothMarker"/>
        <c:varyColors val="0"/>
        <c:ser>
          <c:idx val="0"/>
          <c:order val="0"/>
          <c:spPr>
            <a:ln>
              <a:noFill/>
            </a:ln>
          </c:spPr>
          <c:xVal>
            <c:numRef>
              <c:f>'MB Concentration Photos'!$B$2:$B$149</c:f>
              <c:numCache>
                <c:formatCode>General</c:formatCode>
                <c:ptCount val="148"/>
                <c:pt idx="0">
                  <c:v>-1.3333333333333333</c:v>
                </c:pt>
                <c:pt idx="1">
                  <c:v>-1</c:v>
                </c:pt>
                <c:pt idx="2">
                  <c:v>-0.66666666666666663</c:v>
                </c:pt>
                <c:pt idx="3">
                  <c:v>-0.33333333333333331</c:v>
                </c:pt>
                <c:pt idx="4">
                  <c:v>0</c:v>
                </c:pt>
                <c:pt idx="5">
                  <c:v>0.33333333333333331</c:v>
                </c:pt>
                <c:pt idx="6">
                  <c:v>0.66666666666666663</c:v>
                </c:pt>
                <c:pt idx="7">
                  <c:v>1</c:v>
                </c:pt>
                <c:pt idx="8">
                  <c:v>1.3333333333333333</c:v>
                </c:pt>
                <c:pt idx="9">
                  <c:v>1.6666666666666667</c:v>
                </c:pt>
                <c:pt idx="10">
                  <c:v>2</c:v>
                </c:pt>
                <c:pt idx="11">
                  <c:v>2.3333333333333335</c:v>
                </c:pt>
                <c:pt idx="12">
                  <c:v>2.6666666666666665</c:v>
                </c:pt>
                <c:pt idx="13">
                  <c:v>3</c:v>
                </c:pt>
                <c:pt idx="14">
                  <c:v>3.3333333333333335</c:v>
                </c:pt>
                <c:pt idx="15">
                  <c:v>3.6666666666666665</c:v>
                </c:pt>
                <c:pt idx="16">
                  <c:v>4</c:v>
                </c:pt>
                <c:pt idx="17">
                  <c:v>4.333333333333333</c:v>
                </c:pt>
                <c:pt idx="18">
                  <c:v>4.666666666666667</c:v>
                </c:pt>
                <c:pt idx="19">
                  <c:v>5</c:v>
                </c:pt>
                <c:pt idx="20">
                  <c:v>5.333333333333333</c:v>
                </c:pt>
                <c:pt idx="21">
                  <c:v>5.666666666666667</c:v>
                </c:pt>
                <c:pt idx="22">
                  <c:v>6</c:v>
                </c:pt>
                <c:pt idx="23">
                  <c:v>6.333333333333333</c:v>
                </c:pt>
                <c:pt idx="24">
                  <c:v>6.666666666666667</c:v>
                </c:pt>
                <c:pt idx="25">
                  <c:v>7</c:v>
                </c:pt>
                <c:pt idx="26">
                  <c:v>7.333333333333333</c:v>
                </c:pt>
                <c:pt idx="27">
                  <c:v>7.666666666666667</c:v>
                </c:pt>
                <c:pt idx="28">
                  <c:v>8</c:v>
                </c:pt>
                <c:pt idx="29">
                  <c:v>8.3333333333333339</c:v>
                </c:pt>
                <c:pt idx="30">
                  <c:v>8.6666666666666661</c:v>
                </c:pt>
                <c:pt idx="31">
                  <c:v>9</c:v>
                </c:pt>
                <c:pt idx="32">
                  <c:v>9.3333333333333339</c:v>
                </c:pt>
                <c:pt idx="33">
                  <c:v>9.6666666666666661</c:v>
                </c:pt>
                <c:pt idx="34">
                  <c:v>10</c:v>
                </c:pt>
                <c:pt idx="35">
                  <c:v>10.333333333333334</c:v>
                </c:pt>
                <c:pt idx="36">
                  <c:v>10.666666666666666</c:v>
                </c:pt>
                <c:pt idx="37">
                  <c:v>11</c:v>
                </c:pt>
                <c:pt idx="38">
                  <c:v>11.333333333333334</c:v>
                </c:pt>
                <c:pt idx="39">
                  <c:v>11.666666666666666</c:v>
                </c:pt>
                <c:pt idx="40">
                  <c:v>12</c:v>
                </c:pt>
                <c:pt idx="41">
                  <c:v>12.333333333333334</c:v>
                </c:pt>
                <c:pt idx="42">
                  <c:v>12.666666666666666</c:v>
                </c:pt>
                <c:pt idx="43">
                  <c:v>13</c:v>
                </c:pt>
                <c:pt idx="44">
                  <c:v>13.333333333333334</c:v>
                </c:pt>
                <c:pt idx="45">
                  <c:v>13.666666666666666</c:v>
                </c:pt>
                <c:pt idx="46">
                  <c:v>14</c:v>
                </c:pt>
                <c:pt idx="47">
                  <c:v>14.333333333333334</c:v>
                </c:pt>
                <c:pt idx="48">
                  <c:v>14.666666666666666</c:v>
                </c:pt>
                <c:pt idx="49">
                  <c:v>15</c:v>
                </c:pt>
                <c:pt idx="50">
                  <c:v>15.333333333333334</c:v>
                </c:pt>
                <c:pt idx="51">
                  <c:v>15.666666666666666</c:v>
                </c:pt>
                <c:pt idx="52">
                  <c:v>16</c:v>
                </c:pt>
                <c:pt idx="53">
                  <c:v>16.333333333333332</c:v>
                </c:pt>
                <c:pt idx="54">
                  <c:v>16.666666666666668</c:v>
                </c:pt>
                <c:pt idx="55">
                  <c:v>17</c:v>
                </c:pt>
                <c:pt idx="56">
                  <c:v>17.333333333333332</c:v>
                </c:pt>
                <c:pt idx="57">
                  <c:v>17.666666666666668</c:v>
                </c:pt>
                <c:pt idx="58">
                  <c:v>18</c:v>
                </c:pt>
                <c:pt idx="59">
                  <c:v>18.333333333333332</c:v>
                </c:pt>
                <c:pt idx="60">
                  <c:v>18.666666666666668</c:v>
                </c:pt>
                <c:pt idx="61">
                  <c:v>19</c:v>
                </c:pt>
                <c:pt idx="62">
                  <c:v>19.333333333333332</c:v>
                </c:pt>
                <c:pt idx="63">
                  <c:v>19.666666666666668</c:v>
                </c:pt>
                <c:pt idx="64">
                  <c:v>20</c:v>
                </c:pt>
                <c:pt idx="65">
                  <c:v>20.333333333333332</c:v>
                </c:pt>
                <c:pt idx="66">
                  <c:v>20.666666666666668</c:v>
                </c:pt>
                <c:pt idx="67">
                  <c:v>21</c:v>
                </c:pt>
                <c:pt idx="68">
                  <c:v>21.333333333333332</c:v>
                </c:pt>
                <c:pt idx="69">
                  <c:v>21.666666666666668</c:v>
                </c:pt>
                <c:pt idx="70">
                  <c:v>22</c:v>
                </c:pt>
                <c:pt idx="71">
                  <c:v>22.333333333333332</c:v>
                </c:pt>
                <c:pt idx="72">
                  <c:v>22.666666666666668</c:v>
                </c:pt>
                <c:pt idx="73">
                  <c:v>23</c:v>
                </c:pt>
                <c:pt idx="74">
                  <c:v>23.333333333333332</c:v>
                </c:pt>
                <c:pt idx="75">
                  <c:v>23.666666666666668</c:v>
                </c:pt>
                <c:pt idx="76">
                  <c:v>24</c:v>
                </c:pt>
                <c:pt idx="77">
                  <c:v>24.333333333333332</c:v>
                </c:pt>
                <c:pt idx="78">
                  <c:v>24.666666666666668</c:v>
                </c:pt>
                <c:pt idx="79">
                  <c:v>25</c:v>
                </c:pt>
                <c:pt idx="80">
                  <c:v>25.333333333333332</c:v>
                </c:pt>
                <c:pt idx="81">
                  <c:v>25.666666666666668</c:v>
                </c:pt>
                <c:pt idx="82">
                  <c:v>26</c:v>
                </c:pt>
                <c:pt idx="83">
                  <c:v>26.333333333333332</c:v>
                </c:pt>
                <c:pt idx="84">
                  <c:v>26.666666666666668</c:v>
                </c:pt>
                <c:pt idx="85">
                  <c:v>27</c:v>
                </c:pt>
                <c:pt idx="86">
                  <c:v>27.333333333333332</c:v>
                </c:pt>
                <c:pt idx="87">
                  <c:v>27.666666666666668</c:v>
                </c:pt>
                <c:pt idx="88">
                  <c:v>28</c:v>
                </c:pt>
                <c:pt idx="89">
                  <c:v>28.333333333333332</c:v>
                </c:pt>
                <c:pt idx="90">
                  <c:v>28.666666666666668</c:v>
                </c:pt>
                <c:pt idx="91">
                  <c:v>29</c:v>
                </c:pt>
                <c:pt idx="92">
                  <c:v>29.333333333333332</c:v>
                </c:pt>
                <c:pt idx="93">
                  <c:v>29.666666666666668</c:v>
                </c:pt>
                <c:pt idx="94">
                  <c:v>30</c:v>
                </c:pt>
                <c:pt idx="95">
                  <c:v>30.333333333333332</c:v>
                </c:pt>
                <c:pt idx="96">
                  <c:v>30.666666666666668</c:v>
                </c:pt>
                <c:pt idx="97">
                  <c:v>31</c:v>
                </c:pt>
                <c:pt idx="98">
                  <c:v>31.333333333333332</c:v>
                </c:pt>
                <c:pt idx="99">
                  <c:v>31.666666666666668</c:v>
                </c:pt>
                <c:pt idx="100">
                  <c:v>32</c:v>
                </c:pt>
                <c:pt idx="101">
                  <c:v>32.333333333333336</c:v>
                </c:pt>
                <c:pt idx="102">
                  <c:v>32.666666666666664</c:v>
                </c:pt>
                <c:pt idx="103">
                  <c:v>33</c:v>
                </c:pt>
                <c:pt idx="104">
                  <c:v>33.666666666666664</c:v>
                </c:pt>
                <c:pt idx="105">
                  <c:v>34</c:v>
                </c:pt>
                <c:pt idx="106">
                  <c:v>34.333333333333336</c:v>
                </c:pt>
                <c:pt idx="107">
                  <c:v>34.666666666666664</c:v>
                </c:pt>
                <c:pt idx="108">
                  <c:v>35</c:v>
                </c:pt>
                <c:pt idx="109">
                  <c:v>35.333333333333336</c:v>
                </c:pt>
                <c:pt idx="110">
                  <c:v>35.666666666666664</c:v>
                </c:pt>
                <c:pt idx="111">
                  <c:v>36</c:v>
                </c:pt>
                <c:pt idx="112">
                  <c:v>36.333333333333336</c:v>
                </c:pt>
                <c:pt idx="113">
                  <c:v>36.666666666666664</c:v>
                </c:pt>
                <c:pt idx="114">
                  <c:v>37</c:v>
                </c:pt>
                <c:pt idx="115">
                  <c:v>37.333333333333336</c:v>
                </c:pt>
                <c:pt idx="116">
                  <c:v>37.666666666666664</c:v>
                </c:pt>
                <c:pt idx="117">
                  <c:v>38</c:v>
                </c:pt>
                <c:pt idx="118">
                  <c:v>38.333333333333336</c:v>
                </c:pt>
                <c:pt idx="119">
                  <c:v>38.666666666666664</c:v>
                </c:pt>
                <c:pt idx="120">
                  <c:v>39</c:v>
                </c:pt>
                <c:pt idx="121">
                  <c:v>39.333333333333336</c:v>
                </c:pt>
                <c:pt idx="122">
                  <c:v>39.666666666666664</c:v>
                </c:pt>
                <c:pt idx="123">
                  <c:v>40</c:v>
                </c:pt>
                <c:pt idx="124">
                  <c:v>40.333333333333336</c:v>
                </c:pt>
                <c:pt idx="125">
                  <c:v>41</c:v>
                </c:pt>
                <c:pt idx="126">
                  <c:v>41.333333333333336</c:v>
                </c:pt>
                <c:pt idx="127">
                  <c:v>41.666666666666664</c:v>
                </c:pt>
                <c:pt idx="128">
                  <c:v>42</c:v>
                </c:pt>
                <c:pt idx="129">
                  <c:v>42.333333333333336</c:v>
                </c:pt>
                <c:pt idx="130">
                  <c:v>42.666666666666664</c:v>
                </c:pt>
                <c:pt idx="131">
                  <c:v>43</c:v>
                </c:pt>
                <c:pt idx="132">
                  <c:v>43.333333333333336</c:v>
                </c:pt>
                <c:pt idx="133">
                  <c:v>43.666666666666664</c:v>
                </c:pt>
                <c:pt idx="134">
                  <c:v>44</c:v>
                </c:pt>
                <c:pt idx="135">
                  <c:v>44.333333333333336</c:v>
                </c:pt>
                <c:pt idx="136">
                  <c:v>44.666666666666664</c:v>
                </c:pt>
                <c:pt idx="137">
                  <c:v>45</c:v>
                </c:pt>
                <c:pt idx="138">
                  <c:v>45.333333333333336</c:v>
                </c:pt>
                <c:pt idx="139">
                  <c:v>45.666666666666664</c:v>
                </c:pt>
                <c:pt idx="140">
                  <c:v>46</c:v>
                </c:pt>
                <c:pt idx="141">
                  <c:v>46.333333333333336</c:v>
                </c:pt>
                <c:pt idx="142">
                  <c:v>46.666666666666664</c:v>
                </c:pt>
                <c:pt idx="143">
                  <c:v>47</c:v>
                </c:pt>
                <c:pt idx="144">
                  <c:v>47.333333333333336</c:v>
                </c:pt>
                <c:pt idx="145">
                  <c:v>47.666666666666664</c:v>
                </c:pt>
                <c:pt idx="146">
                  <c:v>48</c:v>
                </c:pt>
                <c:pt idx="147">
                  <c:v>48.333333333333336</c:v>
                </c:pt>
              </c:numCache>
            </c:numRef>
          </c:xVal>
          <c:yVal>
            <c:numRef>
              <c:f>'MB Concentration Photos'!$D$2:$D$149</c:f>
              <c:numCache>
                <c:formatCode>General</c:formatCode>
                <c:ptCount val="148"/>
                <c:pt idx="0">
                  <c:v>1.3</c:v>
                </c:pt>
                <c:pt idx="1">
                  <c:v>1.5</c:v>
                </c:pt>
                <c:pt idx="2">
                  <c:v>1.2</c:v>
                </c:pt>
                <c:pt idx="3">
                  <c:v>145.6</c:v>
                </c:pt>
                <c:pt idx="4">
                  <c:v>196.4</c:v>
                </c:pt>
                <c:pt idx="5">
                  <c:v>221.8</c:v>
                </c:pt>
                <c:pt idx="6">
                  <c:v>241.4</c:v>
                </c:pt>
                <c:pt idx="7">
                  <c:v>240</c:v>
                </c:pt>
                <c:pt idx="8">
                  <c:v>238.6</c:v>
                </c:pt>
                <c:pt idx="9">
                  <c:v>238</c:v>
                </c:pt>
                <c:pt idx="10">
                  <c:v>236.3</c:v>
                </c:pt>
                <c:pt idx="11">
                  <c:v>235</c:v>
                </c:pt>
                <c:pt idx="12">
                  <c:v>234.3</c:v>
                </c:pt>
                <c:pt idx="13">
                  <c:v>233.2</c:v>
                </c:pt>
                <c:pt idx="14">
                  <c:v>232.2</c:v>
                </c:pt>
                <c:pt idx="15">
                  <c:v>230.8</c:v>
                </c:pt>
                <c:pt idx="16">
                  <c:v>229.9</c:v>
                </c:pt>
                <c:pt idx="17">
                  <c:v>229</c:v>
                </c:pt>
                <c:pt idx="18">
                  <c:v>227.9</c:v>
                </c:pt>
                <c:pt idx="19">
                  <c:v>227.4</c:v>
                </c:pt>
                <c:pt idx="20">
                  <c:v>226.8</c:v>
                </c:pt>
                <c:pt idx="21">
                  <c:v>221.1</c:v>
                </c:pt>
                <c:pt idx="22">
                  <c:v>221.1</c:v>
                </c:pt>
                <c:pt idx="23">
                  <c:v>220.9</c:v>
                </c:pt>
                <c:pt idx="24">
                  <c:v>219.7</c:v>
                </c:pt>
                <c:pt idx="25">
                  <c:v>218.7</c:v>
                </c:pt>
                <c:pt idx="26">
                  <c:v>218.3</c:v>
                </c:pt>
                <c:pt idx="27">
                  <c:v>218</c:v>
                </c:pt>
                <c:pt idx="28">
                  <c:v>216.6</c:v>
                </c:pt>
                <c:pt idx="29">
                  <c:v>216.1</c:v>
                </c:pt>
                <c:pt idx="30">
                  <c:v>215.7</c:v>
                </c:pt>
                <c:pt idx="31">
                  <c:v>214.7</c:v>
                </c:pt>
                <c:pt idx="32">
                  <c:v>213.9</c:v>
                </c:pt>
                <c:pt idx="33">
                  <c:v>214.1</c:v>
                </c:pt>
                <c:pt idx="34">
                  <c:v>212.9</c:v>
                </c:pt>
                <c:pt idx="35">
                  <c:v>274.2</c:v>
                </c:pt>
                <c:pt idx="36">
                  <c:v>283.60000000000002</c:v>
                </c:pt>
                <c:pt idx="37">
                  <c:v>285.10000000000002</c:v>
                </c:pt>
                <c:pt idx="38">
                  <c:v>282.7</c:v>
                </c:pt>
                <c:pt idx="39">
                  <c:v>283.10000000000002</c:v>
                </c:pt>
                <c:pt idx="40">
                  <c:v>281</c:v>
                </c:pt>
                <c:pt idx="41">
                  <c:v>280.89999999999998</c:v>
                </c:pt>
                <c:pt idx="42">
                  <c:v>279.2</c:v>
                </c:pt>
                <c:pt idx="43">
                  <c:v>279.3</c:v>
                </c:pt>
                <c:pt idx="44">
                  <c:v>276.8</c:v>
                </c:pt>
                <c:pt idx="45">
                  <c:v>276</c:v>
                </c:pt>
                <c:pt idx="46">
                  <c:v>274.60000000000002</c:v>
                </c:pt>
                <c:pt idx="47">
                  <c:v>273.89999999999998</c:v>
                </c:pt>
                <c:pt idx="48">
                  <c:v>272.7</c:v>
                </c:pt>
                <c:pt idx="49">
                  <c:v>272.10000000000002</c:v>
                </c:pt>
                <c:pt idx="50">
                  <c:v>271.10000000000002</c:v>
                </c:pt>
                <c:pt idx="51">
                  <c:v>269.7</c:v>
                </c:pt>
                <c:pt idx="52">
                  <c:v>270.39999999999998</c:v>
                </c:pt>
                <c:pt idx="53">
                  <c:v>268.3</c:v>
                </c:pt>
                <c:pt idx="54">
                  <c:v>267.89999999999998</c:v>
                </c:pt>
                <c:pt idx="55">
                  <c:v>265.7</c:v>
                </c:pt>
                <c:pt idx="56">
                  <c:v>265.7</c:v>
                </c:pt>
                <c:pt idx="57">
                  <c:v>263.60000000000002</c:v>
                </c:pt>
                <c:pt idx="58">
                  <c:v>263.10000000000002</c:v>
                </c:pt>
                <c:pt idx="59">
                  <c:v>262.2</c:v>
                </c:pt>
                <c:pt idx="60">
                  <c:v>261.3</c:v>
                </c:pt>
                <c:pt idx="61">
                  <c:v>260.39999999999998</c:v>
                </c:pt>
                <c:pt idx="62">
                  <c:v>258.10000000000002</c:v>
                </c:pt>
                <c:pt idx="63">
                  <c:v>257</c:v>
                </c:pt>
                <c:pt idx="64">
                  <c:v>257.10000000000002</c:v>
                </c:pt>
                <c:pt idx="65">
                  <c:v>256</c:v>
                </c:pt>
                <c:pt idx="66">
                  <c:v>255.4</c:v>
                </c:pt>
                <c:pt idx="67">
                  <c:v>255.2</c:v>
                </c:pt>
                <c:pt idx="68">
                  <c:v>253.6</c:v>
                </c:pt>
                <c:pt idx="69">
                  <c:v>253.3</c:v>
                </c:pt>
                <c:pt idx="70">
                  <c:v>252.4</c:v>
                </c:pt>
                <c:pt idx="71">
                  <c:v>252.7</c:v>
                </c:pt>
                <c:pt idx="72">
                  <c:v>250.7</c:v>
                </c:pt>
                <c:pt idx="73">
                  <c:v>251.2</c:v>
                </c:pt>
                <c:pt idx="74">
                  <c:v>249.8</c:v>
                </c:pt>
                <c:pt idx="75">
                  <c:v>250.1</c:v>
                </c:pt>
                <c:pt idx="76">
                  <c:v>248.3</c:v>
                </c:pt>
                <c:pt idx="77">
                  <c:v>247.4</c:v>
                </c:pt>
                <c:pt idx="78">
                  <c:v>247.5</c:v>
                </c:pt>
                <c:pt idx="79">
                  <c:v>247.3</c:v>
                </c:pt>
                <c:pt idx="80">
                  <c:v>246.9</c:v>
                </c:pt>
                <c:pt idx="81">
                  <c:v>244.6</c:v>
                </c:pt>
                <c:pt idx="82">
                  <c:v>243.6</c:v>
                </c:pt>
                <c:pt idx="83">
                  <c:v>243.2</c:v>
                </c:pt>
                <c:pt idx="84">
                  <c:v>242.7</c:v>
                </c:pt>
                <c:pt idx="85">
                  <c:v>242.3</c:v>
                </c:pt>
                <c:pt idx="86">
                  <c:v>241.4</c:v>
                </c:pt>
                <c:pt idx="87">
                  <c:v>241.1</c:v>
                </c:pt>
                <c:pt idx="88">
                  <c:v>241</c:v>
                </c:pt>
                <c:pt idx="89">
                  <c:v>240.6</c:v>
                </c:pt>
                <c:pt idx="90">
                  <c:v>239.5</c:v>
                </c:pt>
                <c:pt idx="91">
                  <c:v>239.3</c:v>
                </c:pt>
                <c:pt idx="92">
                  <c:v>236.9</c:v>
                </c:pt>
                <c:pt idx="93">
                  <c:v>222.7</c:v>
                </c:pt>
                <c:pt idx="94">
                  <c:v>222.3</c:v>
                </c:pt>
                <c:pt idx="95">
                  <c:v>225.8</c:v>
                </c:pt>
                <c:pt idx="96">
                  <c:v>224.7</c:v>
                </c:pt>
                <c:pt idx="97">
                  <c:v>224.1</c:v>
                </c:pt>
                <c:pt idx="98">
                  <c:v>220.5</c:v>
                </c:pt>
                <c:pt idx="99">
                  <c:v>222.1</c:v>
                </c:pt>
                <c:pt idx="100">
                  <c:v>218.5</c:v>
                </c:pt>
                <c:pt idx="101">
                  <c:v>214.8</c:v>
                </c:pt>
                <c:pt idx="102">
                  <c:v>215.4</c:v>
                </c:pt>
                <c:pt idx="103">
                  <c:v>219</c:v>
                </c:pt>
                <c:pt idx="104">
                  <c:v>213.8</c:v>
                </c:pt>
                <c:pt idx="105">
                  <c:v>216.1</c:v>
                </c:pt>
                <c:pt idx="106">
                  <c:v>220.3</c:v>
                </c:pt>
                <c:pt idx="107">
                  <c:v>221.6</c:v>
                </c:pt>
                <c:pt idx="108">
                  <c:v>222.4</c:v>
                </c:pt>
                <c:pt idx="109">
                  <c:v>223</c:v>
                </c:pt>
                <c:pt idx="110">
                  <c:v>223.1</c:v>
                </c:pt>
                <c:pt idx="111">
                  <c:v>224.6</c:v>
                </c:pt>
                <c:pt idx="112">
                  <c:v>218.6</c:v>
                </c:pt>
                <c:pt idx="113">
                  <c:v>219.7</c:v>
                </c:pt>
                <c:pt idx="114">
                  <c:v>220.7</c:v>
                </c:pt>
                <c:pt idx="115">
                  <c:v>220.1</c:v>
                </c:pt>
                <c:pt idx="116">
                  <c:v>220.6</c:v>
                </c:pt>
                <c:pt idx="117">
                  <c:v>221.8</c:v>
                </c:pt>
                <c:pt idx="118">
                  <c:v>221.8</c:v>
                </c:pt>
                <c:pt idx="119">
                  <c:v>221.8</c:v>
                </c:pt>
                <c:pt idx="120">
                  <c:v>221.1</c:v>
                </c:pt>
                <c:pt idx="121">
                  <c:v>221.3</c:v>
                </c:pt>
                <c:pt idx="122">
                  <c:v>219.8</c:v>
                </c:pt>
                <c:pt idx="123">
                  <c:v>219</c:v>
                </c:pt>
                <c:pt idx="124">
                  <c:v>219.4</c:v>
                </c:pt>
                <c:pt idx="125">
                  <c:v>217.8</c:v>
                </c:pt>
                <c:pt idx="126">
                  <c:v>217.7</c:v>
                </c:pt>
                <c:pt idx="127">
                  <c:v>215.8</c:v>
                </c:pt>
                <c:pt idx="128">
                  <c:v>215.2</c:v>
                </c:pt>
                <c:pt idx="129">
                  <c:v>216.6</c:v>
                </c:pt>
                <c:pt idx="130">
                  <c:v>216</c:v>
                </c:pt>
                <c:pt idx="131">
                  <c:v>216</c:v>
                </c:pt>
                <c:pt idx="132">
                  <c:v>213.7</c:v>
                </c:pt>
                <c:pt idx="133">
                  <c:v>212.5</c:v>
                </c:pt>
                <c:pt idx="134">
                  <c:v>213.1</c:v>
                </c:pt>
                <c:pt idx="135">
                  <c:v>211.1</c:v>
                </c:pt>
                <c:pt idx="136">
                  <c:v>211.4</c:v>
                </c:pt>
                <c:pt idx="137">
                  <c:v>211.5</c:v>
                </c:pt>
                <c:pt idx="138">
                  <c:v>211.5</c:v>
                </c:pt>
                <c:pt idx="139">
                  <c:v>212.3</c:v>
                </c:pt>
                <c:pt idx="140">
                  <c:v>208.2</c:v>
                </c:pt>
                <c:pt idx="141">
                  <c:v>209.1</c:v>
                </c:pt>
                <c:pt idx="142">
                  <c:v>209.5</c:v>
                </c:pt>
                <c:pt idx="143">
                  <c:v>209.8</c:v>
                </c:pt>
                <c:pt idx="144">
                  <c:v>209.4</c:v>
                </c:pt>
                <c:pt idx="145">
                  <c:v>208.5</c:v>
                </c:pt>
                <c:pt idx="146">
                  <c:v>208.6</c:v>
                </c:pt>
                <c:pt idx="147">
                  <c:v>4.9000000000000004</c:v>
                </c:pt>
              </c:numCache>
            </c:numRef>
          </c:yVal>
          <c:smooth val="1"/>
          <c:extLst>
            <c:ext xmlns:c16="http://schemas.microsoft.com/office/drawing/2014/chart" uri="{C3380CC4-5D6E-409C-BE32-E72D297353CC}">
              <c16:uniqueId val="{00000000-DAD0-48B6-95A0-0C6C70DB1875}"/>
            </c:ext>
          </c:extLst>
        </c:ser>
        <c:dLbls>
          <c:showLegendKey val="0"/>
          <c:showVal val="0"/>
          <c:showCatName val="0"/>
          <c:showSerName val="0"/>
          <c:showPercent val="0"/>
          <c:showBubbleSize val="0"/>
        </c:dLbls>
        <c:axId val="96542080"/>
        <c:axId val="96544256"/>
      </c:scatterChart>
      <c:valAx>
        <c:axId val="96542080"/>
        <c:scaling>
          <c:orientation val="minMax"/>
          <c:min val="-2"/>
        </c:scaling>
        <c:delete val="0"/>
        <c:axPos val="b"/>
        <c:title>
          <c:tx>
            <c:rich>
              <a:bodyPr/>
              <a:lstStyle/>
              <a:p>
                <a:pPr>
                  <a:defRPr/>
                </a:pPr>
                <a:r>
                  <a:rPr lang="en-US"/>
                  <a:t>Hours</a:t>
                </a:r>
              </a:p>
            </c:rich>
          </c:tx>
          <c:overlay val="0"/>
        </c:title>
        <c:numFmt formatCode="General" sourceLinked="1"/>
        <c:majorTickMark val="out"/>
        <c:minorTickMark val="none"/>
        <c:tickLblPos val="nextTo"/>
        <c:crossAx val="96544256"/>
        <c:crosses val="autoZero"/>
        <c:crossBetween val="midCat"/>
      </c:valAx>
      <c:valAx>
        <c:axId val="96544256"/>
        <c:scaling>
          <c:orientation val="minMax"/>
          <c:min val="0"/>
        </c:scaling>
        <c:delete val="0"/>
        <c:axPos val="l"/>
        <c:title>
          <c:tx>
            <c:rich>
              <a:bodyPr rot="-5400000" vert="horz"/>
              <a:lstStyle/>
              <a:p>
                <a:pPr>
                  <a:defRPr/>
                </a:pPr>
                <a:r>
                  <a:rPr lang="en-US"/>
                  <a:t>Concentration</a:t>
                </a:r>
                <a:r>
                  <a:rPr lang="en-US" baseline="0"/>
                  <a:t> in g/m3</a:t>
                </a:r>
                <a:endParaRPr lang="en-US"/>
              </a:p>
            </c:rich>
          </c:tx>
          <c:overlay val="0"/>
        </c:title>
        <c:numFmt formatCode="General" sourceLinked="1"/>
        <c:majorTickMark val="out"/>
        <c:minorTickMark val="none"/>
        <c:tickLblPos val="nextTo"/>
        <c:crossAx val="965420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MI over 48 hours; Concentration in g/m3 on ~ time in minutes</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overlay val="1"/>
    </c:title>
    <c:autoTitleDeleted val="0"/>
    <c:plotArea>
      <c:layout/>
      <c:scatterChart>
        <c:scatterStyle val="smoothMarker"/>
        <c:varyColors val="0"/>
        <c:ser>
          <c:idx val="0"/>
          <c:order val="0"/>
          <c:xVal>
            <c:numRef>
              <c:f>'MI Concentration Photos'!$B$2:$B$150</c:f>
              <c:numCache>
                <c:formatCode>General</c:formatCode>
                <c:ptCount val="149"/>
                <c:pt idx="0">
                  <c:v>-0.33333333333333331</c:v>
                </c:pt>
                <c:pt idx="1">
                  <c:v>0</c:v>
                </c:pt>
                <c:pt idx="2">
                  <c:v>0.33333333333333331</c:v>
                </c:pt>
                <c:pt idx="3">
                  <c:v>0.66666666666666663</c:v>
                </c:pt>
                <c:pt idx="4">
                  <c:v>1</c:v>
                </c:pt>
                <c:pt idx="5">
                  <c:v>1.3333333333333333</c:v>
                </c:pt>
                <c:pt idx="6">
                  <c:v>1.6666666666666667</c:v>
                </c:pt>
                <c:pt idx="7">
                  <c:v>2</c:v>
                </c:pt>
                <c:pt idx="8">
                  <c:v>2.3333333333333335</c:v>
                </c:pt>
                <c:pt idx="9">
                  <c:v>2.6666666666666665</c:v>
                </c:pt>
                <c:pt idx="10">
                  <c:v>3</c:v>
                </c:pt>
                <c:pt idx="11">
                  <c:v>3.6666666666666665</c:v>
                </c:pt>
                <c:pt idx="12">
                  <c:v>4</c:v>
                </c:pt>
                <c:pt idx="13">
                  <c:v>4.333333333333333</c:v>
                </c:pt>
                <c:pt idx="14">
                  <c:v>4.666666666666667</c:v>
                </c:pt>
                <c:pt idx="15">
                  <c:v>5</c:v>
                </c:pt>
                <c:pt idx="16">
                  <c:v>5.333333333333333</c:v>
                </c:pt>
                <c:pt idx="17">
                  <c:v>5.666666666666667</c:v>
                </c:pt>
                <c:pt idx="18">
                  <c:v>6</c:v>
                </c:pt>
                <c:pt idx="19">
                  <c:v>6.333333333333333</c:v>
                </c:pt>
                <c:pt idx="20">
                  <c:v>6.666666666666667</c:v>
                </c:pt>
                <c:pt idx="21">
                  <c:v>7</c:v>
                </c:pt>
                <c:pt idx="22">
                  <c:v>7.333333333333333</c:v>
                </c:pt>
                <c:pt idx="23">
                  <c:v>7.666666666666667</c:v>
                </c:pt>
                <c:pt idx="24">
                  <c:v>8</c:v>
                </c:pt>
                <c:pt idx="25">
                  <c:v>8.3333333333333339</c:v>
                </c:pt>
                <c:pt idx="26">
                  <c:v>8.6666666666666661</c:v>
                </c:pt>
                <c:pt idx="27">
                  <c:v>9</c:v>
                </c:pt>
                <c:pt idx="28">
                  <c:v>9.3333333333333339</c:v>
                </c:pt>
                <c:pt idx="29">
                  <c:v>9.6666666666666661</c:v>
                </c:pt>
                <c:pt idx="30">
                  <c:v>10</c:v>
                </c:pt>
                <c:pt idx="31">
                  <c:v>10.333333333333334</c:v>
                </c:pt>
                <c:pt idx="32">
                  <c:v>11</c:v>
                </c:pt>
                <c:pt idx="33">
                  <c:v>11.333333333333334</c:v>
                </c:pt>
                <c:pt idx="34">
                  <c:v>11.666666666666666</c:v>
                </c:pt>
                <c:pt idx="35">
                  <c:v>12</c:v>
                </c:pt>
                <c:pt idx="36">
                  <c:v>12.333333333333334</c:v>
                </c:pt>
                <c:pt idx="37">
                  <c:v>12.666666666666666</c:v>
                </c:pt>
                <c:pt idx="38">
                  <c:v>13</c:v>
                </c:pt>
                <c:pt idx="39">
                  <c:v>13.333333333333334</c:v>
                </c:pt>
                <c:pt idx="40">
                  <c:v>13.666666666666666</c:v>
                </c:pt>
                <c:pt idx="41">
                  <c:v>14</c:v>
                </c:pt>
                <c:pt idx="42">
                  <c:v>14.333333333333334</c:v>
                </c:pt>
                <c:pt idx="43">
                  <c:v>14.666666666666666</c:v>
                </c:pt>
                <c:pt idx="44">
                  <c:v>15</c:v>
                </c:pt>
                <c:pt idx="45">
                  <c:v>15.333333333333334</c:v>
                </c:pt>
                <c:pt idx="46">
                  <c:v>15.666666666666666</c:v>
                </c:pt>
                <c:pt idx="47">
                  <c:v>16</c:v>
                </c:pt>
                <c:pt idx="48">
                  <c:v>16.333333333333332</c:v>
                </c:pt>
                <c:pt idx="49">
                  <c:v>16.666666666666668</c:v>
                </c:pt>
                <c:pt idx="50">
                  <c:v>17</c:v>
                </c:pt>
                <c:pt idx="51">
                  <c:v>17.333333333333332</c:v>
                </c:pt>
                <c:pt idx="52">
                  <c:v>17.666666666666668</c:v>
                </c:pt>
                <c:pt idx="53">
                  <c:v>18.333333333333332</c:v>
                </c:pt>
                <c:pt idx="54">
                  <c:v>18.666666666666668</c:v>
                </c:pt>
                <c:pt idx="55">
                  <c:v>19</c:v>
                </c:pt>
                <c:pt idx="56">
                  <c:v>19.333333333333332</c:v>
                </c:pt>
                <c:pt idx="57">
                  <c:v>19.666666666666668</c:v>
                </c:pt>
                <c:pt idx="58">
                  <c:v>20</c:v>
                </c:pt>
                <c:pt idx="59">
                  <c:v>20.333333333333332</c:v>
                </c:pt>
                <c:pt idx="60">
                  <c:v>20.666666666666668</c:v>
                </c:pt>
                <c:pt idx="61">
                  <c:v>21</c:v>
                </c:pt>
                <c:pt idx="62">
                  <c:v>21.333333333333332</c:v>
                </c:pt>
                <c:pt idx="63">
                  <c:v>21.666666666666668</c:v>
                </c:pt>
                <c:pt idx="64">
                  <c:v>22</c:v>
                </c:pt>
                <c:pt idx="65">
                  <c:v>22.333333333333332</c:v>
                </c:pt>
                <c:pt idx="66">
                  <c:v>22.666666666666668</c:v>
                </c:pt>
                <c:pt idx="67">
                  <c:v>23</c:v>
                </c:pt>
                <c:pt idx="68">
                  <c:v>23.333333333333332</c:v>
                </c:pt>
                <c:pt idx="69">
                  <c:v>24</c:v>
                </c:pt>
                <c:pt idx="70">
                  <c:v>24.333333333333332</c:v>
                </c:pt>
                <c:pt idx="71">
                  <c:v>24.666666666666668</c:v>
                </c:pt>
                <c:pt idx="72">
                  <c:v>25</c:v>
                </c:pt>
                <c:pt idx="73">
                  <c:v>25.333333333333332</c:v>
                </c:pt>
                <c:pt idx="74">
                  <c:v>25.666666666666668</c:v>
                </c:pt>
                <c:pt idx="75">
                  <c:v>26</c:v>
                </c:pt>
                <c:pt idx="76">
                  <c:v>26.333333333333332</c:v>
                </c:pt>
                <c:pt idx="77">
                  <c:v>26.666666666666668</c:v>
                </c:pt>
                <c:pt idx="78">
                  <c:v>27</c:v>
                </c:pt>
                <c:pt idx="79">
                  <c:v>27.333333333333332</c:v>
                </c:pt>
                <c:pt idx="80">
                  <c:v>27.666666666666668</c:v>
                </c:pt>
                <c:pt idx="81">
                  <c:v>28</c:v>
                </c:pt>
                <c:pt idx="82">
                  <c:v>28.333333333333332</c:v>
                </c:pt>
                <c:pt idx="83">
                  <c:v>28.666666666666668</c:v>
                </c:pt>
                <c:pt idx="84">
                  <c:v>29</c:v>
                </c:pt>
                <c:pt idx="85">
                  <c:v>29.666666666666668</c:v>
                </c:pt>
                <c:pt idx="86">
                  <c:v>30</c:v>
                </c:pt>
                <c:pt idx="87">
                  <c:v>30.333333333333332</c:v>
                </c:pt>
                <c:pt idx="88">
                  <c:v>31</c:v>
                </c:pt>
                <c:pt idx="89">
                  <c:v>31.333333333333332</c:v>
                </c:pt>
                <c:pt idx="90">
                  <c:v>31.666666666666668</c:v>
                </c:pt>
                <c:pt idx="91">
                  <c:v>32</c:v>
                </c:pt>
                <c:pt idx="92">
                  <c:v>32.333333333333336</c:v>
                </c:pt>
                <c:pt idx="93">
                  <c:v>32.666666666666664</c:v>
                </c:pt>
                <c:pt idx="94">
                  <c:v>33</c:v>
                </c:pt>
                <c:pt idx="95">
                  <c:v>33.333333333333336</c:v>
                </c:pt>
                <c:pt idx="96">
                  <c:v>33.666666666666664</c:v>
                </c:pt>
                <c:pt idx="97">
                  <c:v>34</c:v>
                </c:pt>
                <c:pt idx="98">
                  <c:v>34.333333333333336</c:v>
                </c:pt>
                <c:pt idx="99">
                  <c:v>34.666666666666664</c:v>
                </c:pt>
                <c:pt idx="100">
                  <c:v>35</c:v>
                </c:pt>
                <c:pt idx="101">
                  <c:v>35.333333333333336</c:v>
                </c:pt>
                <c:pt idx="102">
                  <c:v>35.666666666666664</c:v>
                </c:pt>
                <c:pt idx="103">
                  <c:v>36</c:v>
                </c:pt>
                <c:pt idx="104">
                  <c:v>36.333333333333336</c:v>
                </c:pt>
                <c:pt idx="105">
                  <c:v>36.666666666666664</c:v>
                </c:pt>
                <c:pt idx="106">
                  <c:v>37</c:v>
                </c:pt>
                <c:pt idx="107">
                  <c:v>37.333333333333336</c:v>
                </c:pt>
                <c:pt idx="108">
                  <c:v>37.666666666666664</c:v>
                </c:pt>
                <c:pt idx="109">
                  <c:v>38</c:v>
                </c:pt>
                <c:pt idx="110">
                  <c:v>38.333333333333336</c:v>
                </c:pt>
                <c:pt idx="111">
                  <c:v>38.666666666666664</c:v>
                </c:pt>
                <c:pt idx="112">
                  <c:v>39</c:v>
                </c:pt>
                <c:pt idx="113">
                  <c:v>39.333333333333336</c:v>
                </c:pt>
                <c:pt idx="114">
                  <c:v>39.666666666666664</c:v>
                </c:pt>
                <c:pt idx="115">
                  <c:v>40</c:v>
                </c:pt>
                <c:pt idx="116">
                  <c:v>40.333333333333336</c:v>
                </c:pt>
                <c:pt idx="117">
                  <c:v>40.666666666666664</c:v>
                </c:pt>
                <c:pt idx="118">
                  <c:v>41</c:v>
                </c:pt>
                <c:pt idx="119">
                  <c:v>41.333333333333336</c:v>
                </c:pt>
                <c:pt idx="120">
                  <c:v>41.666666666666664</c:v>
                </c:pt>
                <c:pt idx="121">
                  <c:v>42</c:v>
                </c:pt>
                <c:pt idx="122">
                  <c:v>42.333333333333336</c:v>
                </c:pt>
                <c:pt idx="123">
                  <c:v>42.666666666666664</c:v>
                </c:pt>
                <c:pt idx="124">
                  <c:v>43</c:v>
                </c:pt>
                <c:pt idx="125">
                  <c:v>43.333333333333336</c:v>
                </c:pt>
                <c:pt idx="126">
                  <c:v>44</c:v>
                </c:pt>
                <c:pt idx="127">
                  <c:v>44.333333333333336</c:v>
                </c:pt>
                <c:pt idx="128">
                  <c:v>44.666666666666664</c:v>
                </c:pt>
                <c:pt idx="129">
                  <c:v>45</c:v>
                </c:pt>
                <c:pt idx="130">
                  <c:v>45.333333333333336</c:v>
                </c:pt>
                <c:pt idx="131">
                  <c:v>45.666666666666664</c:v>
                </c:pt>
                <c:pt idx="132">
                  <c:v>46</c:v>
                </c:pt>
                <c:pt idx="133">
                  <c:v>46.333333333333336</c:v>
                </c:pt>
                <c:pt idx="134">
                  <c:v>46.666666666666664</c:v>
                </c:pt>
                <c:pt idx="135">
                  <c:v>47</c:v>
                </c:pt>
                <c:pt idx="136">
                  <c:v>47.333333333333336</c:v>
                </c:pt>
                <c:pt idx="137">
                  <c:v>47.666666666666664</c:v>
                </c:pt>
                <c:pt idx="138">
                  <c:v>48</c:v>
                </c:pt>
                <c:pt idx="139">
                  <c:v>48.333333333333336</c:v>
                </c:pt>
                <c:pt idx="140">
                  <c:v>48.666666666666664</c:v>
                </c:pt>
                <c:pt idx="141">
                  <c:v>49</c:v>
                </c:pt>
                <c:pt idx="142">
                  <c:v>49.333333333333336</c:v>
                </c:pt>
                <c:pt idx="143">
                  <c:v>49.666666666666664</c:v>
                </c:pt>
                <c:pt idx="144">
                  <c:v>50</c:v>
                </c:pt>
                <c:pt idx="145">
                  <c:v>50.333333333333336</c:v>
                </c:pt>
                <c:pt idx="146">
                  <c:v>50.666666666666664</c:v>
                </c:pt>
                <c:pt idx="147">
                  <c:v>51</c:v>
                </c:pt>
                <c:pt idx="148">
                  <c:v>51.333333333333336</c:v>
                </c:pt>
              </c:numCache>
            </c:numRef>
          </c:xVal>
          <c:yVal>
            <c:numRef>
              <c:f>'MI Concentration Photos'!$E$2:$E$150</c:f>
              <c:numCache>
                <c:formatCode>General</c:formatCode>
                <c:ptCount val="149"/>
                <c:pt idx="0">
                  <c:v>0</c:v>
                </c:pt>
                <c:pt idx="1">
                  <c:v>221.8</c:v>
                </c:pt>
                <c:pt idx="2">
                  <c:v>253.8</c:v>
                </c:pt>
                <c:pt idx="3">
                  <c:v>249</c:v>
                </c:pt>
                <c:pt idx="4">
                  <c:v>250.60000000000002</c:v>
                </c:pt>
                <c:pt idx="5">
                  <c:v>249</c:v>
                </c:pt>
                <c:pt idx="6">
                  <c:v>245.8</c:v>
                </c:pt>
                <c:pt idx="7">
                  <c:v>247.39999999999998</c:v>
                </c:pt>
                <c:pt idx="8">
                  <c:v>244.2</c:v>
                </c:pt>
                <c:pt idx="9">
                  <c:v>244.2</c:v>
                </c:pt>
                <c:pt idx="10">
                  <c:v>244.2</c:v>
                </c:pt>
                <c:pt idx="11">
                  <c:v>242.60000000000002</c:v>
                </c:pt>
                <c:pt idx="12">
                  <c:v>241</c:v>
                </c:pt>
                <c:pt idx="13">
                  <c:v>241</c:v>
                </c:pt>
                <c:pt idx="14">
                  <c:v>239.39999999999998</c:v>
                </c:pt>
                <c:pt idx="15">
                  <c:v>241</c:v>
                </c:pt>
                <c:pt idx="16">
                  <c:v>241</c:v>
                </c:pt>
                <c:pt idx="17">
                  <c:v>236.2</c:v>
                </c:pt>
                <c:pt idx="18">
                  <c:v>236.2</c:v>
                </c:pt>
                <c:pt idx="19">
                  <c:v>237.8</c:v>
                </c:pt>
                <c:pt idx="20">
                  <c:v>234.60000000000002</c:v>
                </c:pt>
                <c:pt idx="21">
                  <c:v>234.60000000000002</c:v>
                </c:pt>
                <c:pt idx="22">
                  <c:v>233</c:v>
                </c:pt>
                <c:pt idx="23">
                  <c:v>233</c:v>
                </c:pt>
                <c:pt idx="24">
                  <c:v>233</c:v>
                </c:pt>
                <c:pt idx="25">
                  <c:v>236.2</c:v>
                </c:pt>
                <c:pt idx="26">
                  <c:v>231.39999999999998</c:v>
                </c:pt>
                <c:pt idx="27">
                  <c:v>228.2</c:v>
                </c:pt>
                <c:pt idx="28">
                  <c:v>231.39999999999998</c:v>
                </c:pt>
                <c:pt idx="29">
                  <c:v>231.39999999999998</c:v>
                </c:pt>
                <c:pt idx="30">
                  <c:v>229.8</c:v>
                </c:pt>
                <c:pt idx="31">
                  <c:v>228.2</c:v>
                </c:pt>
                <c:pt idx="32">
                  <c:v>226.60000000000002</c:v>
                </c:pt>
                <c:pt idx="33">
                  <c:v>223.39999999999998</c:v>
                </c:pt>
                <c:pt idx="34">
                  <c:v>226.60000000000002</c:v>
                </c:pt>
                <c:pt idx="35">
                  <c:v>223.39999999999998</c:v>
                </c:pt>
                <c:pt idx="36">
                  <c:v>223.39999999999998</c:v>
                </c:pt>
                <c:pt idx="37">
                  <c:v>215.39999999999998</c:v>
                </c:pt>
                <c:pt idx="38">
                  <c:v>209</c:v>
                </c:pt>
                <c:pt idx="39">
                  <c:v>213.8</c:v>
                </c:pt>
                <c:pt idx="40">
                  <c:v>207.4</c:v>
                </c:pt>
                <c:pt idx="41">
                  <c:v>212.2</c:v>
                </c:pt>
                <c:pt idx="42">
                  <c:v>209</c:v>
                </c:pt>
                <c:pt idx="43">
                  <c:v>212.2</c:v>
                </c:pt>
                <c:pt idx="44">
                  <c:v>210.60000000000002</c:v>
                </c:pt>
                <c:pt idx="45">
                  <c:v>213.8</c:v>
                </c:pt>
                <c:pt idx="46">
                  <c:v>210.60000000000002</c:v>
                </c:pt>
                <c:pt idx="47">
                  <c:v>212.2</c:v>
                </c:pt>
                <c:pt idx="48">
                  <c:v>209</c:v>
                </c:pt>
                <c:pt idx="49">
                  <c:v>213.8</c:v>
                </c:pt>
                <c:pt idx="50">
                  <c:v>209</c:v>
                </c:pt>
                <c:pt idx="51">
                  <c:v>212.2</c:v>
                </c:pt>
                <c:pt idx="52">
                  <c:v>207.4</c:v>
                </c:pt>
                <c:pt idx="53">
                  <c:v>207.4</c:v>
                </c:pt>
                <c:pt idx="54">
                  <c:v>209</c:v>
                </c:pt>
                <c:pt idx="55">
                  <c:v>205.8</c:v>
                </c:pt>
                <c:pt idx="56">
                  <c:v>205.8</c:v>
                </c:pt>
                <c:pt idx="57">
                  <c:v>205.8</c:v>
                </c:pt>
                <c:pt idx="58">
                  <c:v>205.8</c:v>
                </c:pt>
                <c:pt idx="59">
                  <c:v>204.2</c:v>
                </c:pt>
                <c:pt idx="60">
                  <c:v>205.8</c:v>
                </c:pt>
                <c:pt idx="61">
                  <c:v>228.2</c:v>
                </c:pt>
                <c:pt idx="62">
                  <c:v>223.39999999999998</c:v>
                </c:pt>
                <c:pt idx="63">
                  <c:v>223.39999999999998</c:v>
                </c:pt>
                <c:pt idx="64">
                  <c:v>225</c:v>
                </c:pt>
                <c:pt idx="65">
                  <c:v>221.8</c:v>
                </c:pt>
                <c:pt idx="66">
                  <c:v>221.8</c:v>
                </c:pt>
                <c:pt idx="67">
                  <c:v>220.2</c:v>
                </c:pt>
                <c:pt idx="68">
                  <c:v>220.2</c:v>
                </c:pt>
                <c:pt idx="69">
                  <c:v>220.2</c:v>
                </c:pt>
                <c:pt idx="70">
                  <c:v>221.8</c:v>
                </c:pt>
                <c:pt idx="71">
                  <c:v>218.60000000000002</c:v>
                </c:pt>
                <c:pt idx="72">
                  <c:v>217</c:v>
                </c:pt>
                <c:pt idx="73">
                  <c:v>220.2</c:v>
                </c:pt>
                <c:pt idx="74">
                  <c:v>215.39999999999998</c:v>
                </c:pt>
                <c:pt idx="75">
                  <c:v>213.8</c:v>
                </c:pt>
                <c:pt idx="76">
                  <c:v>218.60000000000002</c:v>
                </c:pt>
                <c:pt idx="77">
                  <c:v>217</c:v>
                </c:pt>
                <c:pt idx="78">
                  <c:v>213.8</c:v>
                </c:pt>
                <c:pt idx="79">
                  <c:v>213.8</c:v>
                </c:pt>
                <c:pt idx="80">
                  <c:v>213.8</c:v>
                </c:pt>
                <c:pt idx="81">
                  <c:v>215.39999999999998</c:v>
                </c:pt>
                <c:pt idx="82">
                  <c:v>215.39999999999998</c:v>
                </c:pt>
                <c:pt idx="83">
                  <c:v>213.8</c:v>
                </c:pt>
                <c:pt idx="84">
                  <c:v>213.8</c:v>
                </c:pt>
                <c:pt idx="85">
                  <c:v>221.8</c:v>
                </c:pt>
                <c:pt idx="86">
                  <c:v>225</c:v>
                </c:pt>
                <c:pt idx="87">
                  <c:v>226.60000000000002</c:v>
                </c:pt>
                <c:pt idx="88">
                  <c:v>220.2</c:v>
                </c:pt>
                <c:pt idx="89">
                  <c:v>220.2</c:v>
                </c:pt>
                <c:pt idx="90">
                  <c:v>221.8</c:v>
                </c:pt>
                <c:pt idx="91">
                  <c:v>223.39999999999998</c:v>
                </c:pt>
                <c:pt idx="92">
                  <c:v>218.60000000000002</c:v>
                </c:pt>
                <c:pt idx="93">
                  <c:v>217</c:v>
                </c:pt>
                <c:pt idx="94">
                  <c:v>215.39999999999998</c:v>
                </c:pt>
                <c:pt idx="95">
                  <c:v>218.60000000000002</c:v>
                </c:pt>
                <c:pt idx="96">
                  <c:v>218.60000000000002</c:v>
                </c:pt>
                <c:pt idx="97">
                  <c:v>213.8</c:v>
                </c:pt>
                <c:pt idx="98">
                  <c:v>213.8</c:v>
                </c:pt>
                <c:pt idx="99">
                  <c:v>213.8</c:v>
                </c:pt>
                <c:pt idx="100">
                  <c:v>217</c:v>
                </c:pt>
                <c:pt idx="101">
                  <c:v>212.2</c:v>
                </c:pt>
                <c:pt idx="102">
                  <c:v>213.8</c:v>
                </c:pt>
                <c:pt idx="103">
                  <c:v>215.39999999999998</c:v>
                </c:pt>
                <c:pt idx="104">
                  <c:v>210.60000000000002</c:v>
                </c:pt>
                <c:pt idx="105">
                  <c:v>213.8</c:v>
                </c:pt>
                <c:pt idx="106">
                  <c:v>217</c:v>
                </c:pt>
                <c:pt idx="107">
                  <c:v>213.8</c:v>
                </c:pt>
                <c:pt idx="108">
                  <c:v>217</c:v>
                </c:pt>
                <c:pt idx="109">
                  <c:v>215.39999999999998</c:v>
                </c:pt>
                <c:pt idx="110">
                  <c:v>215.39999999999998</c:v>
                </c:pt>
                <c:pt idx="111">
                  <c:v>212.2</c:v>
                </c:pt>
                <c:pt idx="112">
                  <c:v>217</c:v>
                </c:pt>
                <c:pt idx="113">
                  <c:v>217</c:v>
                </c:pt>
                <c:pt idx="114">
                  <c:v>215.39999999999998</c:v>
                </c:pt>
                <c:pt idx="115">
                  <c:v>215.39999999999998</c:v>
                </c:pt>
                <c:pt idx="116">
                  <c:v>215.39999999999998</c:v>
                </c:pt>
                <c:pt idx="117">
                  <c:v>215.39999999999998</c:v>
                </c:pt>
                <c:pt idx="118">
                  <c:v>215.39999999999998</c:v>
                </c:pt>
                <c:pt idx="119">
                  <c:v>215.39999999999998</c:v>
                </c:pt>
                <c:pt idx="120">
                  <c:v>213.8</c:v>
                </c:pt>
                <c:pt idx="121">
                  <c:v>215.39999999999998</c:v>
                </c:pt>
                <c:pt idx="122">
                  <c:v>217</c:v>
                </c:pt>
                <c:pt idx="123">
                  <c:v>212.2</c:v>
                </c:pt>
                <c:pt idx="124">
                  <c:v>212.2</c:v>
                </c:pt>
                <c:pt idx="125">
                  <c:v>212.2</c:v>
                </c:pt>
                <c:pt idx="126">
                  <c:v>212.2</c:v>
                </c:pt>
                <c:pt idx="127">
                  <c:v>212.2</c:v>
                </c:pt>
                <c:pt idx="128">
                  <c:v>213.8</c:v>
                </c:pt>
                <c:pt idx="129">
                  <c:v>212.2</c:v>
                </c:pt>
                <c:pt idx="130">
                  <c:v>210.60000000000002</c:v>
                </c:pt>
                <c:pt idx="131">
                  <c:v>212.2</c:v>
                </c:pt>
                <c:pt idx="132">
                  <c:v>212.2</c:v>
                </c:pt>
                <c:pt idx="133">
                  <c:v>210.60000000000002</c:v>
                </c:pt>
                <c:pt idx="134">
                  <c:v>210.60000000000002</c:v>
                </c:pt>
                <c:pt idx="135">
                  <c:v>210.60000000000002</c:v>
                </c:pt>
                <c:pt idx="136">
                  <c:v>207.4</c:v>
                </c:pt>
                <c:pt idx="137">
                  <c:v>212.2</c:v>
                </c:pt>
                <c:pt idx="138">
                  <c:v>205.8</c:v>
                </c:pt>
                <c:pt idx="139">
                  <c:v>0</c:v>
                </c:pt>
                <c:pt idx="140">
                  <c:v>0</c:v>
                </c:pt>
                <c:pt idx="141">
                  <c:v>0</c:v>
                </c:pt>
                <c:pt idx="142">
                  <c:v>0</c:v>
                </c:pt>
                <c:pt idx="143">
                  <c:v>0</c:v>
                </c:pt>
                <c:pt idx="144">
                  <c:v>0</c:v>
                </c:pt>
                <c:pt idx="145">
                  <c:v>0</c:v>
                </c:pt>
                <c:pt idx="146">
                  <c:v>0</c:v>
                </c:pt>
                <c:pt idx="147">
                  <c:v>0</c:v>
                </c:pt>
                <c:pt idx="148">
                  <c:v>0</c:v>
                </c:pt>
              </c:numCache>
            </c:numRef>
          </c:yVal>
          <c:smooth val="1"/>
          <c:extLst>
            <c:ext xmlns:c16="http://schemas.microsoft.com/office/drawing/2014/chart" uri="{C3380CC4-5D6E-409C-BE32-E72D297353CC}">
              <c16:uniqueId val="{00000000-AC94-4AA3-B81B-BDC077A2605A}"/>
            </c:ext>
          </c:extLst>
        </c:ser>
        <c:dLbls>
          <c:showLegendKey val="0"/>
          <c:showVal val="0"/>
          <c:showCatName val="0"/>
          <c:showSerName val="0"/>
          <c:showPercent val="0"/>
          <c:showBubbleSize val="0"/>
        </c:dLbls>
        <c:axId val="40857984"/>
        <c:axId val="40852096"/>
      </c:scatterChart>
      <c:valAx>
        <c:axId val="40857984"/>
        <c:scaling>
          <c:orientation val="minMax"/>
          <c:max val="50"/>
          <c:min val="-0.5"/>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800" b="1" i="0" baseline="0">
                    <a:effectLst/>
                  </a:rPr>
                  <a:t>~ Time in Minutes</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rich>
          </c:tx>
          <c:overlay val="0"/>
        </c:title>
        <c:numFmt formatCode="General" sourceLinked="1"/>
        <c:majorTickMark val="out"/>
        <c:minorTickMark val="none"/>
        <c:tickLblPos val="nextTo"/>
        <c:crossAx val="40852096"/>
        <c:crosses val="autoZero"/>
        <c:crossBetween val="midCat"/>
      </c:valAx>
      <c:valAx>
        <c:axId val="40852096"/>
        <c:scaling>
          <c:orientation val="minMax"/>
        </c:scaling>
        <c:delete val="0"/>
        <c:axPos val="l"/>
        <c:majorGridlines/>
        <c:title>
          <c:tx>
            <c:rich>
              <a:bodyPr rot="-5400000" vert="horz"/>
              <a:lstStyle/>
              <a:p>
                <a:pPr>
                  <a:defRPr/>
                </a:pPr>
                <a:r>
                  <a:rPr lang="en-US" sz="1000" b="1" i="0" u="none" strike="noStrike" baseline="0">
                    <a:effectLst/>
                  </a:rPr>
                  <a:t>Concentration in g/m3</a:t>
                </a:r>
                <a:endParaRPr lang="en-US"/>
              </a:p>
            </c:rich>
          </c:tx>
          <c:overlay val="0"/>
        </c:title>
        <c:numFmt formatCode="General" sourceLinked="1"/>
        <c:majorTickMark val="out"/>
        <c:minorTickMark val="none"/>
        <c:tickLblPos val="nextTo"/>
        <c:crossAx val="4085798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'MI calibration curve'!$B$3:$B$5</c:f>
              <c:numCache>
                <c:formatCode>General</c:formatCode>
                <c:ptCount val="3"/>
                <c:pt idx="0">
                  <c:v>193</c:v>
                </c:pt>
                <c:pt idx="1">
                  <c:v>289</c:v>
                </c:pt>
                <c:pt idx="2">
                  <c:v>385</c:v>
                </c:pt>
              </c:numCache>
            </c:numRef>
          </c:xVal>
          <c:yVal>
            <c:numRef>
              <c:f>'MI calibration curve'!$C$3:$C$5</c:f>
              <c:numCache>
                <c:formatCode>General</c:formatCode>
                <c:ptCount val="3"/>
                <c:pt idx="0">
                  <c:v>15</c:v>
                </c:pt>
                <c:pt idx="1">
                  <c:v>21</c:v>
                </c:pt>
                <c:pt idx="2">
                  <c:v>27</c:v>
                </c:pt>
              </c:numCache>
            </c:numRef>
          </c:yVal>
          <c:smooth val="0"/>
          <c:extLst>
            <c:ext xmlns:c16="http://schemas.microsoft.com/office/drawing/2014/chart" uri="{C3380CC4-5D6E-409C-BE32-E72D297353CC}">
              <c16:uniqueId val="{00000000-DEBC-477C-A2F0-6A3CA9EBAC27}"/>
            </c:ext>
          </c:extLst>
        </c:ser>
        <c:dLbls>
          <c:showLegendKey val="0"/>
          <c:showVal val="0"/>
          <c:showCatName val="0"/>
          <c:showSerName val="0"/>
          <c:showPercent val="0"/>
          <c:showBubbleSize val="0"/>
        </c:dLbls>
        <c:axId val="305565344"/>
        <c:axId val="305565672"/>
      </c:scatterChart>
      <c:valAx>
        <c:axId val="3055653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actual MI</a:t>
                </a:r>
                <a:r>
                  <a:rPr lang="en-US" baseline="0"/>
                  <a:t> concentration (g/m3)</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565672"/>
        <c:crosses val="autoZero"/>
        <c:crossBetween val="midCat"/>
      </c:valAx>
      <c:valAx>
        <c:axId val="305565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Spectros instrument</a:t>
                </a:r>
                <a:r>
                  <a:rPr lang="en-US" baseline="0"/>
                  <a:t> response (g/m3)</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565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485775</xdr:colOff>
      <xdr:row>1</xdr:row>
      <xdr:rowOff>47624</xdr:rowOff>
    </xdr:from>
    <xdr:to>
      <xdr:col>7</xdr:col>
      <xdr:colOff>381000</xdr:colOff>
      <xdr:row>15</xdr:row>
      <xdr:rowOff>57149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5775" y="238124"/>
          <a:ext cx="416242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workbook contains</a:t>
          </a:r>
          <a:r>
            <a:rPr lang="en-US" sz="1100" baseline="0"/>
            <a:t> the measurement of fumigant concentration during exposure of computers for </a:t>
          </a:r>
          <a:r>
            <a:rPr lang="en-US" sz="1100" b="1" baseline="0"/>
            <a:t>Impact of Sporicidal Fumigation with Methyl Bromide or Methyl Iodide on Electronic Equipment</a:t>
          </a:r>
          <a:r>
            <a:rPr lang="en-US" sz="1100" b="0" baseline="0"/>
            <a:t>.</a:t>
          </a:r>
          <a:endParaRPr lang="en-US" sz="1100" b="0"/>
        </a:p>
        <a:p>
          <a:endParaRPr lang="en-US" sz="1100"/>
        </a:p>
        <a:p>
          <a:r>
            <a:rPr lang="en-US" sz="1100"/>
            <a:t>This file contains the</a:t>
          </a:r>
          <a:r>
            <a:rPr lang="en-US" sz="1100" baseline="0"/>
            <a:t> Spectros IR detector readings transcribed from photographs of the detector readout by Ben Gillenwaters (UF) during the MB/MI computer fumigations in January 2017. Photographs were taken automatically every 20 minutes during the course of the exposures.</a:t>
          </a:r>
        </a:p>
        <a:p>
          <a:endParaRPr lang="en-US" sz="1100" baseline="0"/>
        </a:p>
        <a:p>
          <a:r>
            <a:rPr lang="en-US" sz="1100" baseline="0"/>
            <a:t>Since the Spectros dector is designed to measure methyl bromide (MB), the readings in the methyl iodide (MI) tab are converted to MI using the calibration curve in the MI calibration curve tab.  This calibration curve was generated by Rudolf Scheffrahn on 01/13/17.</a:t>
          </a:r>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122464</xdr:colOff>
      <xdr:row>5</xdr:row>
      <xdr:rowOff>136071</xdr:rowOff>
    </xdr:from>
    <xdr:to>
      <xdr:col>27</xdr:col>
      <xdr:colOff>501864</xdr:colOff>
      <xdr:row>36</xdr:row>
      <xdr:rowOff>60831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608433</xdr:colOff>
      <xdr:row>11</xdr:row>
      <xdr:rowOff>103025</xdr:rowOff>
    </xdr:from>
    <xdr:to>
      <xdr:col>9</xdr:col>
      <xdr:colOff>472363</xdr:colOff>
      <xdr:row>21</xdr:row>
      <xdr:rowOff>89418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418433" y="2241290"/>
          <a:ext cx="2672833" cy="1930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reaching target concentration at 100 minutes, which is 40 minutes</a:t>
          </a:r>
          <a:r>
            <a:rPr lang="en-US" sz="1100" baseline="0"/>
            <a:t> after first injection (9:00-am on 01/12/17)</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113010</xdr:colOff>
      <xdr:row>0</xdr:row>
      <xdr:rowOff>80721</xdr:rowOff>
    </xdr:from>
    <xdr:to>
      <xdr:col>38</xdr:col>
      <xdr:colOff>270852</xdr:colOff>
      <xdr:row>53</xdr:row>
      <xdr:rowOff>74771</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9</xdr:row>
      <xdr:rowOff>15875</xdr:rowOff>
    </xdr:from>
    <xdr:to>
      <xdr:col>11</xdr:col>
      <xdr:colOff>285750</xdr:colOff>
      <xdr:row>24</xdr:row>
      <xdr:rowOff>111125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350125" y="1730375"/>
          <a:ext cx="2825750" cy="295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zero minutes is 8:00-am on 01/16/17:</a:t>
          </a:r>
          <a:r>
            <a:rPr lang="en-US" sz="1100" baseline="0"/>
            <a:t> time of first injection. Within 20 minutes MI i evaporated</a:t>
          </a:r>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428625</xdr:colOff>
      <xdr:row>3</xdr:row>
      <xdr:rowOff>66675</xdr:rowOff>
    </xdr:from>
    <xdr:to>
      <xdr:col>12</xdr:col>
      <xdr:colOff>123825</xdr:colOff>
      <xdr:row>17</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6</xdr:row>
      <xdr:rowOff>123825</xdr:rowOff>
    </xdr:from>
    <xdr:to>
      <xdr:col>4</xdr:col>
      <xdr:colOff>285750</xdr:colOff>
      <xdr:row>9</xdr:row>
      <xdr:rowOff>142875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66750" y="1266825"/>
          <a:ext cx="20574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 conc</a:t>
          </a:r>
          <a:r>
            <a:rPr lang="en-US" sz="1100" baseline="0"/>
            <a:t> = (spectros response-2.9375)/0.0625</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19" sqref="E1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zoomScale="98" zoomScaleNormal="98" workbookViewId="0">
      <selection activeCell="K16" sqref="K16"/>
    </sheetView>
  </sheetViews>
  <sheetFormatPr defaultRowHeight="15" x14ac:dyDescent="0.25"/>
  <cols>
    <col min="2" max="2" width="15.85546875" bestFit="1" customWidth="1"/>
    <col min="3" max="3" width="12.7109375" customWidth="1"/>
    <col min="5" max="5" width="10.140625" bestFit="1" customWidth="1"/>
    <col min="7" max="7" width="14.5703125" bestFit="1" customWidth="1"/>
  </cols>
  <sheetData>
    <row r="1" spans="1:8" x14ac:dyDescent="0.25">
      <c r="A1" t="s">
        <v>4</v>
      </c>
      <c r="B1" t="s">
        <v>11</v>
      </c>
      <c r="C1" t="s">
        <v>1</v>
      </c>
      <c r="D1" t="s">
        <v>0</v>
      </c>
      <c r="E1" t="s">
        <v>7</v>
      </c>
    </row>
    <row r="2" spans="1:8" x14ac:dyDescent="0.25">
      <c r="A2">
        <v>20</v>
      </c>
      <c r="B2">
        <f>(A2-A$6)/60</f>
        <v>-1.3333333333333333</v>
      </c>
      <c r="C2">
        <v>189</v>
      </c>
      <c r="D2">
        <v>1.3</v>
      </c>
      <c r="E2">
        <f>IF(AND(D2&gt;200, D2&lt;250), 1, 0)</f>
        <v>0</v>
      </c>
    </row>
    <row r="3" spans="1:8" x14ac:dyDescent="0.25">
      <c r="A3">
        <f>A2+20</f>
        <v>40</v>
      </c>
      <c r="B3">
        <f t="shared" ref="B3:B66" si="0">(A3-A$6)/60</f>
        <v>-1</v>
      </c>
      <c r="C3">
        <v>190</v>
      </c>
      <c r="D3">
        <v>1.5</v>
      </c>
      <c r="E3">
        <f t="shared" ref="E3:E66" si="1">IF(AND(D3&gt;200, D3&lt;250), 1, 0)</f>
        <v>0</v>
      </c>
      <c r="G3" t="s">
        <v>8</v>
      </c>
      <c r="H3">
        <v>6</v>
      </c>
    </row>
    <row r="4" spans="1:8" x14ac:dyDescent="0.25">
      <c r="A4">
        <f t="shared" ref="A4:A67" si="2">A3+20</f>
        <v>60</v>
      </c>
      <c r="B4">
        <f t="shared" si="0"/>
        <v>-0.66666666666666663</v>
      </c>
      <c r="C4">
        <v>191</v>
      </c>
      <c r="D4">
        <v>1.2</v>
      </c>
      <c r="E4">
        <f t="shared" si="1"/>
        <v>0</v>
      </c>
      <c r="G4" t="s">
        <v>9</v>
      </c>
      <c r="H4">
        <v>148</v>
      </c>
    </row>
    <row r="5" spans="1:8" x14ac:dyDescent="0.25">
      <c r="A5">
        <f t="shared" si="2"/>
        <v>80</v>
      </c>
      <c r="B5">
        <f t="shared" si="0"/>
        <v>-0.33333333333333331</v>
      </c>
      <c r="C5">
        <v>192</v>
      </c>
      <c r="D5">
        <v>145.6</v>
      </c>
      <c r="E5">
        <f t="shared" si="1"/>
        <v>0</v>
      </c>
      <c r="G5" t="s">
        <v>10</v>
      </c>
      <c r="H5">
        <f ca="1">100*SUM(INDIRECT("E"&amp;H3):INDIRECT("E"&amp;H4))/(H4-H3+1)</f>
        <v>71.328671328671334</v>
      </c>
    </row>
    <row r="6" spans="1:8" x14ac:dyDescent="0.25">
      <c r="A6">
        <f t="shared" si="2"/>
        <v>100</v>
      </c>
      <c r="B6">
        <f t="shared" si="0"/>
        <v>0</v>
      </c>
      <c r="C6">
        <f>C5+1</f>
        <v>193</v>
      </c>
      <c r="D6">
        <v>196.4</v>
      </c>
      <c r="E6">
        <f t="shared" si="1"/>
        <v>0</v>
      </c>
      <c r="G6" t="s">
        <v>12</v>
      </c>
      <c r="H6">
        <f>AVERAGE(D6:D148)</f>
        <v>235.99580419580411</v>
      </c>
    </row>
    <row r="7" spans="1:8" x14ac:dyDescent="0.25">
      <c r="A7">
        <f t="shared" si="2"/>
        <v>120</v>
      </c>
      <c r="B7">
        <f t="shared" si="0"/>
        <v>0.33333333333333331</v>
      </c>
      <c r="C7">
        <f>C6+1</f>
        <v>194</v>
      </c>
      <c r="D7">
        <v>221.8</v>
      </c>
      <c r="E7">
        <f t="shared" si="1"/>
        <v>1</v>
      </c>
      <c r="G7" t="s">
        <v>13</v>
      </c>
      <c r="H7">
        <f>MIN(D6:D148)</f>
        <v>196.4</v>
      </c>
    </row>
    <row r="8" spans="1:8" x14ac:dyDescent="0.25">
      <c r="A8">
        <f t="shared" si="2"/>
        <v>140</v>
      </c>
      <c r="B8">
        <f t="shared" si="0"/>
        <v>0.66666666666666663</v>
      </c>
      <c r="C8">
        <f>C7+1</f>
        <v>195</v>
      </c>
      <c r="D8">
        <v>241.4</v>
      </c>
      <c r="E8">
        <f t="shared" si="1"/>
        <v>1</v>
      </c>
      <c r="G8" t="s">
        <v>14</v>
      </c>
      <c r="H8">
        <f>MAX(D7:D149)</f>
        <v>285.10000000000002</v>
      </c>
    </row>
    <row r="9" spans="1:8" x14ac:dyDescent="0.25">
      <c r="A9">
        <f t="shared" si="2"/>
        <v>160</v>
      </c>
      <c r="B9">
        <f t="shared" si="0"/>
        <v>1</v>
      </c>
      <c r="C9">
        <f>C8+1</f>
        <v>196</v>
      </c>
      <c r="D9">
        <v>240</v>
      </c>
      <c r="E9">
        <f t="shared" si="1"/>
        <v>1</v>
      </c>
    </row>
    <row r="10" spans="1:8" x14ac:dyDescent="0.25">
      <c r="A10">
        <f t="shared" si="2"/>
        <v>180</v>
      </c>
      <c r="B10">
        <f t="shared" si="0"/>
        <v>1.3333333333333333</v>
      </c>
      <c r="C10">
        <f>C9+1</f>
        <v>197</v>
      </c>
      <c r="D10">
        <v>238.6</v>
      </c>
      <c r="E10">
        <f t="shared" si="1"/>
        <v>1</v>
      </c>
    </row>
    <row r="11" spans="1:8" x14ac:dyDescent="0.25">
      <c r="A11">
        <f t="shared" si="2"/>
        <v>200</v>
      </c>
      <c r="B11">
        <f t="shared" si="0"/>
        <v>1.6666666666666667</v>
      </c>
      <c r="C11">
        <v>198</v>
      </c>
      <c r="D11">
        <v>238</v>
      </c>
      <c r="E11">
        <f t="shared" si="1"/>
        <v>1</v>
      </c>
    </row>
    <row r="12" spans="1:8" x14ac:dyDescent="0.25">
      <c r="A12">
        <f t="shared" si="2"/>
        <v>220</v>
      </c>
      <c r="B12">
        <f t="shared" si="0"/>
        <v>2</v>
      </c>
      <c r="C12">
        <f>C11+1</f>
        <v>199</v>
      </c>
      <c r="D12">
        <v>236.3</v>
      </c>
      <c r="E12">
        <f t="shared" si="1"/>
        <v>1</v>
      </c>
    </row>
    <row r="13" spans="1:8" x14ac:dyDescent="0.25">
      <c r="A13">
        <f t="shared" si="2"/>
        <v>240</v>
      </c>
      <c r="B13">
        <f t="shared" si="0"/>
        <v>2.3333333333333335</v>
      </c>
      <c r="C13">
        <f t="shared" ref="C13:C76" si="3">C12+1</f>
        <v>200</v>
      </c>
      <c r="D13">
        <v>235</v>
      </c>
      <c r="E13">
        <f t="shared" si="1"/>
        <v>1</v>
      </c>
    </row>
    <row r="14" spans="1:8" x14ac:dyDescent="0.25">
      <c r="A14">
        <f t="shared" si="2"/>
        <v>260</v>
      </c>
      <c r="B14">
        <f t="shared" si="0"/>
        <v>2.6666666666666665</v>
      </c>
      <c r="C14">
        <f t="shared" si="3"/>
        <v>201</v>
      </c>
      <c r="D14">
        <v>234.3</v>
      </c>
      <c r="E14">
        <f t="shared" si="1"/>
        <v>1</v>
      </c>
    </row>
    <row r="15" spans="1:8" x14ac:dyDescent="0.25">
      <c r="A15">
        <f t="shared" si="2"/>
        <v>280</v>
      </c>
      <c r="B15">
        <f t="shared" si="0"/>
        <v>3</v>
      </c>
      <c r="C15">
        <f t="shared" si="3"/>
        <v>202</v>
      </c>
      <c r="D15">
        <v>233.2</v>
      </c>
      <c r="E15">
        <f t="shared" si="1"/>
        <v>1</v>
      </c>
    </row>
    <row r="16" spans="1:8" x14ac:dyDescent="0.25">
      <c r="A16">
        <f t="shared" si="2"/>
        <v>300</v>
      </c>
      <c r="B16">
        <f t="shared" si="0"/>
        <v>3.3333333333333335</v>
      </c>
      <c r="C16">
        <f t="shared" si="3"/>
        <v>203</v>
      </c>
      <c r="D16">
        <v>232.2</v>
      </c>
      <c r="E16">
        <f t="shared" si="1"/>
        <v>1</v>
      </c>
    </row>
    <row r="17" spans="1:5" x14ac:dyDescent="0.25">
      <c r="A17">
        <f t="shared" si="2"/>
        <v>320</v>
      </c>
      <c r="B17">
        <f t="shared" si="0"/>
        <v>3.6666666666666665</v>
      </c>
      <c r="C17">
        <f t="shared" si="3"/>
        <v>204</v>
      </c>
      <c r="D17">
        <v>230.8</v>
      </c>
      <c r="E17">
        <f t="shared" si="1"/>
        <v>1</v>
      </c>
    </row>
    <row r="18" spans="1:5" x14ac:dyDescent="0.25">
      <c r="A18">
        <f t="shared" si="2"/>
        <v>340</v>
      </c>
      <c r="B18">
        <f t="shared" si="0"/>
        <v>4</v>
      </c>
      <c r="C18">
        <f t="shared" si="3"/>
        <v>205</v>
      </c>
      <c r="D18">
        <v>229.9</v>
      </c>
      <c r="E18">
        <f t="shared" si="1"/>
        <v>1</v>
      </c>
    </row>
    <row r="19" spans="1:5" x14ac:dyDescent="0.25">
      <c r="A19">
        <f t="shared" si="2"/>
        <v>360</v>
      </c>
      <c r="B19">
        <f t="shared" si="0"/>
        <v>4.333333333333333</v>
      </c>
      <c r="C19">
        <f t="shared" si="3"/>
        <v>206</v>
      </c>
      <c r="D19">
        <v>229</v>
      </c>
      <c r="E19">
        <f t="shared" si="1"/>
        <v>1</v>
      </c>
    </row>
    <row r="20" spans="1:5" x14ac:dyDescent="0.25">
      <c r="A20">
        <f t="shared" si="2"/>
        <v>380</v>
      </c>
      <c r="B20">
        <f t="shared" si="0"/>
        <v>4.666666666666667</v>
      </c>
      <c r="C20">
        <f t="shared" si="3"/>
        <v>207</v>
      </c>
      <c r="D20">
        <v>227.9</v>
      </c>
      <c r="E20">
        <f t="shared" si="1"/>
        <v>1</v>
      </c>
    </row>
    <row r="21" spans="1:5" x14ac:dyDescent="0.25">
      <c r="A21">
        <f t="shared" si="2"/>
        <v>400</v>
      </c>
      <c r="B21">
        <f t="shared" si="0"/>
        <v>5</v>
      </c>
      <c r="C21">
        <f t="shared" si="3"/>
        <v>208</v>
      </c>
      <c r="D21">
        <v>227.4</v>
      </c>
      <c r="E21">
        <f t="shared" si="1"/>
        <v>1</v>
      </c>
    </row>
    <row r="22" spans="1:5" x14ac:dyDescent="0.25">
      <c r="A22">
        <f t="shared" si="2"/>
        <v>420</v>
      </c>
      <c r="B22">
        <f t="shared" si="0"/>
        <v>5.333333333333333</v>
      </c>
      <c r="C22">
        <f t="shared" si="3"/>
        <v>209</v>
      </c>
      <c r="D22">
        <v>226.8</v>
      </c>
      <c r="E22">
        <f t="shared" si="1"/>
        <v>1</v>
      </c>
    </row>
    <row r="23" spans="1:5" x14ac:dyDescent="0.25">
      <c r="A23">
        <f t="shared" si="2"/>
        <v>440</v>
      </c>
      <c r="B23">
        <f t="shared" si="0"/>
        <v>5.666666666666667</v>
      </c>
      <c r="C23">
        <f t="shared" si="3"/>
        <v>210</v>
      </c>
      <c r="D23">
        <v>221.1</v>
      </c>
      <c r="E23">
        <f t="shared" si="1"/>
        <v>1</v>
      </c>
    </row>
    <row r="24" spans="1:5" x14ac:dyDescent="0.25">
      <c r="A24">
        <f t="shared" si="2"/>
        <v>460</v>
      </c>
      <c r="B24">
        <f t="shared" si="0"/>
        <v>6</v>
      </c>
      <c r="C24">
        <f t="shared" si="3"/>
        <v>211</v>
      </c>
      <c r="D24">
        <v>221.1</v>
      </c>
      <c r="E24">
        <f t="shared" si="1"/>
        <v>1</v>
      </c>
    </row>
    <row r="25" spans="1:5" x14ac:dyDescent="0.25">
      <c r="A25">
        <f t="shared" si="2"/>
        <v>480</v>
      </c>
      <c r="B25">
        <f t="shared" si="0"/>
        <v>6.333333333333333</v>
      </c>
      <c r="C25">
        <f t="shared" si="3"/>
        <v>212</v>
      </c>
      <c r="D25">
        <v>220.9</v>
      </c>
      <c r="E25">
        <f t="shared" si="1"/>
        <v>1</v>
      </c>
    </row>
    <row r="26" spans="1:5" x14ac:dyDescent="0.25">
      <c r="A26">
        <f t="shared" si="2"/>
        <v>500</v>
      </c>
      <c r="B26">
        <f t="shared" si="0"/>
        <v>6.666666666666667</v>
      </c>
      <c r="C26">
        <f t="shared" si="3"/>
        <v>213</v>
      </c>
      <c r="D26">
        <v>219.7</v>
      </c>
      <c r="E26">
        <f t="shared" si="1"/>
        <v>1</v>
      </c>
    </row>
    <row r="27" spans="1:5" x14ac:dyDescent="0.25">
      <c r="A27">
        <f t="shared" si="2"/>
        <v>520</v>
      </c>
      <c r="B27">
        <f t="shared" si="0"/>
        <v>7</v>
      </c>
      <c r="C27">
        <f t="shared" si="3"/>
        <v>214</v>
      </c>
      <c r="D27">
        <v>218.7</v>
      </c>
      <c r="E27">
        <f t="shared" si="1"/>
        <v>1</v>
      </c>
    </row>
    <row r="28" spans="1:5" x14ac:dyDescent="0.25">
      <c r="A28">
        <f t="shared" si="2"/>
        <v>540</v>
      </c>
      <c r="B28">
        <f t="shared" si="0"/>
        <v>7.333333333333333</v>
      </c>
      <c r="C28">
        <f t="shared" si="3"/>
        <v>215</v>
      </c>
      <c r="D28">
        <v>218.3</v>
      </c>
      <c r="E28">
        <f t="shared" si="1"/>
        <v>1</v>
      </c>
    </row>
    <row r="29" spans="1:5" x14ac:dyDescent="0.25">
      <c r="A29">
        <f t="shared" si="2"/>
        <v>560</v>
      </c>
      <c r="B29">
        <f t="shared" si="0"/>
        <v>7.666666666666667</v>
      </c>
      <c r="C29">
        <f t="shared" si="3"/>
        <v>216</v>
      </c>
      <c r="D29">
        <v>218</v>
      </c>
      <c r="E29">
        <f t="shared" si="1"/>
        <v>1</v>
      </c>
    </row>
    <row r="30" spans="1:5" x14ac:dyDescent="0.25">
      <c r="A30">
        <f t="shared" si="2"/>
        <v>580</v>
      </c>
      <c r="B30">
        <f t="shared" si="0"/>
        <v>8</v>
      </c>
      <c r="C30">
        <f t="shared" si="3"/>
        <v>217</v>
      </c>
      <c r="D30">
        <v>216.6</v>
      </c>
      <c r="E30">
        <f t="shared" si="1"/>
        <v>1</v>
      </c>
    </row>
    <row r="31" spans="1:5" x14ac:dyDescent="0.25">
      <c r="A31">
        <f t="shared" si="2"/>
        <v>600</v>
      </c>
      <c r="B31">
        <f t="shared" si="0"/>
        <v>8.3333333333333339</v>
      </c>
      <c r="C31">
        <f t="shared" si="3"/>
        <v>218</v>
      </c>
      <c r="D31">
        <v>216.1</v>
      </c>
      <c r="E31">
        <f t="shared" si="1"/>
        <v>1</v>
      </c>
    </row>
    <row r="32" spans="1:5" x14ac:dyDescent="0.25">
      <c r="A32">
        <f t="shared" si="2"/>
        <v>620</v>
      </c>
      <c r="B32">
        <f t="shared" si="0"/>
        <v>8.6666666666666661</v>
      </c>
      <c r="C32">
        <f t="shared" si="3"/>
        <v>219</v>
      </c>
      <c r="D32">
        <v>215.7</v>
      </c>
      <c r="E32">
        <f t="shared" si="1"/>
        <v>1</v>
      </c>
    </row>
    <row r="33" spans="1:5" x14ac:dyDescent="0.25">
      <c r="A33">
        <f t="shared" si="2"/>
        <v>640</v>
      </c>
      <c r="B33">
        <f t="shared" si="0"/>
        <v>9</v>
      </c>
      <c r="C33">
        <f t="shared" si="3"/>
        <v>220</v>
      </c>
      <c r="D33">
        <v>214.7</v>
      </c>
      <c r="E33">
        <f t="shared" si="1"/>
        <v>1</v>
      </c>
    </row>
    <row r="34" spans="1:5" x14ac:dyDescent="0.25">
      <c r="A34">
        <f t="shared" si="2"/>
        <v>660</v>
      </c>
      <c r="B34">
        <f t="shared" si="0"/>
        <v>9.3333333333333339</v>
      </c>
      <c r="C34">
        <f t="shared" si="3"/>
        <v>221</v>
      </c>
      <c r="D34">
        <v>213.9</v>
      </c>
      <c r="E34">
        <f t="shared" si="1"/>
        <v>1</v>
      </c>
    </row>
    <row r="35" spans="1:5" x14ac:dyDescent="0.25">
      <c r="A35">
        <f t="shared" si="2"/>
        <v>680</v>
      </c>
      <c r="B35">
        <f t="shared" si="0"/>
        <v>9.6666666666666661</v>
      </c>
      <c r="C35">
        <f t="shared" si="3"/>
        <v>222</v>
      </c>
      <c r="D35">
        <v>214.1</v>
      </c>
      <c r="E35">
        <f t="shared" si="1"/>
        <v>1</v>
      </c>
    </row>
    <row r="36" spans="1:5" x14ac:dyDescent="0.25">
      <c r="A36">
        <f t="shared" si="2"/>
        <v>700</v>
      </c>
      <c r="B36">
        <f t="shared" si="0"/>
        <v>10</v>
      </c>
      <c r="C36">
        <f t="shared" si="3"/>
        <v>223</v>
      </c>
      <c r="D36">
        <v>212.9</v>
      </c>
      <c r="E36">
        <f t="shared" si="1"/>
        <v>1</v>
      </c>
    </row>
    <row r="37" spans="1:5" x14ac:dyDescent="0.25">
      <c r="A37">
        <f t="shared" si="2"/>
        <v>720</v>
      </c>
      <c r="B37">
        <f t="shared" si="0"/>
        <v>10.333333333333334</v>
      </c>
      <c r="C37">
        <f t="shared" si="3"/>
        <v>224</v>
      </c>
      <c r="D37">
        <v>274.2</v>
      </c>
      <c r="E37">
        <f t="shared" si="1"/>
        <v>0</v>
      </c>
    </row>
    <row r="38" spans="1:5" x14ac:dyDescent="0.25">
      <c r="A38">
        <f t="shared" si="2"/>
        <v>740</v>
      </c>
      <c r="B38">
        <f t="shared" si="0"/>
        <v>10.666666666666666</v>
      </c>
      <c r="C38">
        <f t="shared" si="3"/>
        <v>225</v>
      </c>
      <c r="D38">
        <v>283.60000000000002</v>
      </c>
      <c r="E38">
        <f t="shared" si="1"/>
        <v>0</v>
      </c>
    </row>
    <row r="39" spans="1:5" x14ac:dyDescent="0.25">
      <c r="A39">
        <f t="shared" si="2"/>
        <v>760</v>
      </c>
      <c r="B39">
        <f t="shared" si="0"/>
        <v>11</v>
      </c>
      <c r="C39">
        <f t="shared" si="3"/>
        <v>226</v>
      </c>
      <c r="D39">
        <v>285.10000000000002</v>
      </c>
      <c r="E39">
        <f t="shared" si="1"/>
        <v>0</v>
      </c>
    </row>
    <row r="40" spans="1:5" x14ac:dyDescent="0.25">
      <c r="A40">
        <f t="shared" si="2"/>
        <v>780</v>
      </c>
      <c r="B40">
        <f t="shared" si="0"/>
        <v>11.333333333333334</v>
      </c>
      <c r="C40">
        <f t="shared" si="3"/>
        <v>227</v>
      </c>
      <c r="D40">
        <v>282.7</v>
      </c>
      <c r="E40">
        <f t="shared" si="1"/>
        <v>0</v>
      </c>
    </row>
    <row r="41" spans="1:5" x14ac:dyDescent="0.25">
      <c r="A41">
        <f t="shared" si="2"/>
        <v>800</v>
      </c>
      <c r="B41">
        <f t="shared" si="0"/>
        <v>11.666666666666666</v>
      </c>
      <c r="C41">
        <f t="shared" si="3"/>
        <v>228</v>
      </c>
      <c r="D41">
        <v>283.10000000000002</v>
      </c>
      <c r="E41">
        <f t="shared" si="1"/>
        <v>0</v>
      </c>
    </row>
    <row r="42" spans="1:5" x14ac:dyDescent="0.25">
      <c r="A42">
        <f t="shared" si="2"/>
        <v>820</v>
      </c>
      <c r="B42">
        <f t="shared" si="0"/>
        <v>12</v>
      </c>
      <c r="C42">
        <f t="shared" si="3"/>
        <v>229</v>
      </c>
      <c r="D42">
        <v>281</v>
      </c>
      <c r="E42">
        <f t="shared" si="1"/>
        <v>0</v>
      </c>
    </row>
    <row r="43" spans="1:5" x14ac:dyDescent="0.25">
      <c r="A43">
        <f t="shared" si="2"/>
        <v>840</v>
      </c>
      <c r="B43">
        <f t="shared" si="0"/>
        <v>12.333333333333334</v>
      </c>
      <c r="C43">
        <f t="shared" si="3"/>
        <v>230</v>
      </c>
      <c r="D43">
        <v>280.89999999999998</v>
      </c>
      <c r="E43">
        <f t="shared" si="1"/>
        <v>0</v>
      </c>
    </row>
    <row r="44" spans="1:5" x14ac:dyDescent="0.25">
      <c r="A44">
        <f t="shared" si="2"/>
        <v>860</v>
      </c>
      <c r="B44">
        <f t="shared" si="0"/>
        <v>12.666666666666666</v>
      </c>
      <c r="C44">
        <f t="shared" si="3"/>
        <v>231</v>
      </c>
      <c r="D44">
        <v>279.2</v>
      </c>
      <c r="E44">
        <f t="shared" si="1"/>
        <v>0</v>
      </c>
    </row>
    <row r="45" spans="1:5" x14ac:dyDescent="0.25">
      <c r="A45">
        <f t="shared" si="2"/>
        <v>880</v>
      </c>
      <c r="B45">
        <f t="shared" si="0"/>
        <v>13</v>
      </c>
      <c r="C45">
        <f t="shared" si="3"/>
        <v>232</v>
      </c>
      <c r="D45">
        <v>279.3</v>
      </c>
      <c r="E45">
        <f t="shared" si="1"/>
        <v>0</v>
      </c>
    </row>
    <row r="46" spans="1:5" x14ac:dyDescent="0.25">
      <c r="A46">
        <f t="shared" si="2"/>
        <v>900</v>
      </c>
      <c r="B46">
        <f t="shared" si="0"/>
        <v>13.333333333333334</v>
      </c>
      <c r="C46">
        <f t="shared" si="3"/>
        <v>233</v>
      </c>
      <c r="D46">
        <v>276.8</v>
      </c>
      <c r="E46">
        <f t="shared" si="1"/>
        <v>0</v>
      </c>
    </row>
    <row r="47" spans="1:5" x14ac:dyDescent="0.25">
      <c r="A47">
        <f t="shared" si="2"/>
        <v>920</v>
      </c>
      <c r="B47">
        <f t="shared" si="0"/>
        <v>13.666666666666666</v>
      </c>
      <c r="C47">
        <f t="shared" si="3"/>
        <v>234</v>
      </c>
      <c r="D47">
        <v>276</v>
      </c>
      <c r="E47">
        <f t="shared" si="1"/>
        <v>0</v>
      </c>
    </row>
    <row r="48" spans="1:5" x14ac:dyDescent="0.25">
      <c r="A48">
        <f t="shared" si="2"/>
        <v>940</v>
      </c>
      <c r="B48">
        <f t="shared" si="0"/>
        <v>14</v>
      </c>
      <c r="C48">
        <f t="shared" si="3"/>
        <v>235</v>
      </c>
      <c r="D48">
        <v>274.60000000000002</v>
      </c>
      <c r="E48">
        <f t="shared" si="1"/>
        <v>0</v>
      </c>
    </row>
    <row r="49" spans="1:5" x14ac:dyDescent="0.25">
      <c r="A49">
        <f t="shared" si="2"/>
        <v>960</v>
      </c>
      <c r="B49">
        <f t="shared" si="0"/>
        <v>14.333333333333334</v>
      </c>
      <c r="C49">
        <f t="shared" si="3"/>
        <v>236</v>
      </c>
      <c r="D49">
        <v>273.89999999999998</v>
      </c>
      <c r="E49">
        <f t="shared" si="1"/>
        <v>0</v>
      </c>
    </row>
    <row r="50" spans="1:5" x14ac:dyDescent="0.25">
      <c r="A50">
        <f t="shared" si="2"/>
        <v>980</v>
      </c>
      <c r="B50">
        <f t="shared" si="0"/>
        <v>14.666666666666666</v>
      </c>
      <c r="C50">
        <f t="shared" si="3"/>
        <v>237</v>
      </c>
      <c r="D50">
        <v>272.7</v>
      </c>
      <c r="E50">
        <f t="shared" si="1"/>
        <v>0</v>
      </c>
    </row>
    <row r="51" spans="1:5" x14ac:dyDescent="0.25">
      <c r="A51">
        <f t="shared" si="2"/>
        <v>1000</v>
      </c>
      <c r="B51">
        <f t="shared" si="0"/>
        <v>15</v>
      </c>
      <c r="C51">
        <f t="shared" si="3"/>
        <v>238</v>
      </c>
      <c r="D51">
        <v>272.10000000000002</v>
      </c>
      <c r="E51">
        <f t="shared" si="1"/>
        <v>0</v>
      </c>
    </row>
    <row r="52" spans="1:5" x14ac:dyDescent="0.25">
      <c r="A52">
        <f t="shared" si="2"/>
        <v>1020</v>
      </c>
      <c r="B52">
        <f t="shared" si="0"/>
        <v>15.333333333333334</v>
      </c>
      <c r="C52">
        <f t="shared" si="3"/>
        <v>239</v>
      </c>
      <c r="D52">
        <v>271.10000000000002</v>
      </c>
      <c r="E52">
        <f t="shared" si="1"/>
        <v>0</v>
      </c>
    </row>
    <row r="53" spans="1:5" x14ac:dyDescent="0.25">
      <c r="A53">
        <f t="shared" si="2"/>
        <v>1040</v>
      </c>
      <c r="B53">
        <f t="shared" si="0"/>
        <v>15.666666666666666</v>
      </c>
      <c r="C53">
        <f t="shared" si="3"/>
        <v>240</v>
      </c>
      <c r="D53">
        <v>269.7</v>
      </c>
      <c r="E53">
        <f t="shared" si="1"/>
        <v>0</v>
      </c>
    </row>
    <row r="54" spans="1:5" x14ac:dyDescent="0.25">
      <c r="A54">
        <f t="shared" si="2"/>
        <v>1060</v>
      </c>
      <c r="B54">
        <f t="shared" si="0"/>
        <v>16</v>
      </c>
      <c r="C54">
        <f t="shared" si="3"/>
        <v>241</v>
      </c>
      <c r="D54">
        <v>270.39999999999998</v>
      </c>
      <c r="E54">
        <f t="shared" si="1"/>
        <v>0</v>
      </c>
    </row>
    <row r="55" spans="1:5" x14ac:dyDescent="0.25">
      <c r="A55">
        <f t="shared" si="2"/>
        <v>1080</v>
      </c>
      <c r="B55">
        <f t="shared" si="0"/>
        <v>16.333333333333332</v>
      </c>
      <c r="C55">
        <f t="shared" si="3"/>
        <v>242</v>
      </c>
      <c r="D55">
        <v>268.3</v>
      </c>
      <c r="E55">
        <f t="shared" si="1"/>
        <v>0</v>
      </c>
    </row>
    <row r="56" spans="1:5" x14ac:dyDescent="0.25">
      <c r="A56">
        <f t="shared" si="2"/>
        <v>1100</v>
      </c>
      <c r="B56">
        <f t="shared" si="0"/>
        <v>16.666666666666668</v>
      </c>
      <c r="C56">
        <f t="shared" si="3"/>
        <v>243</v>
      </c>
      <c r="D56">
        <v>267.89999999999998</v>
      </c>
      <c r="E56">
        <f t="shared" si="1"/>
        <v>0</v>
      </c>
    </row>
    <row r="57" spans="1:5" x14ac:dyDescent="0.25">
      <c r="A57">
        <f t="shared" si="2"/>
        <v>1120</v>
      </c>
      <c r="B57">
        <f t="shared" si="0"/>
        <v>17</v>
      </c>
      <c r="C57">
        <f t="shared" si="3"/>
        <v>244</v>
      </c>
      <c r="D57">
        <v>265.7</v>
      </c>
      <c r="E57">
        <f t="shared" si="1"/>
        <v>0</v>
      </c>
    </row>
    <row r="58" spans="1:5" x14ac:dyDescent="0.25">
      <c r="A58">
        <f t="shared" si="2"/>
        <v>1140</v>
      </c>
      <c r="B58">
        <f t="shared" si="0"/>
        <v>17.333333333333332</v>
      </c>
      <c r="C58">
        <f t="shared" si="3"/>
        <v>245</v>
      </c>
      <c r="D58">
        <v>265.7</v>
      </c>
      <c r="E58">
        <f t="shared" si="1"/>
        <v>0</v>
      </c>
    </row>
    <row r="59" spans="1:5" x14ac:dyDescent="0.25">
      <c r="A59">
        <f t="shared" si="2"/>
        <v>1160</v>
      </c>
      <c r="B59">
        <f t="shared" si="0"/>
        <v>17.666666666666668</v>
      </c>
      <c r="C59">
        <f t="shared" si="3"/>
        <v>246</v>
      </c>
      <c r="D59">
        <v>263.60000000000002</v>
      </c>
      <c r="E59">
        <f t="shared" si="1"/>
        <v>0</v>
      </c>
    </row>
    <row r="60" spans="1:5" x14ac:dyDescent="0.25">
      <c r="A60">
        <f t="shared" si="2"/>
        <v>1180</v>
      </c>
      <c r="B60">
        <f t="shared" si="0"/>
        <v>18</v>
      </c>
      <c r="C60">
        <f t="shared" si="3"/>
        <v>247</v>
      </c>
      <c r="D60">
        <v>263.10000000000002</v>
      </c>
      <c r="E60">
        <f t="shared" si="1"/>
        <v>0</v>
      </c>
    </row>
    <row r="61" spans="1:5" x14ac:dyDescent="0.25">
      <c r="A61">
        <f t="shared" si="2"/>
        <v>1200</v>
      </c>
      <c r="B61">
        <f t="shared" si="0"/>
        <v>18.333333333333332</v>
      </c>
      <c r="C61">
        <f t="shared" si="3"/>
        <v>248</v>
      </c>
      <c r="D61">
        <v>262.2</v>
      </c>
      <c r="E61">
        <f t="shared" si="1"/>
        <v>0</v>
      </c>
    </row>
    <row r="62" spans="1:5" x14ac:dyDescent="0.25">
      <c r="A62">
        <f t="shared" si="2"/>
        <v>1220</v>
      </c>
      <c r="B62">
        <f t="shared" si="0"/>
        <v>18.666666666666668</v>
      </c>
      <c r="C62">
        <f t="shared" si="3"/>
        <v>249</v>
      </c>
      <c r="D62">
        <v>261.3</v>
      </c>
      <c r="E62">
        <f t="shared" si="1"/>
        <v>0</v>
      </c>
    </row>
    <row r="63" spans="1:5" x14ac:dyDescent="0.25">
      <c r="A63">
        <f t="shared" si="2"/>
        <v>1240</v>
      </c>
      <c r="B63">
        <f t="shared" si="0"/>
        <v>19</v>
      </c>
      <c r="C63">
        <f t="shared" si="3"/>
        <v>250</v>
      </c>
      <c r="D63">
        <v>260.39999999999998</v>
      </c>
      <c r="E63">
        <f t="shared" si="1"/>
        <v>0</v>
      </c>
    </row>
    <row r="64" spans="1:5" x14ac:dyDescent="0.25">
      <c r="A64">
        <f t="shared" si="2"/>
        <v>1260</v>
      </c>
      <c r="B64">
        <f t="shared" si="0"/>
        <v>19.333333333333332</v>
      </c>
      <c r="C64">
        <f t="shared" si="3"/>
        <v>251</v>
      </c>
      <c r="D64">
        <v>258.10000000000002</v>
      </c>
      <c r="E64">
        <f t="shared" si="1"/>
        <v>0</v>
      </c>
    </row>
    <row r="65" spans="1:5" x14ac:dyDescent="0.25">
      <c r="A65">
        <f t="shared" si="2"/>
        <v>1280</v>
      </c>
      <c r="B65">
        <f t="shared" si="0"/>
        <v>19.666666666666668</v>
      </c>
      <c r="C65">
        <f t="shared" si="3"/>
        <v>252</v>
      </c>
      <c r="D65">
        <v>257</v>
      </c>
      <c r="E65">
        <f t="shared" si="1"/>
        <v>0</v>
      </c>
    </row>
    <row r="66" spans="1:5" x14ac:dyDescent="0.25">
      <c r="A66">
        <f t="shared" si="2"/>
        <v>1300</v>
      </c>
      <c r="B66">
        <f t="shared" si="0"/>
        <v>20</v>
      </c>
      <c r="C66">
        <f t="shared" si="3"/>
        <v>253</v>
      </c>
      <c r="D66">
        <v>257.10000000000002</v>
      </c>
      <c r="E66">
        <f t="shared" si="1"/>
        <v>0</v>
      </c>
    </row>
    <row r="67" spans="1:5" x14ac:dyDescent="0.25">
      <c r="A67">
        <f t="shared" si="2"/>
        <v>1320</v>
      </c>
      <c r="B67">
        <f t="shared" ref="B67:B130" si="4">(A67-A$6)/60</f>
        <v>20.333333333333332</v>
      </c>
      <c r="C67">
        <f t="shared" si="3"/>
        <v>254</v>
      </c>
      <c r="D67">
        <v>256</v>
      </c>
      <c r="E67">
        <f t="shared" ref="E67:E130" si="5">IF(AND(D67&gt;200, D67&lt;250), 1, 0)</f>
        <v>0</v>
      </c>
    </row>
    <row r="68" spans="1:5" x14ac:dyDescent="0.25">
      <c r="A68">
        <f t="shared" ref="A68:A129" si="6">A67+20</f>
        <v>1340</v>
      </c>
      <c r="B68">
        <f t="shared" si="4"/>
        <v>20.666666666666668</v>
      </c>
      <c r="C68">
        <f t="shared" si="3"/>
        <v>255</v>
      </c>
      <c r="D68">
        <v>255.4</v>
      </c>
      <c r="E68">
        <f t="shared" si="5"/>
        <v>0</v>
      </c>
    </row>
    <row r="69" spans="1:5" x14ac:dyDescent="0.25">
      <c r="A69">
        <f t="shared" si="6"/>
        <v>1360</v>
      </c>
      <c r="B69">
        <f t="shared" si="4"/>
        <v>21</v>
      </c>
      <c r="C69">
        <f t="shared" si="3"/>
        <v>256</v>
      </c>
      <c r="D69">
        <v>255.2</v>
      </c>
      <c r="E69">
        <f t="shared" si="5"/>
        <v>0</v>
      </c>
    </row>
    <row r="70" spans="1:5" x14ac:dyDescent="0.25">
      <c r="A70">
        <f t="shared" si="6"/>
        <v>1380</v>
      </c>
      <c r="B70">
        <f t="shared" si="4"/>
        <v>21.333333333333332</v>
      </c>
      <c r="C70">
        <f t="shared" si="3"/>
        <v>257</v>
      </c>
      <c r="D70">
        <v>253.6</v>
      </c>
      <c r="E70">
        <f t="shared" si="5"/>
        <v>0</v>
      </c>
    </row>
    <row r="71" spans="1:5" x14ac:dyDescent="0.25">
      <c r="A71">
        <f t="shared" si="6"/>
        <v>1400</v>
      </c>
      <c r="B71">
        <f t="shared" si="4"/>
        <v>21.666666666666668</v>
      </c>
      <c r="C71">
        <f t="shared" si="3"/>
        <v>258</v>
      </c>
      <c r="D71">
        <v>253.3</v>
      </c>
      <c r="E71">
        <f t="shared" si="5"/>
        <v>0</v>
      </c>
    </row>
    <row r="72" spans="1:5" x14ac:dyDescent="0.25">
      <c r="A72">
        <f t="shared" si="6"/>
        <v>1420</v>
      </c>
      <c r="B72">
        <f t="shared" si="4"/>
        <v>22</v>
      </c>
      <c r="C72">
        <f t="shared" si="3"/>
        <v>259</v>
      </c>
      <c r="D72">
        <v>252.4</v>
      </c>
      <c r="E72">
        <f t="shared" si="5"/>
        <v>0</v>
      </c>
    </row>
    <row r="73" spans="1:5" x14ac:dyDescent="0.25">
      <c r="A73">
        <f t="shared" si="6"/>
        <v>1440</v>
      </c>
      <c r="B73">
        <f t="shared" si="4"/>
        <v>22.333333333333332</v>
      </c>
      <c r="C73">
        <f t="shared" si="3"/>
        <v>260</v>
      </c>
      <c r="D73">
        <v>252.7</v>
      </c>
      <c r="E73">
        <f t="shared" si="5"/>
        <v>0</v>
      </c>
    </row>
    <row r="74" spans="1:5" x14ac:dyDescent="0.25">
      <c r="A74">
        <f t="shared" si="6"/>
        <v>1460</v>
      </c>
      <c r="B74">
        <f t="shared" si="4"/>
        <v>22.666666666666668</v>
      </c>
      <c r="C74">
        <f t="shared" si="3"/>
        <v>261</v>
      </c>
      <c r="D74">
        <v>250.7</v>
      </c>
      <c r="E74">
        <f t="shared" si="5"/>
        <v>0</v>
      </c>
    </row>
    <row r="75" spans="1:5" x14ac:dyDescent="0.25">
      <c r="A75">
        <f t="shared" si="6"/>
        <v>1480</v>
      </c>
      <c r="B75">
        <f t="shared" si="4"/>
        <v>23</v>
      </c>
      <c r="C75">
        <f t="shared" si="3"/>
        <v>262</v>
      </c>
      <c r="D75">
        <v>251.2</v>
      </c>
      <c r="E75">
        <f t="shared" si="5"/>
        <v>0</v>
      </c>
    </row>
    <row r="76" spans="1:5" x14ac:dyDescent="0.25">
      <c r="A76">
        <f t="shared" si="6"/>
        <v>1500</v>
      </c>
      <c r="B76">
        <f t="shared" si="4"/>
        <v>23.333333333333332</v>
      </c>
      <c r="C76">
        <f t="shared" si="3"/>
        <v>263</v>
      </c>
      <c r="D76">
        <v>249.8</v>
      </c>
      <c r="E76">
        <f t="shared" si="5"/>
        <v>1</v>
      </c>
    </row>
    <row r="77" spans="1:5" x14ac:dyDescent="0.25">
      <c r="A77">
        <f t="shared" si="6"/>
        <v>1520</v>
      </c>
      <c r="B77">
        <f t="shared" si="4"/>
        <v>23.666666666666668</v>
      </c>
      <c r="C77">
        <f t="shared" ref="C77:C82" si="7">C76+1</f>
        <v>264</v>
      </c>
      <c r="D77">
        <v>250.1</v>
      </c>
      <c r="E77">
        <f t="shared" si="5"/>
        <v>0</v>
      </c>
    </row>
    <row r="78" spans="1:5" x14ac:dyDescent="0.25">
      <c r="A78">
        <f t="shared" si="6"/>
        <v>1540</v>
      </c>
      <c r="B78">
        <f t="shared" si="4"/>
        <v>24</v>
      </c>
      <c r="C78">
        <f t="shared" si="7"/>
        <v>265</v>
      </c>
      <c r="D78">
        <v>248.3</v>
      </c>
      <c r="E78">
        <f t="shared" si="5"/>
        <v>1</v>
      </c>
    </row>
    <row r="79" spans="1:5" x14ac:dyDescent="0.25">
      <c r="A79">
        <f t="shared" si="6"/>
        <v>1560</v>
      </c>
      <c r="B79">
        <f t="shared" si="4"/>
        <v>24.333333333333332</v>
      </c>
      <c r="C79">
        <f t="shared" si="7"/>
        <v>266</v>
      </c>
      <c r="D79">
        <v>247.4</v>
      </c>
      <c r="E79">
        <f t="shared" si="5"/>
        <v>1</v>
      </c>
    </row>
    <row r="80" spans="1:5" x14ac:dyDescent="0.25">
      <c r="A80">
        <f t="shared" si="6"/>
        <v>1580</v>
      </c>
      <c r="B80">
        <f t="shared" si="4"/>
        <v>24.666666666666668</v>
      </c>
      <c r="C80">
        <f t="shared" si="7"/>
        <v>267</v>
      </c>
      <c r="D80">
        <v>247.5</v>
      </c>
      <c r="E80">
        <f t="shared" si="5"/>
        <v>1</v>
      </c>
    </row>
    <row r="81" spans="1:5" x14ac:dyDescent="0.25">
      <c r="A81">
        <f t="shared" si="6"/>
        <v>1600</v>
      </c>
      <c r="B81">
        <f t="shared" si="4"/>
        <v>25</v>
      </c>
      <c r="C81">
        <f t="shared" si="7"/>
        <v>268</v>
      </c>
      <c r="D81">
        <v>247.3</v>
      </c>
      <c r="E81">
        <f t="shared" si="5"/>
        <v>1</v>
      </c>
    </row>
    <row r="82" spans="1:5" x14ac:dyDescent="0.25">
      <c r="A82">
        <f t="shared" si="6"/>
        <v>1620</v>
      </c>
      <c r="B82">
        <f t="shared" si="4"/>
        <v>25.333333333333332</v>
      </c>
      <c r="C82">
        <f t="shared" si="7"/>
        <v>269</v>
      </c>
      <c r="D82">
        <v>246.9</v>
      </c>
      <c r="E82">
        <f t="shared" si="5"/>
        <v>1</v>
      </c>
    </row>
    <row r="83" spans="1:5" x14ac:dyDescent="0.25">
      <c r="A83">
        <f t="shared" si="6"/>
        <v>1640</v>
      </c>
      <c r="B83">
        <f t="shared" si="4"/>
        <v>25.666666666666668</v>
      </c>
      <c r="C83">
        <f>C82+1</f>
        <v>270</v>
      </c>
      <c r="D83">
        <v>244.6</v>
      </c>
      <c r="E83">
        <f t="shared" si="5"/>
        <v>1</v>
      </c>
    </row>
    <row r="84" spans="1:5" x14ac:dyDescent="0.25">
      <c r="A84">
        <f t="shared" si="6"/>
        <v>1660</v>
      </c>
      <c r="B84">
        <f t="shared" si="4"/>
        <v>26</v>
      </c>
      <c r="C84">
        <f t="shared" ref="C84:C105" si="8">C83+1</f>
        <v>271</v>
      </c>
      <c r="D84">
        <v>243.6</v>
      </c>
      <c r="E84">
        <f t="shared" si="5"/>
        <v>1</v>
      </c>
    </row>
    <row r="85" spans="1:5" x14ac:dyDescent="0.25">
      <c r="A85">
        <f t="shared" si="6"/>
        <v>1680</v>
      </c>
      <c r="B85">
        <f t="shared" si="4"/>
        <v>26.333333333333332</v>
      </c>
      <c r="C85">
        <f t="shared" si="8"/>
        <v>272</v>
      </c>
      <c r="D85">
        <v>243.2</v>
      </c>
      <c r="E85">
        <f t="shared" si="5"/>
        <v>1</v>
      </c>
    </row>
    <row r="86" spans="1:5" x14ac:dyDescent="0.25">
      <c r="A86">
        <f t="shared" si="6"/>
        <v>1700</v>
      </c>
      <c r="B86">
        <f t="shared" si="4"/>
        <v>26.666666666666668</v>
      </c>
      <c r="C86">
        <f t="shared" si="8"/>
        <v>273</v>
      </c>
      <c r="D86">
        <v>242.7</v>
      </c>
      <c r="E86">
        <f t="shared" si="5"/>
        <v>1</v>
      </c>
    </row>
    <row r="87" spans="1:5" x14ac:dyDescent="0.25">
      <c r="A87">
        <f t="shared" si="6"/>
        <v>1720</v>
      </c>
      <c r="B87">
        <f t="shared" si="4"/>
        <v>27</v>
      </c>
      <c r="C87">
        <f t="shared" si="8"/>
        <v>274</v>
      </c>
      <c r="D87">
        <v>242.3</v>
      </c>
      <c r="E87">
        <f t="shared" si="5"/>
        <v>1</v>
      </c>
    </row>
    <row r="88" spans="1:5" x14ac:dyDescent="0.25">
      <c r="A88">
        <f t="shared" si="6"/>
        <v>1740</v>
      </c>
      <c r="B88">
        <f t="shared" si="4"/>
        <v>27.333333333333332</v>
      </c>
      <c r="C88">
        <f t="shared" si="8"/>
        <v>275</v>
      </c>
      <c r="D88">
        <v>241.4</v>
      </c>
      <c r="E88">
        <f t="shared" si="5"/>
        <v>1</v>
      </c>
    </row>
    <row r="89" spans="1:5" x14ac:dyDescent="0.25">
      <c r="A89">
        <f t="shared" si="6"/>
        <v>1760</v>
      </c>
      <c r="B89">
        <f t="shared" si="4"/>
        <v>27.666666666666668</v>
      </c>
      <c r="C89">
        <f t="shared" si="8"/>
        <v>276</v>
      </c>
      <c r="D89">
        <v>241.1</v>
      </c>
      <c r="E89">
        <f t="shared" si="5"/>
        <v>1</v>
      </c>
    </row>
    <row r="90" spans="1:5" x14ac:dyDescent="0.25">
      <c r="A90">
        <f t="shared" si="6"/>
        <v>1780</v>
      </c>
      <c r="B90">
        <f t="shared" si="4"/>
        <v>28</v>
      </c>
      <c r="C90">
        <f t="shared" si="8"/>
        <v>277</v>
      </c>
      <c r="D90">
        <v>241</v>
      </c>
      <c r="E90">
        <f t="shared" si="5"/>
        <v>1</v>
      </c>
    </row>
    <row r="91" spans="1:5" x14ac:dyDescent="0.25">
      <c r="A91">
        <f t="shared" si="6"/>
        <v>1800</v>
      </c>
      <c r="B91">
        <f t="shared" si="4"/>
        <v>28.333333333333332</v>
      </c>
      <c r="C91">
        <f t="shared" si="8"/>
        <v>278</v>
      </c>
      <c r="D91">
        <v>240.6</v>
      </c>
      <c r="E91">
        <f t="shared" si="5"/>
        <v>1</v>
      </c>
    </row>
    <row r="92" spans="1:5" x14ac:dyDescent="0.25">
      <c r="A92">
        <f t="shared" si="6"/>
        <v>1820</v>
      </c>
      <c r="B92">
        <f t="shared" si="4"/>
        <v>28.666666666666668</v>
      </c>
      <c r="C92">
        <f t="shared" si="8"/>
        <v>279</v>
      </c>
      <c r="D92">
        <v>239.5</v>
      </c>
      <c r="E92">
        <f t="shared" si="5"/>
        <v>1</v>
      </c>
    </row>
    <row r="93" spans="1:5" x14ac:dyDescent="0.25">
      <c r="A93">
        <f t="shared" si="6"/>
        <v>1840</v>
      </c>
      <c r="B93">
        <f t="shared" si="4"/>
        <v>29</v>
      </c>
      <c r="C93">
        <f t="shared" si="8"/>
        <v>280</v>
      </c>
      <c r="D93">
        <v>239.3</v>
      </c>
      <c r="E93">
        <f t="shared" si="5"/>
        <v>1</v>
      </c>
    </row>
    <row r="94" spans="1:5" x14ac:dyDescent="0.25">
      <c r="A94">
        <f t="shared" si="6"/>
        <v>1860</v>
      </c>
      <c r="B94">
        <f t="shared" si="4"/>
        <v>29.333333333333332</v>
      </c>
      <c r="C94">
        <f t="shared" si="8"/>
        <v>281</v>
      </c>
      <c r="D94">
        <v>236.9</v>
      </c>
      <c r="E94">
        <f t="shared" si="5"/>
        <v>1</v>
      </c>
    </row>
    <row r="95" spans="1:5" x14ac:dyDescent="0.25">
      <c r="A95">
        <f t="shared" si="6"/>
        <v>1880</v>
      </c>
      <c r="B95">
        <f t="shared" si="4"/>
        <v>29.666666666666668</v>
      </c>
      <c r="C95">
        <f t="shared" si="8"/>
        <v>282</v>
      </c>
      <c r="D95">
        <v>222.7</v>
      </c>
      <c r="E95">
        <f t="shared" si="5"/>
        <v>1</v>
      </c>
    </row>
    <row r="96" spans="1:5" x14ac:dyDescent="0.25">
      <c r="A96">
        <f t="shared" si="6"/>
        <v>1900</v>
      </c>
      <c r="B96">
        <f t="shared" si="4"/>
        <v>30</v>
      </c>
      <c r="C96">
        <f t="shared" si="8"/>
        <v>283</v>
      </c>
      <c r="D96">
        <v>222.3</v>
      </c>
      <c r="E96">
        <f t="shared" si="5"/>
        <v>1</v>
      </c>
    </row>
    <row r="97" spans="1:5" x14ac:dyDescent="0.25">
      <c r="A97">
        <f t="shared" si="6"/>
        <v>1920</v>
      </c>
      <c r="B97">
        <f t="shared" si="4"/>
        <v>30.333333333333332</v>
      </c>
      <c r="C97">
        <f t="shared" si="8"/>
        <v>284</v>
      </c>
      <c r="D97">
        <v>225.8</v>
      </c>
      <c r="E97">
        <f t="shared" si="5"/>
        <v>1</v>
      </c>
    </row>
    <row r="98" spans="1:5" x14ac:dyDescent="0.25">
      <c r="A98">
        <f t="shared" si="6"/>
        <v>1940</v>
      </c>
      <c r="B98">
        <f t="shared" si="4"/>
        <v>30.666666666666668</v>
      </c>
      <c r="C98">
        <f t="shared" si="8"/>
        <v>285</v>
      </c>
      <c r="D98">
        <v>224.7</v>
      </c>
      <c r="E98">
        <f t="shared" si="5"/>
        <v>1</v>
      </c>
    </row>
    <row r="99" spans="1:5" x14ac:dyDescent="0.25">
      <c r="A99">
        <f t="shared" si="6"/>
        <v>1960</v>
      </c>
      <c r="B99">
        <f t="shared" si="4"/>
        <v>31</v>
      </c>
      <c r="C99">
        <f t="shared" si="8"/>
        <v>286</v>
      </c>
      <c r="D99">
        <v>224.1</v>
      </c>
      <c r="E99">
        <f t="shared" si="5"/>
        <v>1</v>
      </c>
    </row>
    <row r="100" spans="1:5" x14ac:dyDescent="0.25">
      <c r="A100">
        <f t="shared" si="6"/>
        <v>1980</v>
      </c>
      <c r="B100">
        <f t="shared" si="4"/>
        <v>31.333333333333332</v>
      </c>
      <c r="C100">
        <f t="shared" si="8"/>
        <v>287</v>
      </c>
      <c r="D100">
        <v>220.5</v>
      </c>
      <c r="E100">
        <f t="shared" si="5"/>
        <v>1</v>
      </c>
    </row>
    <row r="101" spans="1:5" x14ac:dyDescent="0.25">
      <c r="A101">
        <f t="shared" si="6"/>
        <v>2000</v>
      </c>
      <c r="B101">
        <f t="shared" si="4"/>
        <v>31.666666666666668</v>
      </c>
      <c r="C101">
        <f t="shared" si="8"/>
        <v>288</v>
      </c>
      <c r="D101">
        <v>222.1</v>
      </c>
      <c r="E101">
        <f t="shared" si="5"/>
        <v>1</v>
      </c>
    </row>
    <row r="102" spans="1:5" x14ac:dyDescent="0.25">
      <c r="A102">
        <f t="shared" si="6"/>
        <v>2020</v>
      </c>
      <c r="B102">
        <f t="shared" si="4"/>
        <v>32</v>
      </c>
      <c r="C102">
        <f t="shared" si="8"/>
        <v>289</v>
      </c>
      <c r="D102">
        <v>218.5</v>
      </c>
      <c r="E102">
        <f t="shared" si="5"/>
        <v>1</v>
      </c>
    </row>
    <row r="103" spans="1:5" x14ac:dyDescent="0.25">
      <c r="A103">
        <f t="shared" si="6"/>
        <v>2040</v>
      </c>
      <c r="B103">
        <f t="shared" si="4"/>
        <v>32.333333333333336</v>
      </c>
      <c r="C103">
        <f t="shared" si="8"/>
        <v>290</v>
      </c>
      <c r="D103">
        <v>214.8</v>
      </c>
      <c r="E103">
        <f t="shared" si="5"/>
        <v>1</v>
      </c>
    </row>
    <row r="104" spans="1:5" x14ac:dyDescent="0.25">
      <c r="A104">
        <f t="shared" si="6"/>
        <v>2060</v>
      </c>
      <c r="B104">
        <f t="shared" si="4"/>
        <v>32.666666666666664</v>
      </c>
      <c r="C104">
        <f t="shared" si="8"/>
        <v>291</v>
      </c>
      <c r="D104">
        <v>215.4</v>
      </c>
      <c r="E104">
        <f t="shared" si="5"/>
        <v>1</v>
      </c>
    </row>
    <row r="105" spans="1:5" x14ac:dyDescent="0.25">
      <c r="A105">
        <f t="shared" si="6"/>
        <v>2080</v>
      </c>
      <c r="B105">
        <f t="shared" si="4"/>
        <v>33</v>
      </c>
      <c r="C105">
        <f t="shared" si="8"/>
        <v>292</v>
      </c>
      <c r="D105">
        <v>219</v>
      </c>
      <c r="E105">
        <f t="shared" si="5"/>
        <v>1</v>
      </c>
    </row>
    <row r="106" spans="1:5" x14ac:dyDescent="0.25">
      <c r="A106">
        <v>2120</v>
      </c>
      <c r="B106">
        <f t="shared" si="4"/>
        <v>33.666666666666664</v>
      </c>
      <c r="C106">
        <v>294</v>
      </c>
      <c r="D106">
        <v>213.8</v>
      </c>
      <c r="E106">
        <f t="shared" si="5"/>
        <v>1</v>
      </c>
    </row>
    <row r="107" spans="1:5" x14ac:dyDescent="0.25">
      <c r="A107">
        <f t="shared" si="6"/>
        <v>2140</v>
      </c>
      <c r="B107">
        <f t="shared" si="4"/>
        <v>34</v>
      </c>
      <c r="C107">
        <f t="shared" ref="C107:C126" si="9">C106+1</f>
        <v>295</v>
      </c>
      <c r="D107">
        <v>216.1</v>
      </c>
      <c r="E107">
        <f t="shared" si="5"/>
        <v>1</v>
      </c>
    </row>
    <row r="108" spans="1:5" x14ac:dyDescent="0.25">
      <c r="A108">
        <f t="shared" si="6"/>
        <v>2160</v>
      </c>
      <c r="B108">
        <f t="shared" si="4"/>
        <v>34.333333333333336</v>
      </c>
      <c r="C108">
        <f t="shared" si="9"/>
        <v>296</v>
      </c>
      <c r="D108">
        <v>220.3</v>
      </c>
      <c r="E108">
        <f t="shared" si="5"/>
        <v>1</v>
      </c>
    </row>
    <row r="109" spans="1:5" x14ac:dyDescent="0.25">
      <c r="A109">
        <f t="shared" si="6"/>
        <v>2180</v>
      </c>
      <c r="B109">
        <f t="shared" si="4"/>
        <v>34.666666666666664</v>
      </c>
      <c r="C109">
        <f t="shared" si="9"/>
        <v>297</v>
      </c>
      <c r="D109">
        <v>221.6</v>
      </c>
      <c r="E109">
        <f t="shared" si="5"/>
        <v>1</v>
      </c>
    </row>
    <row r="110" spans="1:5" x14ac:dyDescent="0.25">
      <c r="A110">
        <f t="shared" si="6"/>
        <v>2200</v>
      </c>
      <c r="B110">
        <f t="shared" si="4"/>
        <v>35</v>
      </c>
      <c r="C110">
        <f t="shared" si="9"/>
        <v>298</v>
      </c>
      <c r="D110">
        <v>222.4</v>
      </c>
      <c r="E110">
        <f t="shared" si="5"/>
        <v>1</v>
      </c>
    </row>
    <row r="111" spans="1:5" x14ac:dyDescent="0.25">
      <c r="A111">
        <f t="shared" si="6"/>
        <v>2220</v>
      </c>
      <c r="B111">
        <f t="shared" si="4"/>
        <v>35.333333333333336</v>
      </c>
      <c r="C111">
        <f t="shared" si="9"/>
        <v>299</v>
      </c>
      <c r="D111">
        <v>223</v>
      </c>
      <c r="E111">
        <f t="shared" si="5"/>
        <v>1</v>
      </c>
    </row>
    <row r="112" spans="1:5" x14ac:dyDescent="0.25">
      <c r="A112">
        <f t="shared" si="6"/>
        <v>2240</v>
      </c>
      <c r="B112">
        <f t="shared" si="4"/>
        <v>35.666666666666664</v>
      </c>
      <c r="C112">
        <f t="shared" si="9"/>
        <v>300</v>
      </c>
      <c r="D112">
        <v>223.1</v>
      </c>
      <c r="E112">
        <f t="shared" si="5"/>
        <v>1</v>
      </c>
    </row>
    <row r="113" spans="1:5" x14ac:dyDescent="0.25">
      <c r="A113">
        <f t="shared" si="6"/>
        <v>2260</v>
      </c>
      <c r="B113">
        <f t="shared" si="4"/>
        <v>36</v>
      </c>
      <c r="C113">
        <f t="shared" si="9"/>
        <v>301</v>
      </c>
      <c r="D113">
        <v>224.6</v>
      </c>
      <c r="E113">
        <f t="shared" si="5"/>
        <v>1</v>
      </c>
    </row>
    <row r="114" spans="1:5" x14ac:dyDescent="0.25">
      <c r="A114">
        <f t="shared" si="6"/>
        <v>2280</v>
      </c>
      <c r="B114">
        <f t="shared" si="4"/>
        <v>36.333333333333336</v>
      </c>
      <c r="C114">
        <f t="shared" si="9"/>
        <v>302</v>
      </c>
      <c r="D114">
        <v>218.6</v>
      </c>
      <c r="E114">
        <f t="shared" si="5"/>
        <v>1</v>
      </c>
    </row>
    <row r="115" spans="1:5" x14ac:dyDescent="0.25">
      <c r="A115">
        <f t="shared" si="6"/>
        <v>2300</v>
      </c>
      <c r="B115">
        <f t="shared" si="4"/>
        <v>36.666666666666664</v>
      </c>
      <c r="C115">
        <f t="shared" si="9"/>
        <v>303</v>
      </c>
      <c r="D115">
        <v>219.7</v>
      </c>
      <c r="E115">
        <f t="shared" si="5"/>
        <v>1</v>
      </c>
    </row>
    <row r="116" spans="1:5" x14ac:dyDescent="0.25">
      <c r="A116">
        <f t="shared" si="6"/>
        <v>2320</v>
      </c>
      <c r="B116">
        <f t="shared" si="4"/>
        <v>37</v>
      </c>
      <c r="C116">
        <f t="shared" si="9"/>
        <v>304</v>
      </c>
      <c r="D116">
        <v>220.7</v>
      </c>
      <c r="E116">
        <f t="shared" si="5"/>
        <v>1</v>
      </c>
    </row>
    <row r="117" spans="1:5" x14ac:dyDescent="0.25">
      <c r="A117">
        <f t="shared" si="6"/>
        <v>2340</v>
      </c>
      <c r="B117">
        <f t="shared" si="4"/>
        <v>37.333333333333336</v>
      </c>
      <c r="C117">
        <f t="shared" si="9"/>
        <v>305</v>
      </c>
      <c r="D117">
        <v>220.1</v>
      </c>
      <c r="E117">
        <f t="shared" si="5"/>
        <v>1</v>
      </c>
    </row>
    <row r="118" spans="1:5" x14ac:dyDescent="0.25">
      <c r="A118">
        <f t="shared" si="6"/>
        <v>2360</v>
      </c>
      <c r="B118">
        <f t="shared" si="4"/>
        <v>37.666666666666664</v>
      </c>
      <c r="C118">
        <f t="shared" si="9"/>
        <v>306</v>
      </c>
      <c r="D118">
        <v>220.6</v>
      </c>
      <c r="E118">
        <f t="shared" si="5"/>
        <v>1</v>
      </c>
    </row>
    <row r="119" spans="1:5" x14ac:dyDescent="0.25">
      <c r="A119">
        <f t="shared" si="6"/>
        <v>2380</v>
      </c>
      <c r="B119">
        <f t="shared" si="4"/>
        <v>38</v>
      </c>
      <c r="C119">
        <f t="shared" si="9"/>
        <v>307</v>
      </c>
      <c r="D119">
        <v>221.8</v>
      </c>
      <c r="E119">
        <f t="shared" si="5"/>
        <v>1</v>
      </c>
    </row>
    <row r="120" spans="1:5" x14ac:dyDescent="0.25">
      <c r="A120">
        <f t="shared" si="6"/>
        <v>2400</v>
      </c>
      <c r="B120">
        <f t="shared" si="4"/>
        <v>38.333333333333336</v>
      </c>
      <c r="C120">
        <f t="shared" si="9"/>
        <v>308</v>
      </c>
      <c r="D120">
        <v>221.8</v>
      </c>
      <c r="E120">
        <f t="shared" si="5"/>
        <v>1</v>
      </c>
    </row>
    <row r="121" spans="1:5" x14ac:dyDescent="0.25">
      <c r="A121">
        <f t="shared" si="6"/>
        <v>2420</v>
      </c>
      <c r="B121">
        <f t="shared" si="4"/>
        <v>38.666666666666664</v>
      </c>
      <c r="C121">
        <f t="shared" si="9"/>
        <v>309</v>
      </c>
      <c r="D121">
        <v>221.8</v>
      </c>
      <c r="E121">
        <f t="shared" si="5"/>
        <v>1</v>
      </c>
    </row>
    <row r="122" spans="1:5" x14ac:dyDescent="0.25">
      <c r="A122">
        <f t="shared" si="6"/>
        <v>2440</v>
      </c>
      <c r="B122">
        <f t="shared" si="4"/>
        <v>39</v>
      </c>
      <c r="C122">
        <f t="shared" si="9"/>
        <v>310</v>
      </c>
      <c r="D122">
        <v>221.1</v>
      </c>
      <c r="E122">
        <f t="shared" si="5"/>
        <v>1</v>
      </c>
    </row>
    <row r="123" spans="1:5" x14ac:dyDescent="0.25">
      <c r="A123">
        <f t="shared" si="6"/>
        <v>2460</v>
      </c>
      <c r="B123">
        <f t="shared" si="4"/>
        <v>39.333333333333336</v>
      </c>
      <c r="C123">
        <f t="shared" si="9"/>
        <v>311</v>
      </c>
      <c r="D123">
        <v>221.3</v>
      </c>
      <c r="E123">
        <f t="shared" si="5"/>
        <v>1</v>
      </c>
    </row>
    <row r="124" spans="1:5" x14ac:dyDescent="0.25">
      <c r="A124">
        <f t="shared" si="6"/>
        <v>2480</v>
      </c>
      <c r="B124">
        <f t="shared" si="4"/>
        <v>39.666666666666664</v>
      </c>
      <c r="C124">
        <f t="shared" si="9"/>
        <v>312</v>
      </c>
      <c r="D124">
        <v>219.8</v>
      </c>
      <c r="E124">
        <f t="shared" si="5"/>
        <v>1</v>
      </c>
    </row>
    <row r="125" spans="1:5" x14ac:dyDescent="0.25">
      <c r="A125">
        <f t="shared" si="6"/>
        <v>2500</v>
      </c>
      <c r="B125">
        <f t="shared" si="4"/>
        <v>40</v>
      </c>
      <c r="C125">
        <f t="shared" si="9"/>
        <v>313</v>
      </c>
      <c r="D125">
        <v>219</v>
      </c>
      <c r="E125">
        <f t="shared" si="5"/>
        <v>1</v>
      </c>
    </row>
    <row r="126" spans="1:5" x14ac:dyDescent="0.25">
      <c r="A126">
        <f t="shared" si="6"/>
        <v>2520</v>
      </c>
      <c r="B126">
        <f t="shared" si="4"/>
        <v>40.333333333333336</v>
      </c>
      <c r="C126">
        <f t="shared" si="9"/>
        <v>314</v>
      </c>
      <c r="D126">
        <v>219.4</v>
      </c>
      <c r="E126">
        <f t="shared" si="5"/>
        <v>1</v>
      </c>
    </row>
    <row r="127" spans="1:5" x14ac:dyDescent="0.25">
      <c r="A127">
        <v>2560</v>
      </c>
      <c r="B127">
        <f t="shared" si="4"/>
        <v>41</v>
      </c>
      <c r="C127">
        <v>316</v>
      </c>
      <c r="D127">
        <v>217.8</v>
      </c>
      <c r="E127">
        <f t="shared" si="5"/>
        <v>1</v>
      </c>
    </row>
    <row r="128" spans="1:5" x14ac:dyDescent="0.25">
      <c r="A128">
        <f t="shared" si="6"/>
        <v>2580</v>
      </c>
      <c r="B128">
        <f t="shared" si="4"/>
        <v>41.333333333333336</v>
      </c>
      <c r="C128">
        <f t="shared" ref="C128:C145" si="10">C127+1</f>
        <v>317</v>
      </c>
      <c r="D128">
        <v>217.7</v>
      </c>
      <c r="E128">
        <f t="shared" si="5"/>
        <v>1</v>
      </c>
    </row>
    <row r="129" spans="1:5" x14ac:dyDescent="0.25">
      <c r="A129">
        <f t="shared" si="6"/>
        <v>2600</v>
      </c>
      <c r="B129">
        <f t="shared" si="4"/>
        <v>41.666666666666664</v>
      </c>
      <c r="C129">
        <f t="shared" si="10"/>
        <v>318</v>
      </c>
      <c r="D129">
        <v>215.8</v>
      </c>
      <c r="E129">
        <f t="shared" si="5"/>
        <v>1</v>
      </c>
    </row>
    <row r="130" spans="1:5" x14ac:dyDescent="0.25">
      <c r="A130">
        <f t="shared" ref="A130:A149" si="11">A129+20</f>
        <v>2620</v>
      </c>
      <c r="B130">
        <f t="shared" si="4"/>
        <v>42</v>
      </c>
      <c r="C130">
        <f t="shared" si="10"/>
        <v>319</v>
      </c>
      <c r="D130">
        <v>215.2</v>
      </c>
      <c r="E130">
        <f t="shared" si="5"/>
        <v>1</v>
      </c>
    </row>
    <row r="131" spans="1:5" x14ac:dyDescent="0.25">
      <c r="A131">
        <f t="shared" si="11"/>
        <v>2640</v>
      </c>
      <c r="B131">
        <f t="shared" ref="B131:B149" si="12">(A131-A$6)/60</f>
        <v>42.333333333333336</v>
      </c>
      <c r="C131">
        <f t="shared" si="10"/>
        <v>320</v>
      </c>
      <c r="D131">
        <v>216.6</v>
      </c>
      <c r="E131">
        <f t="shared" ref="E131:E149" si="13">IF(AND(D131&gt;200, D131&lt;250), 1, 0)</f>
        <v>1</v>
      </c>
    </row>
    <row r="132" spans="1:5" x14ac:dyDescent="0.25">
      <c r="A132">
        <f t="shared" si="11"/>
        <v>2660</v>
      </c>
      <c r="B132">
        <f t="shared" si="12"/>
        <v>42.666666666666664</v>
      </c>
      <c r="C132">
        <f t="shared" si="10"/>
        <v>321</v>
      </c>
      <c r="D132">
        <v>216</v>
      </c>
      <c r="E132">
        <f t="shared" si="13"/>
        <v>1</v>
      </c>
    </row>
    <row r="133" spans="1:5" x14ac:dyDescent="0.25">
      <c r="A133">
        <f t="shared" si="11"/>
        <v>2680</v>
      </c>
      <c r="B133">
        <f t="shared" si="12"/>
        <v>43</v>
      </c>
      <c r="C133">
        <f t="shared" si="10"/>
        <v>322</v>
      </c>
      <c r="D133">
        <v>216</v>
      </c>
      <c r="E133">
        <f t="shared" si="13"/>
        <v>1</v>
      </c>
    </row>
    <row r="134" spans="1:5" x14ac:dyDescent="0.25">
      <c r="A134">
        <f t="shared" si="11"/>
        <v>2700</v>
      </c>
      <c r="B134">
        <f t="shared" si="12"/>
        <v>43.333333333333336</v>
      </c>
      <c r="C134">
        <f t="shared" si="10"/>
        <v>323</v>
      </c>
      <c r="D134">
        <v>213.7</v>
      </c>
      <c r="E134">
        <f t="shared" si="13"/>
        <v>1</v>
      </c>
    </row>
    <row r="135" spans="1:5" x14ac:dyDescent="0.25">
      <c r="A135">
        <f t="shared" si="11"/>
        <v>2720</v>
      </c>
      <c r="B135">
        <f t="shared" si="12"/>
        <v>43.666666666666664</v>
      </c>
      <c r="C135">
        <f t="shared" si="10"/>
        <v>324</v>
      </c>
      <c r="D135">
        <v>212.5</v>
      </c>
      <c r="E135">
        <f t="shared" si="13"/>
        <v>1</v>
      </c>
    </row>
    <row r="136" spans="1:5" x14ac:dyDescent="0.25">
      <c r="A136">
        <f t="shared" si="11"/>
        <v>2740</v>
      </c>
      <c r="B136">
        <f t="shared" si="12"/>
        <v>44</v>
      </c>
      <c r="C136">
        <f t="shared" si="10"/>
        <v>325</v>
      </c>
      <c r="D136">
        <v>213.1</v>
      </c>
      <c r="E136">
        <f t="shared" si="13"/>
        <v>1</v>
      </c>
    </row>
    <row r="137" spans="1:5" x14ac:dyDescent="0.25">
      <c r="A137">
        <f t="shared" si="11"/>
        <v>2760</v>
      </c>
      <c r="B137">
        <f t="shared" si="12"/>
        <v>44.333333333333336</v>
      </c>
      <c r="C137">
        <f t="shared" si="10"/>
        <v>326</v>
      </c>
      <c r="D137">
        <v>211.1</v>
      </c>
      <c r="E137">
        <f t="shared" si="13"/>
        <v>1</v>
      </c>
    </row>
    <row r="138" spans="1:5" x14ac:dyDescent="0.25">
      <c r="A138">
        <f t="shared" si="11"/>
        <v>2780</v>
      </c>
      <c r="B138">
        <f t="shared" si="12"/>
        <v>44.666666666666664</v>
      </c>
      <c r="C138">
        <f t="shared" si="10"/>
        <v>327</v>
      </c>
      <c r="D138">
        <v>211.4</v>
      </c>
      <c r="E138">
        <f t="shared" si="13"/>
        <v>1</v>
      </c>
    </row>
    <row r="139" spans="1:5" x14ac:dyDescent="0.25">
      <c r="A139">
        <f t="shared" si="11"/>
        <v>2800</v>
      </c>
      <c r="B139">
        <f t="shared" si="12"/>
        <v>45</v>
      </c>
      <c r="C139">
        <f t="shared" si="10"/>
        <v>328</v>
      </c>
      <c r="D139">
        <v>211.5</v>
      </c>
      <c r="E139">
        <f t="shared" si="13"/>
        <v>1</v>
      </c>
    </row>
    <row r="140" spans="1:5" x14ac:dyDescent="0.25">
      <c r="A140">
        <f t="shared" si="11"/>
        <v>2820</v>
      </c>
      <c r="B140">
        <f t="shared" si="12"/>
        <v>45.333333333333336</v>
      </c>
      <c r="C140">
        <f t="shared" si="10"/>
        <v>329</v>
      </c>
      <c r="D140">
        <v>211.5</v>
      </c>
      <c r="E140">
        <f t="shared" si="13"/>
        <v>1</v>
      </c>
    </row>
    <row r="141" spans="1:5" x14ac:dyDescent="0.25">
      <c r="A141">
        <f t="shared" si="11"/>
        <v>2840</v>
      </c>
      <c r="B141">
        <f t="shared" si="12"/>
        <v>45.666666666666664</v>
      </c>
      <c r="C141">
        <f t="shared" si="10"/>
        <v>330</v>
      </c>
      <c r="D141">
        <v>212.3</v>
      </c>
      <c r="E141">
        <f t="shared" si="13"/>
        <v>1</v>
      </c>
    </row>
    <row r="142" spans="1:5" x14ac:dyDescent="0.25">
      <c r="A142">
        <f t="shared" si="11"/>
        <v>2860</v>
      </c>
      <c r="B142">
        <f t="shared" si="12"/>
        <v>46</v>
      </c>
      <c r="C142">
        <f t="shared" si="10"/>
        <v>331</v>
      </c>
      <c r="D142">
        <v>208.2</v>
      </c>
      <c r="E142">
        <f t="shared" si="13"/>
        <v>1</v>
      </c>
    </row>
    <row r="143" spans="1:5" x14ac:dyDescent="0.25">
      <c r="A143">
        <f t="shared" si="11"/>
        <v>2880</v>
      </c>
      <c r="B143">
        <f t="shared" si="12"/>
        <v>46.333333333333336</v>
      </c>
      <c r="C143">
        <f t="shared" si="10"/>
        <v>332</v>
      </c>
      <c r="D143">
        <v>209.1</v>
      </c>
      <c r="E143">
        <f t="shared" si="13"/>
        <v>1</v>
      </c>
    </row>
    <row r="144" spans="1:5" x14ac:dyDescent="0.25">
      <c r="A144">
        <f t="shared" si="11"/>
        <v>2900</v>
      </c>
      <c r="B144">
        <f t="shared" si="12"/>
        <v>46.666666666666664</v>
      </c>
      <c r="C144">
        <f t="shared" si="10"/>
        <v>333</v>
      </c>
      <c r="D144">
        <v>209.5</v>
      </c>
      <c r="E144">
        <f t="shared" si="13"/>
        <v>1</v>
      </c>
    </row>
    <row r="145" spans="1:5" x14ac:dyDescent="0.25">
      <c r="A145">
        <f t="shared" si="11"/>
        <v>2920</v>
      </c>
      <c r="B145">
        <f t="shared" si="12"/>
        <v>47</v>
      </c>
      <c r="C145">
        <f t="shared" si="10"/>
        <v>334</v>
      </c>
      <c r="D145">
        <v>209.8</v>
      </c>
      <c r="E145">
        <f t="shared" si="13"/>
        <v>1</v>
      </c>
    </row>
    <row r="146" spans="1:5" x14ac:dyDescent="0.25">
      <c r="A146">
        <f t="shared" si="11"/>
        <v>2940</v>
      </c>
      <c r="B146">
        <f t="shared" si="12"/>
        <v>47.333333333333336</v>
      </c>
      <c r="C146">
        <f>C145+1</f>
        <v>335</v>
      </c>
      <c r="D146">
        <v>209.4</v>
      </c>
      <c r="E146">
        <f t="shared" si="13"/>
        <v>1</v>
      </c>
    </row>
    <row r="147" spans="1:5" x14ac:dyDescent="0.25">
      <c r="A147">
        <f t="shared" si="11"/>
        <v>2960</v>
      </c>
      <c r="B147">
        <f t="shared" si="12"/>
        <v>47.666666666666664</v>
      </c>
      <c r="C147">
        <f>C146+1</f>
        <v>336</v>
      </c>
      <c r="D147">
        <v>208.5</v>
      </c>
      <c r="E147">
        <f t="shared" si="13"/>
        <v>1</v>
      </c>
    </row>
    <row r="148" spans="1:5" x14ac:dyDescent="0.25">
      <c r="A148">
        <f t="shared" si="11"/>
        <v>2980</v>
      </c>
      <c r="B148">
        <f t="shared" si="12"/>
        <v>48</v>
      </c>
      <c r="C148">
        <f>C147+1</f>
        <v>337</v>
      </c>
      <c r="D148">
        <v>208.6</v>
      </c>
      <c r="E148">
        <f t="shared" si="13"/>
        <v>1</v>
      </c>
    </row>
    <row r="149" spans="1:5" x14ac:dyDescent="0.25">
      <c r="A149">
        <f t="shared" si="11"/>
        <v>3000</v>
      </c>
      <c r="B149">
        <f t="shared" si="12"/>
        <v>48.333333333333336</v>
      </c>
      <c r="C149">
        <f>C148+1</f>
        <v>338</v>
      </c>
      <c r="D149">
        <v>4.9000000000000004</v>
      </c>
      <c r="E149">
        <f t="shared" si="13"/>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zoomScaleNormal="100" workbookViewId="0">
      <selection activeCell="C3" sqref="C3:C8"/>
    </sheetView>
  </sheetViews>
  <sheetFormatPr defaultRowHeight="15" x14ac:dyDescent="0.25"/>
  <cols>
    <col min="1" max="1" width="13" customWidth="1"/>
    <col min="2" max="2" width="15.5703125" bestFit="1" customWidth="1"/>
    <col min="3" max="4" width="13.42578125" customWidth="1"/>
    <col min="5" max="5" width="22.7109375" bestFit="1" customWidth="1"/>
    <col min="6" max="6" width="30.5703125" bestFit="1" customWidth="1"/>
    <col min="8" max="8" width="15.28515625" customWidth="1"/>
  </cols>
  <sheetData>
    <row r="1" spans="1:9" x14ac:dyDescent="0.25">
      <c r="A1" t="s">
        <v>3</v>
      </c>
      <c r="B1" t="s">
        <v>11</v>
      </c>
      <c r="C1" t="s">
        <v>2</v>
      </c>
      <c r="D1" t="s">
        <v>0</v>
      </c>
      <c r="E1" t="s">
        <v>15</v>
      </c>
      <c r="F1" t="s">
        <v>7</v>
      </c>
    </row>
    <row r="2" spans="1:9" x14ac:dyDescent="0.25">
      <c r="A2">
        <v>0</v>
      </c>
      <c r="B2">
        <f>(A2-A$3)/60</f>
        <v>-0.33333333333333331</v>
      </c>
      <c r="C2">
        <v>347</v>
      </c>
      <c r="D2">
        <v>0</v>
      </c>
      <c r="E2">
        <v>0</v>
      </c>
      <c r="F2">
        <f>IF(AND(E2&gt;200, E2&lt;250), 1, 0)</f>
        <v>0</v>
      </c>
      <c r="H2" t="s">
        <v>8</v>
      </c>
      <c r="I2">
        <v>3</v>
      </c>
    </row>
    <row r="3" spans="1:9" x14ac:dyDescent="0.25">
      <c r="A3">
        <v>20</v>
      </c>
      <c r="B3">
        <f t="shared" ref="B3:B66" si="0">(A3-A$3)/60</f>
        <v>0</v>
      </c>
      <c r="C3" s="1">
        <v>348</v>
      </c>
      <c r="D3">
        <v>16.8</v>
      </c>
      <c r="E3">
        <f t="shared" ref="E3:E9" si="1">(D3-2.9375)/0.0625</f>
        <v>221.8</v>
      </c>
      <c r="F3">
        <f t="shared" ref="F3:F66" si="2">IF(AND(E3&gt;200, E3&lt;250), 1, 0)</f>
        <v>1</v>
      </c>
      <c r="H3" t="s">
        <v>9</v>
      </c>
      <c r="I3">
        <v>140</v>
      </c>
    </row>
    <row r="4" spans="1:9" x14ac:dyDescent="0.25">
      <c r="A4">
        <v>40</v>
      </c>
      <c r="B4">
        <f t="shared" si="0"/>
        <v>0.33333333333333331</v>
      </c>
      <c r="C4" s="1">
        <v>349</v>
      </c>
      <c r="D4">
        <v>18.8</v>
      </c>
      <c r="E4">
        <f t="shared" si="1"/>
        <v>253.8</v>
      </c>
      <c r="F4">
        <f t="shared" si="2"/>
        <v>0</v>
      </c>
      <c r="H4" t="s">
        <v>10</v>
      </c>
      <c r="I4">
        <f ca="1">100*SUM(INDIRECT("F"&amp;I2):INDIRECT("F"&amp;I3))/(I3-I2+1)</f>
        <v>98.550724637681157</v>
      </c>
    </row>
    <row r="5" spans="1:9" x14ac:dyDescent="0.25">
      <c r="A5">
        <v>60</v>
      </c>
      <c r="B5">
        <f t="shared" si="0"/>
        <v>0.66666666666666663</v>
      </c>
      <c r="C5" s="1">
        <v>350</v>
      </c>
      <c r="D5">
        <v>18.5</v>
      </c>
      <c r="E5">
        <f t="shared" si="1"/>
        <v>249</v>
      </c>
      <c r="F5">
        <f t="shared" si="2"/>
        <v>1</v>
      </c>
      <c r="H5" t="s">
        <v>12</v>
      </c>
      <c r="I5">
        <f>AVERAGE(E3:E140)</f>
        <v>220.304347826087</v>
      </c>
    </row>
    <row r="6" spans="1:9" x14ac:dyDescent="0.25">
      <c r="A6">
        <v>80</v>
      </c>
      <c r="B6">
        <f t="shared" si="0"/>
        <v>1</v>
      </c>
      <c r="C6" s="1">
        <v>351</v>
      </c>
      <c r="D6">
        <v>18.600000000000001</v>
      </c>
      <c r="E6">
        <f t="shared" si="1"/>
        <v>250.60000000000002</v>
      </c>
      <c r="F6">
        <f t="shared" si="2"/>
        <v>0</v>
      </c>
      <c r="H6" t="s">
        <v>13</v>
      </c>
      <c r="I6">
        <f>MIN(E3:E140)</f>
        <v>204.2</v>
      </c>
    </row>
    <row r="7" spans="1:9" x14ac:dyDescent="0.25">
      <c r="A7">
        <v>100</v>
      </c>
      <c r="B7">
        <f t="shared" si="0"/>
        <v>1.3333333333333333</v>
      </c>
      <c r="C7" s="1">
        <v>352</v>
      </c>
      <c r="D7">
        <v>18.5</v>
      </c>
      <c r="E7">
        <f t="shared" si="1"/>
        <v>249</v>
      </c>
      <c r="F7">
        <f t="shared" si="2"/>
        <v>1</v>
      </c>
      <c r="H7" t="s">
        <v>14</v>
      </c>
      <c r="I7">
        <f>MAX(E3:E140)</f>
        <v>253.8</v>
      </c>
    </row>
    <row r="8" spans="1:9" x14ac:dyDescent="0.25">
      <c r="A8">
        <v>120</v>
      </c>
      <c r="B8">
        <f t="shared" si="0"/>
        <v>1.6666666666666667</v>
      </c>
      <c r="C8" s="1">
        <v>353</v>
      </c>
      <c r="D8">
        <v>18.3</v>
      </c>
      <c r="E8">
        <f t="shared" si="1"/>
        <v>245.8</v>
      </c>
      <c r="F8">
        <f t="shared" si="2"/>
        <v>1</v>
      </c>
    </row>
    <row r="9" spans="1:9" x14ac:dyDescent="0.25">
      <c r="A9">
        <v>140</v>
      </c>
      <c r="B9">
        <f t="shared" si="0"/>
        <v>2</v>
      </c>
      <c r="C9">
        <v>354</v>
      </c>
      <c r="D9">
        <v>18.399999999999999</v>
      </c>
      <c r="E9">
        <f t="shared" si="1"/>
        <v>247.39999999999998</v>
      </c>
      <c r="F9">
        <f t="shared" si="2"/>
        <v>1</v>
      </c>
    </row>
    <row r="10" spans="1:9" x14ac:dyDescent="0.25">
      <c r="A10">
        <v>160</v>
      </c>
      <c r="B10">
        <f t="shared" si="0"/>
        <v>2.3333333333333335</v>
      </c>
      <c r="C10">
        <v>355</v>
      </c>
      <c r="D10">
        <v>18.2</v>
      </c>
      <c r="E10">
        <f t="shared" ref="E10:E73" si="3">(D10-2.9375)/0.0625</f>
        <v>244.2</v>
      </c>
      <c r="F10">
        <f t="shared" si="2"/>
        <v>1</v>
      </c>
    </row>
    <row r="11" spans="1:9" x14ac:dyDescent="0.25">
      <c r="A11">
        <v>180</v>
      </c>
      <c r="B11">
        <f t="shared" si="0"/>
        <v>2.6666666666666665</v>
      </c>
      <c r="C11">
        <f>C10+1</f>
        <v>356</v>
      </c>
      <c r="D11">
        <v>18.2</v>
      </c>
      <c r="E11">
        <f t="shared" si="3"/>
        <v>244.2</v>
      </c>
      <c r="F11">
        <f t="shared" si="2"/>
        <v>1</v>
      </c>
    </row>
    <row r="12" spans="1:9" x14ac:dyDescent="0.25">
      <c r="A12">
        <v>200</v>
      </c>
      <c r="B12">
        <f t="shared" si="0"/>
        <v>3</v>
      </c>
      <c r="C12">
        <f>C11+1</f>
        <v>357</v>
      </c>
      <c r="D12">
        <v>18.2</v>
      </c>
      <c r="E12">
        <f t="shared" si="3"/>
        <v>244.2</v>
      </c>
      <c r="F12">
        <f t="shared" si="2"/>
        <v>1</v>
      </c>
    </row>
    <row r="13" spans="1:9" x14ac:dyDescent="0.25">
      <c r="A13">
        <v>240</v>
      </c>
      <c r="B13">
        <f t="shared" si="0"/>
        <v>3.6666666666666665</v>
      </c>
      <c r="C13">
        <v>359</v>
      </c>
      <c r="D13">
        <v>18.100000000000001</v>
      </c>
      <c r="E13">
        <f t="shared" si="3"/>
        <v>242.60000000000002</v>
      </c>
      <c r="F13">
        <f t="shared" si="2"/>
        <v>1</v>
      </c>
    </row>
    <row r="14" spans="1:9" x14ac:dyDescent="0.25">
      <c r="A14">
        <v>260</v>
      </c>
      <c r="B14">
        <f t="shared" si="0"/>
        <v>4</v>
      </c>
      <c r="C14">
        <f t="shared" ref="C14:C72" si="4">C13+1</f>
        <v>360</v>
      </c>
      <c r="D14">
        <v>18</v>
      </c>
      <c r="E14">
        <f t="shared" si="3"/>
        <v>241</v>
      </c>
      <c r="F14">
        <f t="shared" si="2"/>
        <v>1</v>
      </c>
    </row>
    <row r="15" spans="1:9" x14ac:dyDescent="0.25">
      <c r="A15">
        <v>280</v>
      </c>
      <c r="B15">
        <f t="shared" si="0"/>
        <v>4.333333333333333</v>
      </c>
      <c r="C15">
        <f t="shared" si="4"/>
        <v>361</v>
      </c>
      <c r="D15">
        <v>18</v>
      </c>
      <c r="E15">
        <f t="shared" si="3"/>
        <v>241</v>
      </c>
      <c r="F15">
        <f t="shared" si="2"/>
        <v>1</v>
      </c>
    </row>
    <row r="16" spans="1:9" x14ac:dyDescent="0.25">
      <c r="A16">
        <v>300</v>
      </c>
      <c r="B16">
        <f t="shared" si="0"/>
        <v>4.666666666666667</v>
      </c>
      <c r="C16">
        <f t="shared" si="4"/>
        <v>362</v>
      </c>
      <c r="D16">
        <v>17.899999999999999</v>
      </c>
      <c r="E16">
        <f t="shared" si="3"/>
        <v>239.39999999999998</v>
      </c>
      <c r="F16">
        <f t="shared" si="2"/>
        <v>1</v>
      </c>
    </row>
    <row r="17" spans="1:6" x14ac:dyDescent="0.25">
      <c r="A17">
        <v>320</v>
      </c>
      <c r="B17">
        <f t="shared" si="0"/>
        <v>5</v>
      </c>
      <c r="C17">
        <f t="shared" si="4"/>
        <v>363</v>
      </c>
      <c r="D17">
        <v>18</v>
      </c>
      <c r="E17">
        <f t="shared" si="3"/>
        <v>241</v>
      </c>
      <c r="F17">
        <f t="shared" si="2"/>
        <v>1</v>
      </c>
    </row>
    <row r="18" spans="1:6" x14ac:dyDescent="0.25">
      <c r="A18">
        <v>340</v>
      </c>
      <c r="B18">
        <f t="shared" si="0"/>
        <v>5.333333333333333</v>
      </c>
      <c r="C18">
        <f t="shared" si="4"/>
        <v>364</v>
      </c>
      <c r="D18">
        <v>18</v>
      </c>
      <c r="E18">
        <f t="shared" si="3"/>
        <v>241</v>
      </c>
      <c r="F18">
        <f t="shared" si="2"/>
        <v>1</v>
      </c>
    </row>
    <row r="19" spans="1:6" x14ac:dyDescent="0.25">
      <c r="A19">
        <v>360</v>
      </c>
      <c r="B19">
        <f t="shared" si="0"/>
        <v>5.666666666666667</v>
      </c>
      <c r="C19">
        <f t="shared" si="4"/>
        <v>365</v>
      </c>
      <c r="D19">
        <v>17.7</v>
      </c>
      <c r="E19">
        <f t="shared" si="3"/>
        <v>236.2</v>
      </c>
      <c r="F19">
        <f t="shared" si="2"/>
        <v>1</v>
      </c>
    </row>
    <row r="20" spans="1:6" x14ac:dyDescent="0.25">
      <c r="A20">
        <v>380</v>
      </c>
      <c r="B20">
        <f t="shared" si="0"/>
        <v>6</v>
      </c>
      <c r="C20">
        <f t="shared" si="4"/>
        <v>366</v>
      </c>
      <c r="D20">
        <v>17.7</v>
      </c>
      <c r="E20">
        <f t="shared" si="3"/>
        <v>236.2</v>
      </c>
      <c r="F20">
        <f t="shared" si="2"/>
        <v>1</v>
      </c>
    </row>
    <row r="21" spans="1:6" x14ac:dyDescent="0.25">
      <c r="A21">
        <v>400</v>
      </c>
      <c r="B21">
        <f t="shared" si="0"/>
        <v>6.333333333333333</v>
      </c>
      <c r="C21">
        <f t="shared" si="4"/>
        <v>367</v>
      </c>
      <c r="D21">
        <v>17.8</v>
      </c>
      <c r="E21">
        <f t="shared" si="3"/>
        <v>237.8</v>
      </c>
      <c r="F21">
        <f t="shared" si="2"/>
        <v>1</v>
      </c>
    </row>
    <row r="22" spans="1:6" x14ac:dyDescent="0.25">
      <c r="A22">
        <v>420</v>
      </c>
      <c r="B22">
        <f t="shared" si="0"/>
        <v>6.666666666666667</v>
      </c>
      <c r="C22">
        <f t="shared" si="4"/>
        <v>368</v>
      </c>
      <c r="D22">
        <v>17.600000000000001</v>
      </c>
      <c r="E22">
        <f t="shared" si="3"/>
        <v>234.60000000000002</v>
      </c>
      <c r="F22">
        <f t="shared" si="2"/>
        <v>1</v>
      </c>
    </row>
    <row r="23" spans="1:6" x14ac:dyDescent="0.25">
      <c r="A23">
        <v>440</v>
      </c>
      <c r="B23">
        <f t="shared" si="0"/>
        <v>7</v>
      </c>
      <c r="C23">
        <f t="shared" si="4"/>
        <v>369</v>
      </c>
      <c r="D23">
        <v>17.600000000000001</v>
      </c>
      <c r="E23">
        <f t="shared" si="3"/>
        <v>234.60000000000002</v>
      </c>
      <c r="F23">
        <f t="shared" si="2"/>
        <v>1</v>
      </c>
    </row>
    <row r="24" spans="1:6" x14ac:dyDescent="0.25">
      <c r="A24">
        <v>460</v>
      </c>
      <c r="B24">
        <f t="shared" si="0"/>
        <v>7.333333333333333</v>
      </c>
      <c r="C24">
        <f t="shared" si="4"/>
        <v>370</v>
      </c>
      <c r="D24">
        <v>17.5</v>
      </c>
      <c r="E24">
        <f t="shared" si="3"/>
        <v>233</v>
      </c>
      <c r="F24">
        <f t="shared" si="2"/>
        <v>1</v>
      </c>
    </row>
    <row r="25" spans="1:6" x14ac:dyDescent="0.25">
      <c r="A25">
        <v>480</v>
      </c>
      <c r="B25">
        <f t="shared" si="0"/>
        <v>7.666666666666667</v>
      </c>
      <c r="C25">
        <f t="shared" si="4"/>
        <v>371</v>
      </c>
      <c r="D25">
        <v>17.5</v>
      </c>
      <c r="E25">
        <f t="shared" si="3"/>
        <v>233</v>
      </c>
      <c r="F25">
        <f t="shared" si="2"/>
        <v>1</v>
      </c>
    </row>
    <row r="26" spans="1:6" x14ac:dyDescent="0.25">
      <c r="A26">
        <v>500</v>
      </c>
      <c r="B26">
        <f t="shared" si="0"/>
        <v>8</v>
      </c>
      <c r="C26">
        <f t="shared" si="4"/>
        <v>372</v>
      </c>
      <c r="D26">
        <v>17.5</v>
      </c>
      <c r="E26">
        <f t="shared" si="3"/>
        <v>233</v>
      </c>
      <c r="F26">
        <f t="shared" si="2"/>
        <v>1</v>
      </c>
    </row>
    <row r="27" spans="1:6" x14ac:dyDescent="0.25">
      <c r="A27">
        <v>520</v>
      </c>
      <c r="B27">
        <f t="shared" si="0"/>
        <v>8.3333333333333339</v>
      </c>
      <c r="C27">
        <f t="shared" si="4"/>
        <v>373</v>
      </c>
      <c r="D27">
        <v>17.7</v>
      </c>
      <c r="E27">
        <f t="shared" si="3"/>
        <v>236.2</v>
      </c>
      <c r="F27">
        <f t="shared" si="2"/>
        <v>1</v>
      </c>
    </row>
    <row r="28" spans="1:6" x14ac:dyDescent="0.25">
      <c r="A28">
        <v>540</v>
      </c>
      <c r="B28">
        <f t="shared" si="0"/>
        <v>8.6666666666666661</v>
      </c>
      <c r="C28">
        <f t="shared" si="4"/>
        <v>374</v>
      </c>
      <c r="D28">
        <v>17.399999999999999</v>
      </c>
      <c r="E28">
        <f t="shared" si="3"/>
        <v>231.39999999999998</v>
      </c>
      <c r="F28">
        <f t="shared" si="2"/>
        <v>1</v>
      </c>
    </row>
    <row r="29" spans="1:6" x14ac:dyDescent="0.25">
      <c r="A29">
        <v>560</v>
      </c>
      <c r="B29">
        <f t="shared" si="0"/>
        <v>9</v>
      </c>
      <c r="C29">
        <f t="shared" si="4"/>
        <v>375</v>
      </c>
      <c r="D29">
        <v>17.2</v>
      </c>
      <c r="E29">
        <f t="shared" si="3"/>
        <v>228.2</v>
      </c>
      <c r="F29">
        <f t="shared" si="2"/>
        <v>1</v>
      </c>
    </row>
    <row r="30" spans="1:6" x14ac:dyDescent="0.25">
      <c r="A30">
        <v>580</v>
      </c>
      <c r="B30">
        <f t="shared" si="0"/>
        <v>9.3333333333333339</v>
      </c>
      <c r="C30">
        <f t="shared" si="4"/>
        <v>376</v>
      </c>
      <c r="D30">
        <v>17.399999999999999</v>
      </c>
      <c r="E30">
        <f t="shared" si="3"/>
        <v>231.39999999999998</v>
      </c>
      <c r="F30">
        <f t="shared" si="2"/>
        <v>1</v>
      </c>
    </row>
    <row r="31" spans="1:6" x14ac:dyDescent="0.25">
      <c r="A31">
        <v>600</v>
      </c>
      <c r="B31">
        <f t="shared" si="0"/>
        <v>9.6666666666666661</v>
      </c>
      <c r="C31">
        <f t="shared" si="4"/>
        <v>377</v>
      </c>
      <c r="D31">
        <v>17.399999999999999</v>
      </c>
      <c r="E31">
        <f t="shared" si="3"/>
        <v>231.39999999999998</v>
      </c>
      <c r="F31">
        <f t="shared" si="2"/>
        <v>1</v>
      </c>
    </row>
    <row r="32" spans="1:6" x14ac:dyDescent="0.25">
      <c r="A32">
        <v>620</v>
      </c>
      <c r="B32">
        <f t="shared" si="0"/>
        <v>10</v>
      </c>
      <c r="C32">
        <f t="shared" si="4"/>
        <v>378</v>
      </c>
      <c r="D32">
        <v>17.3</v>
      </c>
      <c r="E32">
        <f t="shared" si="3"/>
        <v>229.8</v>
      </c>
      <c r="F32">
        <f t="shared" si="2"/>
        <v>1</v>
      </c>
    </row>
    <row r="33" spans="1:6" x14ac:dyDescent="0.25">
      <c r="A33">
        <v>640</v>
      </c>
      <c r="B33">
        <f t="shared" si="0"/>
        <v>10.333333333333334</v>
      </c>
      <c r="C33">
        <f t="shared" si="4"/>
        <v>379</v>
      </c>
      <c r="D33">
        <v>17.2</v>
      </c>
      <c r="E33">
        <f t="shared" si="3"/>
        <v>228.2</v>
      </c>
      <c r="F33">
        <f t="shared" si="2"/>
        <v>1</v>
      </c>
    </row>
    <row r="34" spans="1:6" x14ac:dyDescent="0.25">
      <c r="A34">
        <v>680</v>
      </c>
      <c r="B34">
        <f t="shared" si="0"/>
        <v>11</v>
      </c>
      <c r="C34">
        <v>381</v>
      </c>
      <c r="D34">
        <v>17.100000000000001</v>
      </c>
      <c r="E34">
        <f t="shared" si="3"/>
        <v>226.60000000000002</v>
      </c>
      <c r="F34">
        <f t="shared" si="2"/>
        <v>1</v>
      </c>
    </row>
    <row r="35" spans="1:6" x14ac:dyDescent="0.25">
      <c r="A35">
        <v>700</v>
      </c>
      <c r="B35">
        <f t="shared" si="0"/>
        <v>11.333333333333334</v>
      </c>
      <c r="C35">
        <f t="shared" si="4"/>
        <v>382</v>
      </c>
      <c r="D35">
        <v>16.899999999999999</v>
      </c>
      <c r="E35">
        <f t="shared" si="3"/>
        <v>223.39999999999998</v>
      </c>
      <c r="F35">
        <f t="shared" si="2"/>
        <v>1</v>
      </c>
    </row>
    <row r="36" spans="1:6" x14ac:dyDescent="0.25">
      <c r="A36">
        <v>720</v>
      </c>
      <c r="B36">
        <f t="shared" si="0"/>
        <v>11.666666666666666</v>
      </c>
      <c r="C36">
        <f t="shared" si="4"/>
        <v>383</v>
      </c>
      <c r="D36">
        <v>17.100000000000001</v>
      </c>
      <c r="E36">
        <f t="shared" si="3"/>
        <v>226.60000000000002</v>
      </c>
      <c r="F36">
        <f t="shared" si="2"/>
        <v>1</v>
      </c>
    </row>
    <row r="37" spans="1:6" x14ac:dyDescent="0.25">
      <c r="A37">
        <v>740</v>
      </c>
      <c r="B37">
        <f t="shared" si="0"/>
        <v>12</v>
      </c>
      <c r="C37">
        <f t="shared" si="4"/>
        <v>384</v>
      </c>
      <c r="D37">
        <v>16.899999999999999</v>
      </c>
      <c r="E37">
        <f t="shared" si="3"/>
        <v>223.39999999999998</v>
      </c>
      <c r="F37">
        <f t="shared" si="2"/>
        <v>1</v>
      </c>
    </row>
    <row r="38" spans="1:6" x14ac:dyDescent="0.25">
      <c r="A38">
        <v>760</v>
      </c>
      <c r="B38">
        <f t="shared" si="0"/>
        <v>12.333333333333334</v>
      </c>
      <c r="C38">
        <f t="shared" si="4"/>
        <v>385</v>
      </c>
      <c r="D38">
        <v>16.899999999999999</v>
      </c>
      <c r="E38">
        <f t="shared" si="3"/>
        <v>223.39999999999998</v>
      </c>
      <c r="F38">
        <f t="shared" si="2"/>
        <v>1</v>
      </c>
    </row>
    <row r="39" spans="1:6" x14ac:dyDescent="0.25">
      <c r="A39">
        <v>780</v>
      </c>
      <c r="B39">
        <f t="shared" si="0"/>
        <v>12.666666666666666</v>
      </c>
      <c r="C39">
        <f t="shared" si="4"/>
        <v>386</v>
      </c>
      <c r="D39">
        <v>16.399999999999999</v>
      </c>
      <c r="E39">
        <f t="shared" si="3"/>
        <v>215.39999999999998</v>
      </c>
      <c r="F39">
        <f t="shared" si="2"/>
        <v>1</v>
      </c>
    </row>
    <row r="40" spans="1:6" x14ac:dyDescent="0.25">
      <c r="A40">
        <v>800</v>
      </c>
      <c r="B40">
        <f t="shared" si="0"/>
        <v>13</v>
      </c>
      <c r="C40">
        <f t="shared" si="4"/>
        <v>387</v>
      </c>
      <c r="D40">
        <v>16</v>
      </c>
      <c r="E40">
        <f t="shared" si="3"/>
        <v>209</v>
      </c>
      <c r="F40">
        <f t="shared" si="2"/>
        <v>1</v>
      </c>
    </row>
    <row r="41" spans="1:6" x14ac:dyDescent="0.25">
      <c r="A41">
        <v>820</v>
      </c>
      <c r="B41">
        <f t="shared" si="0"/>
        <v>13.333333333333334</v>
      </c>
      <c r="C41">
        <f t="shared" si="4"/>
        <v>388</v>
      </c>
      <c r="D41">
        <v>16.3</v>
      </c>
      <c r="E41">
        <f t="shared" si="3"/>
        <v>213.8</v>
      </c>
      <c r="F41">
        <f t="shared" si="2"/>
        <v>1</v>
      </c>
    </row>
    <row r="42" spans="1:6" x14ac:dyDescent="0.25">
      <c r="A42">
        <v>840</v>
      </c>
      <c r="B42">
        <f t="shared" si="0"/>
        <v>13.666666666666666</v>
      </c>
      <c r="C42">
        <f t="shared" si="4"/>
        <v>389</v>
      </c>
      <c r="D42">
        <v>15.9</v>
      </c>
      <c r="E42">
        <f t="shared" si="3"/>
        <v>207.4</v>
      </c>
      <c r="F42">
        <f t="shared" si="2"/>
        <v>1</v>
      </c>
    </row>
    <row r="43" spans="1:6" x14ac:dyDescent="0.25">
      <c r="A43">
        <v>860</v>
      </c>
      <c r="B43">
        <f t="shared" si="0"/>
        <v>14</v>
      </c>
      <c r="C43">
        <f t="shared" si="4"/>
        <v>390</v>
      </c>
      <c r="D43">
        <v>16.2</v>
      </c>
      <c r="E43">
        <f t="shared" si="3"/>
        <v>212.2</v>
      </c>
      <c r="F43">
        <f t="shared" si="2"/>
        <v>1</v>
      </c>
    </row>
    <row r="44" spans="1:6" x14ac:dyDescent="0.25">
      <c r="A44">
        <v>880</v>
      </c>
      <c r="B44">
        <f t="shared" si="0"/>
        <v>14.333333333333334</v>
      </c>
      <c r="C44">
        <f t="shared" si="4"/>
        <v>391</v>
      </c>
      <c r="D44">
        <v>16</v>
      </c>
      <c r="E44">
        <f t="shared" si="3"/>
        <v>209</v>
      </c>
      <c r="F44">
        <f t="shared" si="2"/>
        <v>1</v>
      </c>
    </row>
    <row r="45" spans="1:6" x14ac:dyDescent="0.25">
      <c r="A45">
        <v>900</v>
      </c>
      <c r="B45">
        <f t="shared" si="0"/>
        <v>14.666666666666666</v>
      </c>
      <c r="C45">
        <f t="shared" si="4"/>
        <v>392</v>
      </c>
      <c r="D45">
        <v>16.2</v>
      </c>
      <c r="E45">
        <f t="shared" si="3"/>
        <v>212.2</v>
      </c>
      <c r="F45">
        <f t="shared" si="2"/>
        <v>1</v>
      </c>
    </row>
    <row r="46" spans="1:6" x14ac:dyDescent="0.25">
      <c r="A46">
        <v>920</v>
      </c>
      <c r="B46">
        <f t="shared" si="0"/>
        <v>15</v>
      </c>
      <c r="C46">
        <f t="shared" si="4"/>
        <v>393</v>
      </c>
      <c r="D46">
        <v>16.100000000000001</v>
      </c>
      <c r="E46">
        <f t="shared" si="3"/>
        <v>210.60000000000002</v>
      </c>
      <c r="F46">
        <f t="shared" si="2"/>
        <v>1</v>
      </c>
    </row>
    <row r="47" spans="1:6" x14ac:dyDescent="0.25">
      <c r="A47">
        <v>940</v>
      </c>
      <c r="B47">
        <f t="shared" si="0"/>
        <v>15.333333333333334</v>
      </c>
      <c r="C47">
        <f t="shared" si="4"/>
        <v>394</v>
      </c>
      <c r="D47">
        <v>16.3</v>
      </c>
      <c r="E47">
        <f t="shared" si="3"/>
        <v>213.8</v>
      </c>
      <c r="F47">
        <f t="shared" si="2"/>
        <v>1</v>
      </c>
    </row>
    <row r="48" spans="1:6" x14ac:dyDescent="0.25">
      <c r="A48">
        <v>960</v>
      </c>
      <c r="B48">
        <f t="shared" si="0"/>
        <v>15.666666666666666</v>
      </c>
      <c r="C48">
        <f t="shared" si="4"/>
        <v>395</v>
      </c>
      <c r="D48">
        <v>16.100000000000001</v>
      </c>
      <c r="E48">
        <f t="shared" si="3"/>
        <v>210.60000000000002</v>
      </c>
      <c r="F48">
        <f t="shared" si="2"/>
        <v>1</v>
      </c>
    </row>
    <row r="49" spans="1:6" x14ac:dyDescent="0.25">
      <c r="A49">
        <v>980</v>
      </c>
      <c r="B49">
        <f t="shared" si="0"/>
        <v>16</v>
      </c>
      <c r="C49">
        <f t="shared" si="4"/>
        <v>396</v>
      </c>
      <c r="D49">
        <v>16.2</v>
      </c>
      <c r="E49">
        <f t="shared" si="3"/>
        <v>212.2</v>
      </c>
      <c r="F49">
        <f t="shared" si="2"/>
        <v>1</v>
      </c>
    </row>
    <row r="50" spans="1:6" x14ac:dyDescent="0.25">
      <c r="A50">
        <v>1000</v>
      </c>
      <c r="B50">
        <f t="shared" si="0"/>
        <v>16.333333333333332</v>
      </c>
      <c r="C50">
        <f t="shared" si="4"/>
        <v>397</v>
      </c>
      <c r="D50">
        <v>16</v>
      </c>
      <c r="E50">
        <f t="shared" si="3"/>
        <v>209</v>
      </c>
      <c r="F50">
        <f t="shared" si="2"/>
        <v>1</v>
      </c>
    </row>
    <row r="51" spans="1:6" x14ac:dyDescent="0.25">
      <c r="A51">
        <v>1020</v>
      </c>
      <c r="B51">
        <f t="shared" si="0"/>
        <v>16.666666666666668</v>
      </c>
      <c r="C51">
        <f t="shared" si="4"/>
        <v>398</v>
      </c>
      <c r="D51">
        <v>16.3</v>
      </c>
      <c r="E51">
        <f t="shared" si="3"/>
        <v>213.8</v>
      </c>
      <c r="F51">
        <f t="shared" si="2"/>
        <v>1</v>
      </c>
    </row>
    <row r="52" spans="1:6" x14ac:dyDescent="0.25">
      <c r="A52">
        <v>1040</v>
      </c>
      <c r="B52">
        <f t="shared" si="0"/>
        <v>17</v>
      </c>
      <c r="C52">
        <f t="shared" si="4"/>
        <v>399</v>
      </c>
      <c r="D52">
        <v>16</v>
      </c>
      <c r="E52">
        <f t="shared" si="3"/>
        <v>209</v>
      </c>
      <c r="F52">
        <f t="shared" si="2"/>
        <v>1</v>
      </c>
    </row>
    <row r="53" spans="1:6" x14ac:dyDescent="0.25">
      <c r="A53">
        <v>1060</v>
      </c>
      <c r="B53">
        <f t="shared" si="0"/>
        <v>17.333333333333332</v>
      </c>
      <c r="C53">
        <f t="shared" si="4"/>
        <v>400</v>
      </c>
      <c r="D53">
        <v>16.2</v>
      </c>
      <c r="E53">
        <f t="shared" si="3"/>
        <v>212.2</v>
      </c>
      <c r="F53">
        <f t="shared" si="2"/>
        <v>1</v>
      </c>
    </row>
    <row r="54" spans="1:6" x14ac:dyDescent="0.25">
      <c r="A54">
        <v>1080</v>
      </c>
      <c r="B54">
        <f t="shared" si="0"/>
        <v>17.666666666666668</v>
      </c>
      <c r="C54">
        <f t="shared" si="4"/>
        <v>401</v>
      </c>
      <c r="D54">
        <v>15.9</v>
      </c>
      <c r="E54">
        <f t="shared" si="3"/>
        <v>207.4</v>
      </c>
      <c r="F54">
        <f t="shared" si="2"/>
        <v>1</v>
      </c>
    </row>
    <row r="55" spans="1:6" x14ac:dyDescent="0.25">
      <c r="A55">
        <v>1120</v>
      </c>
      <c r="B55">
        <f t="shared" si="0"/>
        <v>18.333333333333332</v>
      </c>
      <c r="C55">
        <v>403</v>
      </c>
      <c r="D55">
        <v>15.9</v>
      </c>
      <c r="E55">
        <f t="shared" si="3"/>
        <v>207.4</v>
      </c>
      <c r="F55">
        <f t="shared" si="2"/>
        <v>1</v>
      </c>
    </row>
    <row r="56" spans="1:6" x14ac:dyDescent="0.25">
      <c r="A56">
        <v>1140</v>
      </c>
      <c r="B56">
        <f t="shared" si="0"/>
        <v>18.666666666666668</v>
      </c>
      <c r="C56">
        <f t="shared" si="4"/>
        <v>404</v>
      </c>
      <c r="D56">
        <v>16</v>
      </c>
      <c r="E56">
        <f t="shared" si="3"/>
        <v>209</v>
      </c>
      <c r="F56">
        <f t="shared" si="2"/>
        <v>1</v>
      </c>
    </row>
    <row r="57" spans="1:6" x14ac:dyDescent="0.25">
      <c r="A57">
        <v>1160</v>
      </c>
      <c r="B57">
        <f t="shared" si="0"/>
        <v>19</v>
      </c>
      <c r="C57">
        <f t="shared" si="4"/>
        <v>405</v>
      </c>
      <c r="D57">
        <v>15.8</v>
      </c>
      <c r="E57">
        <f t="shared" si="3"/>
        <v>205.8</v>
      </c>
      <c r="F57">
        <f t="shared" si="2"/>
        <v>1</v>
      </c>
    </row>
    <row r="58" spans="1:6" x14ac:dyDescent="0.25">
      <c r="A58">
        <v>1180</v>
      </c>
      <c r="B58">
        <f t="shared" si="0"/>
        <v>19.333333333333332</v>
      </c>
      <c r="C58">
        <f t="shared" si="4"/>
        <v>406</v>
      </c>
      <c r="D58">
        <v>15.8</v>
      </c>
      <c r="E58">
        <f t="shared" si="3"/>
        <v>205.8</v>
      </c>
      <c r="F58">
        <f t="shared" si="2"/>
        <v>1</v>
      </c>
    </row>
    <row r="59" spans="1:6" x14ac:dyDescent="0.25">
      <c r="A59">
        <v>1200</v>
      </c>
      <c r="B59">
        <f t="shared" si="0"/>
        <v>19.666666666666668</v>
      </c>
      <c r="C59">
        <f t="shared" si="4"/>
        <v>407</v>
      </c>
      <c r="D59">
        <v>15.8</v>
      </c>
      <c r="E59">
        <f t="shared" si="3"/>
        <v>205.8</v>
      </c>
      <c r="F59">
        <f t="shared" si="2"/>
        <v>1</v>
      </c>
    </row>
    <row r="60" spans="1:6" x14ac:dyDescent="0.25">
      <c r="A60">
        <v>1220</v>
      </c>
      <c r="B60">
        <f t="shared" si="0"/>
        <v>20</v>
      </c>
      <c r="C60">
        <f t="shared" si="4"/>
        <v>408</v>
      </c>
      <c r="D60">
        <v>15.8</v>
      </c>
      <c r="E60">
        <f t="shared" si="3"/>
        <v>205.8</v>
      </c>
      <c r="F60">
        <f t="shared" si="2"/>
        <v>1</v>
      </c>
    </row>
    <row r="61" spans="1:6" x14ac:dyDescent="0.25">
      <c r="A61">
        <v>1240</v>
      </c>
      <c r="B61">
        <f t="shared" si="0"/>
        <v>20.333333333333332</v>
      </c>
      <c r="C61">
        <f t="shared" si="4"/>
        <v>409</v>
      </c>
      <c r="D61">
        <v>15.7</v>
      </c>
      <c r="E61">
        <f t="shared" si="3"/>
        <v>204.2</v>
      </c>
      <c r="F61">
        <f t="shared" si="2"/>
        <v>1</v>
      </c>
    </row>
    <row r="62" spans="1:6" x14ac:dyDescent="0.25">
      <c r="A62">
        <v>1260</v>
      </c>
      <c r="B62">
        <f t="shared" si="0"/>
        <v>20.666666666666668</v>
      </c>
      <c r="C62">
        <f t="shared" si="4"/>
        <v>410</v>
      </c>
      <c r="D62">
        <v>15.8</v>
      </c>
      <c r="E62">
        <f t="shared" si="3"/>
        <v>205.8</v>
      </c>
      <c r="F62">
        <f t="shared" si="2"/>
        <v>1</v>
      </c>
    </row>
    <row r="63" spans="1:6" x14ac:dyDescent="0.25">
      <c r="A63">
        <v>1280</v>
      </c>
      <c r="B63">
        <f t="shared" si="0"/>
        <v>21</v>
      </c>
      <c r="C63">
        <f t="shared" si="4"/>
        <v>411</v>
      </c>
      <c r="D63">
        <v>17.2</v>
      </c>
      <c r="E63">
        <f t="shared" si="3"/>
        <v>228.2</v>
      </c>
      <c r="F63">
        <f t="shared" si="2"/>
        <v>1</v>
      </c>
    </row>
    <row r="64" spans="1:6" x14ac:dyDescent="0.25">
      <c r="A64">
        <v>1300</v>
      </c>
      <c r="B64">
        <f t="shared" si="0"/>
        <v>21.333333333333332</v>
      </c>
      <c r="C64">
        <f t="shared" si="4"/>
        <v>412</v>
      </c>
      <c r="D64">
        <v>16.899999999999999</v>
      </c>
      <c r="E64">
        <f t="shared" si="3"/>
        <v>223.39999999999998</v>
      </c>
      <c r="F64">
        <f t="shared" si="2"/>
        <v>1</v>
      </c>
    </row>
    <row r="65" spans="1:6" x14ac:dyDescent="0.25">
      <c r="A65">
        <v>1320</v>
      </c>
      <c r="B65">
        <f t="shared" si="0"/>
        <v>21.666666666666668</v>
      </c>
      <c r="C65">
        <f t="shared" si="4"/>
        <v>413</v>
      </c>
      <c r="D65">
        <v>16.899999999999999</v>
      </c>
      <c r="E65">
        <f t="shared" si="3"/>
        <v>223.39999999999998</v>
      </c>
      <c r="F65">
        <f t="shared" si="2"/>
        <v>1</v>
      </c>
    </row>
    <row r="66" spans="1:6" x14ac:dyDescent="0.25">
      <c r="A66">
        <v>1340</v>
      </c>
      <c r="B66">
        <f t="shared" si="0"/>
        <v>22</v>
      </c>
      <c r="C66">
        <f t="shared" si="4"/>
        <v>414</v>
      </c>
      <c r="D66">
        <v>17</v>
      </c>
      <c r="E66">
        <f t="shared" si="3"/>
        <v>225</v>
      </c>
      <c r="F66">
        <f t="shared" si="2"/>
        <v>1</v>
      </c>
    </row>
    <row r="67" spans="1:6" x14ac:dyDescent="0.25">
      <c r="A67">
        <v>1360</v>
      </c>
      <c r="B67">
        <f t="shared" ref="B67:B130" si="5">(A67-A$3)/60</f>
        <v>22.333333333333332</v>
      </c>
      <c r="C67">
        <f t="shared" si="4"/>
        <v>415</v>
      </c>
      <c r="D67">
        <v>16.8</v>
      </c>
      <c r="E67">
        <f t="shared" si="3"/>
        <v>221.8</v>
      </c>
      <c r="F67">
        <f t="shared" ref="F67:F130" si="6">IF(AND(E67&gt;200, E67&lt;250), 1, 0)</f>
        <v>1</v>
      </c>
    </row>
    <row r="68" spans="1:6" x14ac:dyDescent="0.25">
      <c r="A68">
        <v>1380</v>
      </c>
      <c r="B68">
        <f t="shared" si="5"/>
        <v>22.666666666666668</v>
      </c>
      <c r="C68">
        <f t="shared" si="4"/>
        <v>416</v>
      </c>
      <c r="D68">
        <v>16.8</v>
      </c>
      <c r="E68">
        <f t="shared" si="3"/>
        <v>221.8</v>
      </c>
      <c r="F68">
        <f t="shared" si="6"/>
        <v>1</v>
      </c>
    </row>
    <row r="69" spans="1:6" x14ac:dyDescent="0.25">
      <c r="A69">
        <v>1400</v>
      </c>
      <c r="B69">
        <f t="shared" si="5"/>
        <v>23</v>
      </c>
      <c r="C69">
        <f t="shared" si="4"/>
        <v>417</v>
      </c>
      <c r="D69">
        <v>16.7</v>
      </c>
      <c r="E69">
        <f t="shared" si="3"/>
        <v>220.2</v>
      </c>
      <c r="F69">
        <f t="shared" si="6"/>
        <v>1</v>
      </c>
    </row>
    <row r="70" spans="1:6" x14ac:dyDescent="0.25">
      <c r="A70">
        <v>1420</v>
      </c>
      <c r="B70">
        <f t="shared" si="5"/>
        <v>23.333333333333332</v>
      </c>
      <c r="C70">
        <f t="shared" si="4"/>
        <v>418</v>
      </c>
      <c r="D70">
        <v>16.7</v>
      </c>
      <c r="E70">
        <f t="shared" si="3"/>
        <v>220.2</v>
      </c>
      <c r="F70">
        <f t="shared" si="6"/>
        <v>1</v>
      </c>
    </row>
    <row r="71" spans="1:6" x14ac:dyDescent="0.25">
      <c r="A71">
        <v>1460</v>
      </c>
      <c r="B71">
        <f t="shared" si="5"/>
        <v>24</v>
      </c>
      <c r="C71">
        <v>420</v>
      </c>
      <c r="D71">
        <v>16.7</v>
      </c>
      <c r="E71">
        <f t="shared" si="3"/>
        <v>220.2</v>
      </c>
      <c r="F71">
        <f t="shared" si="6"/>
        <v>1</v>
      </c>
    </row>
    <row r="72" spans="1:6" x14ac:dyDescent="0.25">
      <c r="A72">
        <v>1480</v>
      </c>
      <c r="B72">
        <f t="shared" si="5"/>
        <v>24.333333333333332</v>
      </c>
      <c r="C72">
        <f t="shared" si="4"/>
        <v>421</v>
      </c>
      <c r="D72">
        <v>16.8</v>
      </c>
      <c r="E72">
        <f t="shared" si="3"/>
        <v>221.8</v>
      </c>
      <c r="F72">
        <f t="shared" si="6"/>
        <v>1</v>
      </c>
    </row>
    <row r="73" spans="1:6" x14ac:dyDescent="0.25">
      <c r="A73">
        <v>1500</v>
      </c>
      <c r="B73">
        <f t="shared" si="5"/>
        <v>24.666666666666668</v>
      </c>
      <c r="C73">
        <f t="shared" ref="C73:C78" si="7">C72+1</f>
        <v>422</v>
      </c>
      <c r="D73">
        <v>16.600000000000001</v>
      </c>
      <c r="E73">
        <f t="shared" si="3"/>
        <v>218.60000000000002</v>
      </c>
      <c r="F73">
        <f t="shared" si="6"/>
        <v>1</v>
      </c>
    </row>
    <row r="74" spans="1:6" x14ac:dyDescent="0.25">
      <c r="A74">
        <v>1520</v>
      </c>
      <c r="B74">
        <f t="shared" si="5"/>
        <v>25</v>
      </c>
      <c r="C74">
        <f t="shared" si="7"/>
        <v>423</v>
      </c>
      <c r="D74">
        <v>16.5</v>
      </c>
      <c r="E74">
        <f t="shared" ref="E74:E137" si="8">(D74-2.9375)/0.0625</f>
        <v>217</v>
      </c>
      <c r="F74">
        <f t="shared" si="6"/>
        <v>1</v>
      </c>
    </row>
    <row r="75" spans="1:6" x14ac:dyDescent="0.25">
      <c r="A75">
        <v>1540</v>
      </c>
      <c r="B75">
        <f t="shared" si="5"/>
        <v>25.333333333333332</v>
      </c>
      <c r="C75">
        <f t="shared" si="7"/>
        <v>424</v>
      </c>
      <c r="D75">
        <v>16.7</v>
      </c>
      <c r="E75">
        <f t="shared" si="8"/>
        <v>220.2</v>
      </c>
      <c r="F75">
        <f t="shared" si="6"/>
        <v>1</v>
      </c>
    </row>
    <row r="76" spans="1:6" x14ac:dyDescent="0.25">
      <c r="A76">
        <v>1560</v>
      </c>
      <c r="B76">
        <f t="shared" si="5"/>
        <v>25.666666666666668</v>
      </c>
      <c r="C76">
        <f t="shared" si="7"/>
        <v>425</v>
      </c>
      <c r="D76">
        <v>16.399999999999999</v>
      </c>
      <c r="E76">
        <f t="shared" si="8"/>
        <v>215.39999999999998</v>
      </c>
      <c r="F76">
        <f t="shared" si="6"/>
        <v>1</v>
      </c>
    </row>
    <row r="77" spans="1:6" x14ac:dyDescent="0.25">
      <c r="A77">
        <v>1580</v>
      </c>
      <c r="B77">
        <f t="shared" si="5"/>
        <v>26</v>
      </c>
      <c r="C77">
        <f t="shared" si="7"/>
        <v>426</v>
      </c>
      <c r="D77">
        <v>16.3</v>
      </c>
      <c r="E77">
        <f t="shared" si="8"/>
        <v>213.8</v>
      </c>
      <c r="F77">
        <f t="shared" si="6"/>
        <v>1</v>
      </c>
    </row>
    <row r="78" spans="1:6" x14ac:dyDescent="0.25">
      <c r="A78">
        <v>1600</v>
      </c>
      <c r="B78">
        <f t="shared" si="5"/>
        <v>26.333333333333332</v>
      </c>
      <c r="C78">
        <f t="shared" si="7"/>
        <v>427</v>
      </c>
      <c r="D78">
        <v>16.600000000000001</v>
      </c>
      <c r="E78">
        <f t="shared" si="8"/>
        <v>218.60000000000002</v>
      </c>
      <c r="F78">
        <f t="shared" si="6"/>
        <v>1</v>
      </c>
    </row>
    <row r="79" spans="1:6" x14ac:dyDescent="0.25">
      <c r="A79">
        <v>1620</v>
      </c>
      <c r="B79">
        <f t="shared" si="5"/>
        <v>26.666666666666668</v>
      </c>
      <c r="C79">
        <f t="shared" ref="C79:C139" si="9">C78+1</f>
        <v>428</v>
      </c>
      <c r="D79">
        <v>16.5</v>
      </c>
      <c r="E79">
        <f t="shared" si="8"/>
        <v>217</v>
      </c>
      <c r="F79">
        <f t="shared" si="6"/>
        <v>1</v>
      </c>
    </row>
    <row r="80" spans="1:6" x14ac:dyDescent="0.25">
      <c r="A80">
        <v>1640</v>
      </c>
      <c r="B80">
        <f t="shared" si="5"/>
        <v>27</v>
      </c>
      <c r="C80">
        <f t="shared" si="9"/>
        <v>429</v>
      </c>
      <c r="D80">
        <v>16.3</v>
      </c>
      <c r="E80">
        <f t="shared" si="8"/>
        <v>213.8</v>
      </c>
      <c r="F80">
        <f t="shared" si="6"/>
        <v>1</v>
      </c>
    </row>
    <row r="81" spans="1:6" x14ac:dyDescent="0.25">
      <c r="A81">
        <v>1660</v>
      </c>
      <c r="B81">
        <f t="shared" si="5"/>
        <v>27.333333333333332</v>
      </c>
      <c r="C81">
        <f t="shared" si="9"/>
        <v>430</v>
      </c>
      <c r="D81">
        <v>16.3</v>
      </c>
      <c r="E81">
        <f t="shared" si="8"/>
        <v>213.8</v>
      </c>
      <c r="F81">
        <f t="shared" si="6"/>
        <v>1</v>
      </c>
    </row>
    <row r="82" spans="1:6" x14ac:dyDescent="0.25">
      <c r="A82">
        <v>1680</v>
      </c>
      <c r="B82">
        <f t="shared" si="5"/>
        <v>27.666666666666668</v>
      </c>
      <c r="C82">
        <f t="shared" si="9"/>
        <v>431</v>
      </c>
      <c r="D82">
        <v>16.3</v>
      </c>
      <c r="E82">
        <f t="shared" si="8"/>
        <v>213.8</v>
      </c>
      <c r="F82">
        <f t="shared" si="6"/>
        <v>1</v>
      </c>
    </row>
    <row r="83" spans="1:6" x14ac:dyDescent="0.25">
      <c r="A83">
        <v>1700</v>
      </c>
      <c r="B83">
        <f t="shared" si="5"/>
        <v>28</v>
      </c>
      <c r="C83">
        <f t="shared" si="9"/>
        <v>432</v>
      </c>
      <c r="D83">
        <v>16.399999999999999</v>
      </c>
      <c r="E83">
        <f t="shared" si="8"/>
        <v>215.39999999999998</v>
      </c>
      <c r="F83">
        <f t="shared" si="6"/>
        <v>1</v>
      </c>
    </row>
    <row r="84" spans="1:6" x14ac:dyDescent="0.25">
      <c r="A84">
        <v>1720</v>
      </c>
      <c r="B84">
        <f t="shared" si="5"/>
        <v>28.333333333333332</v>
      </c>
      <c r="C84">
        <f t="shared" si="9"/>
        <v>433</v>
      </c>
      <c r="D84">
        <v>16.399999999999999</v>
      </c>
      <c r="E84">
        <f t="shared" si="8"/>
        <v>215.39999999999998</v>
      </c>
      <c r="F84">
        <f t="shared" si="6"/>
        <v>1</v>
      </c>
    </row>
    <row r="85" spans="1:6" x14ac:dyDescent="0.25">
      <c r="A85">
        <v>1740</v>
      </c>
      <c r="B85">
        <f t="shared" si="5"/>
        <v>28.666666666666668</v>
      </c>
      <c r="C85">
        <f t="shared" si="9"/>
        <v>434</v>
      </c>
      <c r="D85">
        <v>16.3</v>
      </c>
      <c r="E85">
        <f t="shared" si="8"/>
        <v>213.8</v>
      </c>
      <c r="F85">
        <f t="shared" si="6"/>
        <v>1</v>
      </c>
    </row>
    <row r="86" spans="1:6" x14ac:dyDescent="0.25">
      <c r="A86">
        <v>1760</v>
      </c>
      <c r="B86">
        <f t="shared" si="5"/>
        <v>29</v>
      </c>
      <c r="C86">
        <f t="shared" si="9"/>
        <v>435</v>
      </c>
      <c r="D86">
        <v>16.3</v>
      </c>
      <c r="E86">
        <f t="shared" si="8"/>
        <v>213.8</v>
      </c>
      <c r="F86">
        <f t="shared" si="6"/>
        <v>1</v>
      </c>
    </row>
    <row r="87" spans="1:6" x14ac:dyDescent="0.25">
      <c r="A87">
        <v>1800</v>
      </c>
      <c r="B87">
        <f t="shared" si="5"/>
        <v>29.666666666666668</v>
      </c>
      <c r="C87">
        <v>437</v>
      </c>
      <c r="D87">
        <v>16.8</v>
      </c>
      <c r="E87">
        <f t="shared" si="8"/>
        <v>221.8</v>
      </c>
      <c r="F87">
        <f t="shared" si="6"/>
        <v>1</v>
      </c>
    </row>
    <row r="88" spans="1:6" x14ac:dyDescent="0.25">
      <c r="A88">
        <v>1820</v>
      </c>
      <c r="B88">
        <f t="shared" si="5"/>
        <v>30</v>
      </c>
      <c r="C88">
        <f t="shared" si="9"/>
        <v>438</v>
      </c>
      <c r="D88">
        <v>17</v>
      </c>
      <c r="E88">
        <f t="shared" si="8"/>
        <v>225</v>
      </c>
      <c r="F88">
        <f t="shared" si="6"/>
        <v>1</v>
      </c>
    </row>
    <row r="89" spans="1:6" x14ac:dyDescent="0.25">
      <c r="A89">
        <v>1840</v>
      </c>
      <c r="B89">
        <f t="shared" si="5"/>
        <v>30.333333333333332</v>
      </c>
      <c r="C89">
        <f t="shared" si="9"/>
        <v>439</v>
      </c>
      <c r="D89">
        <v>17.100000000000001</v>
      </c>
      <c r="E89">
        <f t="shared" si="8"/>
        <v>226.60000000000002</v>
      </c>
      <c r="F89">
        <f t="shared" si="6"/>
        <v>1</v>
      </c>
    </row>
    <row r="90" spans="1:6" x14ac:dyDescent="0.25">
      <c r="A90">
        <v>1880</v>
      </c>
      <c r="B90">
        <f t="shared" si="5"/>
        <v>31</v>
      </c>
      <c r="C90">
        <v>441</v>
      </c>
      <c r="D90">
        <v>16.7</v>
      </c>
      <c r="E90">
        <f t="shared" si="8"/>
        <v>220.2</v>
      </c>
      <c r="F90">
        <f t="shared" si="6"/>
        <v>1</v>
      </c>
    </row>
    <row r="91" spans="1:6" x14ac:dyDescent="0.25">
      <c r="A91">
        <v>1900</v>
      </c>
      <c r="B91">
        <f t="shared" si="5"/>
        <v>31.333333333333332</v>
      </c>
      <c r="C91">
        <f t="shared" si="9"/>
        <v>442</v>
      </c>
      <c r="D91">
        <v>16.7</v>
      </c>
      <c r="E91">
        <f t="shared" si="8"/>
        <v>220.2</v>
      </c>
      <c r="F91">
        <f t="shared" si="6"/>
        <v>1</v>
      </c>
    </row>
    <row r="92" spans="1:6" x14ac:dyDescent="0.25">
      <c r="A92">
        <v>1920</v>
      </c>
      <c r="B92">
        <f t="shared" si="5"/>
        <v>31.666666666666668</v>
      </c>
      <c r="C92">
        <f t="shared" si="9"/>
        <v>443</v>
      </c>
      <c r="D92">
        <v>16.8</v>
      </c>
      <c r="E92">
        <f t="shared" si="8"/>
        <v>221.8</v>
      </c>
      <c r="F92">
        <f t="shared" si="6"/>
        <v>1</v>
      </c>
    </row>
    <row r="93" spans="1:6" x14ac:dyDescent="0.25">
      <c r="A93">
        <v>1940</v>
      </c>
      <c r="B93">
        <f t="shared" si="5"/>
        <v>32</v>
      </c>
      <c r="C93">
        <f t="shared" si="9"/>
        <v>444</v>
      </c>
      <c r="D93">
        <v>16.899999999999999</v>
      </c>
      <c r="E93">
        <f t="shared" si="8"/>
        <v>223.39999999999998</v>
      </c>
      <c r="F93">
        <f t="shared" si="6"/>
        <v>1</v>
      </c>
    </row>
    <row r="94" spans="1:6" x14ac:dyDescent="0.25">
      <c r="A94">
        <v>1960</v>
      </c>
      <c r="B94">
        <f t="shared" si="5"/>
        <v>32.333333333333336</v>
      </c>
      <c r="C94">
        <f t="shared" si="9"/>
        <v>445</v>
      </c>
      <c r="D94">
        <v>16.600000000000001</v>
      </c>
      <c r="E94">
        <f t="shared" si="8"/>
        <v>218.60000000000002</v>
      </c>
      <c r="F94">
        <f t="shared" si="6"/>
        <v>1</v>
      </c>
    </row>
    <row r="95" spans="1:6" x14ac:dyDescent="0.25">
      <c r="A95">
        <v>1980</v>
      </c>
      <c r="B95">
        <f t="shared" si="5"/>
        <v>32.666666666666664</v>
      </c>
      <c r="C95">
        <f t="shared" si="9"/>
        <v>446</v>
      </c>
      <c r="D95">
        <v>16.5</v>
      </c>
      <c r="E95">
        <f t="shared" si="8"/>
        <v>217</v>
      </c>
      <c r="F95">
        <f t="shared" si="6"/>
        <v>1</v>
      </c>
    </row>
    <row r="96" spans="1:6" x14ac:dyDescent="0.25">
      <c r="A96">
        <v>2000</v>
      </c>
      <c r="B96">
        <f t="shared" si="5"/>
        <v>33</v>
      </c>
      <c r="C96">
        <f t="shared" si="9"/>
        <v>447</v>
      </c>
      <c r="D96">
        <v>16.399999999999999</v>
      </c>
      <c r="E96">
        <f t="shared" si="8"/>
        <v>215.39999999999998</v>
      </c>
      <c r="F96">
        <f t="shared" si="6"/>
        <v>1</v>
      </c>
    </row>
    <row r="97" spans="1:6" x14ac:dyDescent="0.25">
      <c r="A97">
        <v>2020</v>
      </c>
      <c r="B97">
        <f t="shared" si="5"/>
        <v>33.333333333333336</v>
      </c>
      <c r="C97">
        <f t="shared" si="9"/>
        <v>448</v>
      </c>
      <c r="D97">
        <v>16.600000000000001</v>
      </c>
      <c r="E97">
        <f t="shared" si="8"/>
        <v>218.60000000000002</v>
      </c>
      <c r="F97">
        <f t="shared" si="6"/>
        <v>1</v>
      </c>
    </row>
    <row r="98" spans="1:6" x14ac:dyDescent="0.25">
      <c r="A98">
        <v>2040</v>
      </c>
      <c r="B98">
        <f t="shared" si="5"/>
        <v>33.666666666666664</v>
      </c>
      <c r="C98">
        <f t="shared" si="9"/>
        <v>449</v>
      </c>
      <c r="D98">
        <v>16.600000000000001</v>
      </c>
      <c r="E98">
        <f t="shared" si="8"/>
        <v>218.60000000000002</v>
      </c>
      <c r="F98">
        <f t="shared" si="6"/>
        <v>1</v>
      </c>
    </row>
    <row r="99" spans="1:6" x14ac:dyDescent="0.25">
      <c r="A99">
        <v>2060</v>
      </c>
      <c r="B99">
        <f t="shared" si="5"/>
        <v>34</v>
      </c>
      <c r="C99">
        <f t="shared" si="9"/>
        <v>450</v>
      </c>
      <c r="D99">
        <v>16.3</v>
      </c>
      <c r="E99">
        <f t="shared" si="8"/>
        <v>213.8</v>
      </c>
      <c r="F99">
        <f t="shared" si="6"/>
        <v>1</v>
      </c>
    </row>
    <row r="100" spans="1:6" x14ac:dyDescent="0.25">
      <c r="A100">
        <v>2080</v>
      </c>
      <c r="B100">
        <f t="shared" si="5"/>
        <v>34.333333333333336</v>
      </c>
      <c r="C100">
        <f t="shared" si="9"/>
        <v>451</v>
      </c>
      <c r="D100">
        <v>16.3</v>
      </c>
      <c r="E100">
        <f t="shared" si="8"/>
        <v>213.8</v>
      </c>
      <c r="F100">
        <f t="shared" si="6"/>
        <v>1</v>
      </c>
    </row>
    <row r="101" spans="1:6" x14ac:dyDescent="0.25">
      <c r="A101">
        <v>2100</v>
      </c>
      <c r="B101">
        <f t="shared" si="5"/>
        <v>34.666666666666664</v>
      </c>
      <c r="C101">
        <f t="shared" si="9"/>
        <v>452</v>
      </c>
      <c r="D101">
        <v>16.3</v>
      </c>
      <c r="E101">
        <f t="shared" si="8"/>
        <v>213.8</v>
      </c>
      <c r="F101">
        <f t="shared" si="6"/>
        <v>1</v>
      </c>
    </row>
    <row r="102" spans="1:6" x14ac:dyDescent="0.25">
      <c r="A102">
        <v>2120</v>
      </c>
      <c r="B102">
        <f t="shared" si="5"/>
        <v>35</v>
      </c>
      <c r="C102">
        <f t="shared" si="9"/>
        <v>453</v>
      </c>
      <c r="D102">
        <v>16.5</v>
      </c>
      <c r="E102">
        <f t="shared" si="8"/>
        <v>217</v>
      </c>
      <c r="F102">
        <f t="shared" si="6"/>
        <v>1</v>
      </c>
    </row>
    <row r="103" spans="1:6" x14ac:dyDescent="0.25">
      <c r="A103">
        <v>2140</v>
      </c>
      <c r="B103">
        <f t="shared" si="5"/>
        <v>35.333333333333336</v>
      </c>
      <c r="C103">
        <f t="shared" si="9"/>
        <v>454</v>
      </c>
      <c r="D103">
        <v>16.2</v>
      </c>
      <c r="E103">
        <f t="shared" si="8"/>
        <v>212.2</v>
      </c>
      <c r="F103">
        <f t="shared" si="6"/>
        <v>1</v>
      </c>
    </row>
    <row r="104" spans="1:6" x14ac:dyDescent="0.25">
      <c r="A104">
        <v>2160</v>
      </c>
      <c r="B104">
        <f t="shared" si="5"/>
        <v>35.666666666666664</v>
      </c>
      <c r="C104">
        <f t="shared" si="9"/>
        <v>455</v>
      </c>
      <c r="D104">
        <v>16.3</v>
      </c>
      <c r="E104">
        <f t="shared" si="8"/>
        <v>213.8</v>
      </c>
      <c r="F104">
        <f t="shared" si="6"/>
        <v>1</v>
      </c>
    </row>
    <row r="105" spans="1:6" x14ac:dyDescent="0.25">
      <c r="A105">
        <v>2180</v>
      </c>
      <c r="B105">
        <f t="shared" si="5"/>
        <v>36</v>
      </c>
      <c r="C105">
        <f t="shared" si="9"/>
        <v>456</v>
      </c>
      <c r="D105">
        <v>16.399999999999999</v>
      </c>
      <c r="E105">
        <f t="shared" si="8"/>
        <v>215.39999999999998</v>
      </c>
      <c r="F105">
        <f t="shared" si="6"/>
        <v>1</v>
      </c>
    </row>
    <row r="106" spans="1:6" x14ac:dyDescent="0.25">
      <c r="A106">
        <v>2200</v>
      </c>
      <c r="B106">
        <f t="shared" si="5"/>
        <v>36.333333333333336</v>
      </c>
      <c r="C106">
        <f t="shared" si="9"/>
        <v>457</v>
      </c>
      <c r="D106">
        <v>16.100000000000001</v>
      </c>
      <c r="E106">
        <f t="shared" si="8"/>
        <v>210.60000000000002</v>
      </c>
      <c r="F106">
        <f t="shared" si="6"/>
        <v>1</v>
      </c>
    </row>
    <row r="107" spans="1:6" x14ac:dyDescent="0.25">
      <c r="A107">
        <v>2220</v>
      </c>
      <c r="B107">
        <f t="shared" si="5"/>
        <v>36.666666666666664</v>
      </c>
      <c r="C107">
        <f t="shared" si="9"/>
        <v>458</v>
      </c>
      <c r="D107">
        <v>16.3</v>
      </c>
      <c r="E107">
        <f t="shared" si="8"/>
        <v>213.8</v>
      </c>
      <c r="F107">
        <f t="shared" si="6"/>
        <v>1</v>
      </c>
    </row>
    <row r="108" spans="1:6" x14ac:dyDescent="0.25">
      <c r="A108">
        <v>2240</v>
      </c>
      <c r="B108">
        <f t="shared" si="5"/>
        <v>37</v>
      </c>
      <c r="C108">
        <f t="shared" si="9"/>
        <v>459</v>
      </c>
      <c r="D108">
        <v>16.5</v>
      </c>
      <c r="E108">
        <f t="shared" si="8"/>
        <v>217</v>
      </c>
      <c r="F108">
        <f t="shared" si="6"/>
        <v>1</v>
      </c>
    </row>
    <row r="109" spans="1:6" x14ac:dyDescent="0.25">
      <c r="A109">
        <v>2260</v>
      </c>
      <c r="B109">
        <f t="shared" si="5"/>
        <v>37.333333333333336</v>
      </c>
      <c r="C109">
        <f t="shared" si="9"/>
        <v>460</v>
      </c>
      <c r="D109">
        <v>16.3</v>
      </c>
      <c r="E109">
        <f t="shared" si="8"/>
        <v>213.8</v>
      </c>
      <c r="F109">
        <f t="shared" si="6"/>
        <v>1</v>
      </c>
    </row>
    <row r="110" spans="1:6" x14ac:dyDescent="0.25">
      <c r="A110">
        <v>2280</v>
      </c>
      <c r="B110">
        <f t="shared" si="5"/>
        <v>37.666666666666664</v>
      </c>
      <c r="C110">
        <f t="shared" si="9"/>
        <v>461</v>
      </c>
      <c r="D110">
        <v>16.5</v>
      </c>
      <c r="E110">
        <f t="shared" si="8"/>
        <v>217</v>
      </c>
      <c r="F110">
        <f t="shared" si="6"/>
        <v>1</v>
      </c>
    </row>
    <row r="111" spans="1:6" x14ac:dyDescent="0.25">
      <c r="A111">
        <v>2300</v>
      </c>
      <c r="B111">
        <f t="shared" si="5"/>
        <v>38</v>
      </c>
      <c r="C111">
        <f t="shared" si="9"/>
        <v>462</v>
      </c>
      <c r="D111">
        <v>16.399999999999999</v>
      </c>
      <c r="E111">
        <f t="shared" si="8"/>
        <v>215.39999999999998</v>
      </c>
      <c r="F111">
        <f t="shared" si="6"/>
        <v>1</v>
      </c>
    </row>
    <row r="112" spans="1:6" x14ac:dyDescent="0.25">
      <c r="A112">
        <v>2320</v>
      </c>
      <c r="B112">
        <f t="shared" si="5"/>
        <v>38.333333333333336</v>
      </c>
      <c r="C112">
        <f t="shared" si="9"/>
        <v>463</v>
      </c>
      <c r="D112">
        <v>16.399999999999999</v>
      </c>
      <c r="E112">
        <f t="shared" si="8"/>
        <v>215.39999999999998</v>
      </c>
      <c r="F112">
        <f t="shared" si="6"/>
        <v>1</v>
      </c>
    </row>
    <row r="113" spans="1:6" x14ac:dyDescent="0.25">
      <c r="A113">
        <v>2340</v>
      </c>
      <c r="B113">
        <f t="shared" si="5"/>
        <v>38.666666666666664</v>
      </c>
      <c r="C113">
        <f t="shared" si="9"/>
        <v>464</v>
      </c>
      <c r="D113">
        <v>16.2</v>
      </c>
      <c r="E113">
        <f t="shared" si="8"/>
        <v>212.2</v>
      </c>
      <c r="F113">
        <f t="shared" si="6"/>
        <v>1</v>
      </c>
    </row>
    <row r="114" spans="1:6" x14ac:dyDescent="0.25">
      <c r="A114">
        <v>2360</v>
      </c>
      <c r="B114">
        <f t="shared" si="5"/>
        <v>39</v>
      </c>
      <c r="C114">
        <f t="shared" si="9"/>
        <v>465</v>
      </c>
      <c r="D114">
        <v>16.5</v>
      </c>
      <c r="E114">
        <f t="shared" si="8"/>
        <v>217</v>
      </c>
      <c r="F114">
        <f t="shared" si="6"/>
        <v>1</v>
      </c>
    </row>
    <row r="115" spans="1:6" x14ac:dyDescent="0.25">
      <c r="A115">
        <v>2380</v>
      </c>
      <c r="B115">
        <f t="shared" si="5"/>
        <v>39.333333333333336</v>
      </c>
      <c r="C115">
        <f t="shared" si="9"/>
        <v>466</v>
      </c>
      <c r="D115">
        <v>16.5</v>
      </c>
      <c r="E115">
        <f t="shared" si="8"/>
        <v>217</v>
      </c>
      <c r="F115">
        <f t="shared" si="6"/>
        <v>1</v>
      </c>
    </row>
    <row r="116" spans="1:6" x14ac:dyDescent="0.25">
      <c r="A116">
        <v>2400</v>
      </c>
      <c r="B116">
        <f t="shared" si="5"/>
        <v>39.666666666666664</v>
      </c>
      <c r="C116">
        <f t="shared" si="9"/>
        <v>467</v>
      </c>
      <c r="D116">
        <v>16.399999999999999</v>
      </c>
      <c r="E116">
        <f t="shared" si="8"/>
        <v>215.39999999999998</v>
      </c>
      <c r="F116">
        <f t="shared" si="6"/>
        <v>1</v>
      </c>
    </row>
    <row r="117" spans="1:6" x14ac:dyDescent="0.25">
      <c r="A117">
        <v>2420</v>
      </c>
      <c r="B117">
        <f t="shared" si="5"/>
        <v>40</v>
      </c>
      <c r="C117">
        <f t="shared" si="9"/>
        <v>468</v>
      </c>
      <c r="D117">
        <v>16.399999999999999</v>
      </c>
      <c r="E117">
        <f t="shared" si="8"/>
        <v>215.39999999999998</v>
      </c>
      <c r="F117">
        <f t="shared" si="6"/>
        <v>1</v>
      </c>
    </row>
    <row r="118" spans="1:6" x14ac:dyDescent="0.25">
      <c r="A118">
        <v>2440</v>
      </c>
      <c r="B118">
        <f t="shared" si="5"/>
        <v>40.333333333333336</v>
      </c>
      <c r="C118">
        <f t="shared" si="9"/>
        <v>469</v>
      </c>
      <c r="D118">
        <v>16.399999999999999</v>
      </c>
      <c r="E118">
        <f t="shared" si="8"/>
        <v>215.39999999999998</v>
      </c>
      <c r="F118">
        <f t="shared" si="6"/>
        <v>1</v>
      </c>
    </row>
    <row r="119" spans="1:6" x14ac:dyDescent="0.25">
      <c r="A119">
        <v>2460</v>
      </c>
      <c r="B119">
        <f t="shared" si="5"/>
        <v>40.666666666666664</v>
      </c>
      <c r="C119">
        <f t="shared" si="9"/>
        <v>470</v>
      </c>
      <c r="D119">
        <v>16.399999999999999</v>
      </c>
      <c r="E119">
        <f t="shared" si="8"/>
        <v>215.39999999999998</v>
      </c>
      <c r="F119">
        <f t="shared" si="6"/>
        <v>1</v>
      </c>
    </row>
    <row r="120" spans="1:6" x14ac:dyDescent="0.25">
      <c r="A120">
        <v>2480</v>
      </c>
      <c r="B120">
        <f t="shared" si="5"/>
        <v>41</v>
      </c>
      <c r="C120">
        <f t="shared" si="9"/>
        <v>471</v>
      </c>
      <c r="D120">
        <v>16.399999999999999</v>
      </c>
      <c r="E120">
        <f t="shared" si="8"/>
        <v>215.39999999999998</v>
      </c>
      <c r="F120">
        <f t="shared" si="6"/>
        <v>1</v>
      </c>
    </row>
    <row r="121" spans="1:6" x14ac:dyDescent="0.25">
      <c r="A121">
        <v>2500</v>
      </c>
      <c r="B121">
        <f t="shared" si="5"/>
        <v>41.333333333333336</v>
      </c>
      <c r="C121">
        <f t="shared" si="9"/>
        <v>472</v>
      </c>
      <c r="D121">
        <v>16.399999999999999</v>
      </c>
      <c r="E121">
        <f t="shared" si="8"/>
        <v>215.39999999999998</v>
      </c>
      <c r="F121">
        <f t="shared" si="6"/>
        <v>1</v>
      </c>
    </row>
    <row r="122" spans="1:6" x14ac:dyDescent="0.25">
      <c r="A122">
        <v>2520</v>
      </c>
      <c r="B122">
        <f t="shared" si="5"/>
        <v>41.666666666666664</v>
      </c>
      <c r="C122">
        <f t="shared" si="9"/>
        <v>473</v>
      </c>
      <c r="D122">
        <v>16.3</v>
      </c>
      <c r="E122">
        <f t="shared" si="8"/>
        <v>213.8</v>
      </c>
      <c r="F122">
        <f t="shared" si="6"/>
        <v>1</v>
      </c>
    </row>
    <row r="123" spans="1:6" x14ac:dyDescent="0.25">
      <c r="A123">
        <v>2540</v>
      </c>
      <c r="B123">
        <f t="shared" si="5"/>
        <v>42</v>
      </c>
      <c r="C123">
        <f t="shared" si="9"/>
        <v>474</v>
      </c>
      <c r="D123">
        <v>16.399999999999999</v>
      </c>
      <c r="E123">
        <f t="shared" si="8"/>
        <v>215.39999999999998</v>
      </c>
      <c r="F123">
        <f t="shared" si="6"/>
        <v>1</v>
      </c>
    </row>
    <row r="124" spans="1:6" x14ac:dyDescent="0.25">
      <c r="A124">
        <v>2560</v>
      </c>
      <c r="B124">
        <f t="shared" si="5"/>
        <v>42.333333333333336</v>
      </c>
      <c r="C124">
        <f t="shared" si="9"/>
        <v>475</v>
      </c>
      <c r="D124">
        <v>16.5</v>
      </c>
      <c r="E124">
        <f t="shared" si="8"/>
        <v>217</v>
      </c>
      <c r="F124">
        <f t="shared" si="6"/>
        <v>1</v>
      </c>
    </row>
    <row r="125" spans="1:6" x14ac:dyDescent="0.25">
      <c r="A125">
        <v>2580</v>
      </c>
      <c r="B125">
        <f t="shared" si="5"/>
        <v>42.666666666666664</v>
      </c>
      <c r="C125">
        <f t="shared" si="9"/>
        <v>476</v>
      </c>
      <c r="D125">
        <v>16.2</v>
      </c>
      <c r="E125">
        <f t="shared" si="8"/>
        <v>212.2</v>
      </c>
      <c r="F125">
        <f t="shared" si="6"/>
        <v>1</v>
      </c>
    </row>
    <row r="126" spans="1:6" x14ac:dyDescent="0.25">
      <c r="A126">
        <v>2600</v>
      </c>
      <c r="B126">
        <f t="shared" si="5"/>
        <v>43</v>
      </c>
      <c r="C126">
        <f t="shared" si="9"/>
        <v>477</v>
      </c>
      <c r="D126">
        <v>16.2</v>
      </c>
      <c r="E126">
        <f t="shared" si="8"/>
        <v>212.2</v>
      </c>
      <c r="F126">
        <f t="shared" si="6"/>
        <v>1</v>
      </c>
    </row>
    <row r="127" spans="1:6" x14ac:dyDescent="0.25">
      <c r="A127">
        <v>2620</v>
      </c>
      <c r="B127">
        <f t="shared" si="5"/>
        <v>43.333333333333336</v>
      </c>
      <c r="C127">
        <f t="shared" si="9"/>
        <v>478</v>
      </c>
      <c r="D127">
        <v>16.2</v>
      </c>
      <c r="E127">
        <f t="shared" si="8"/>
        <v>212.2</v>
      </c>
      <c r="F127">
        <f t="shared" si="6"/>
        <v>1</v>
      </c>
    </row>
    <row r="128" spans="1:6" x14ac:dyDescent="0.25">
      <c r="A128">
        <v>2660</v>
      </c>
      <c r="B128">
        <f t="shared" si="5"/>
        <v>44</v>
      </c>
      <c r="C128">
        <v>480</v>
      </c>
      <c r="D128">
        <v>16.2</v>
      </c>
      <c r="E128">
        <f t="shared" si="8"/>
        <v>212.2</v>
      </c>
      <c r="F128">
        <f t="shared" si="6"/>
        <v>1</v>
      </c>
    </row>
    <row r="129" spans="1:6" x14ac:dyDescent="0.25">
      <c r="A129">
        <v>2680</v>
      </c>
      <c r="B129">
        <f t="shared" si="5"/>
        <v>44.333333333333336</v>
      </c>
      <c r="C129">
        <f t="shared" si="9"/>
        <v>481</v>
      </c>
      <c r="D129">
        <v>16.2</v>
      </c>
      <c r="E129">
        <f t="shared" si="8"/>
        <v>212.2</v>
      </c>
      <c r="F129">
        <f t="shared" si="6"/>
        <v>1</v>
      </c>
    </row>
    <row r="130" spans="1:6" x14ac:dyDescent="0.25">
      <c r="A130">
        <v>2700</v>
      </c>
      <c r="B130">
        <f t="shared" si="5"/>
        <v>44.666666666666664</v>
      </c>
      <c r="C130">
        <f t="shared" si="9"/>
        <v>482</v>
      </c>
      <c r="D130">
        <v>16.3</v>
      </c>
      <c r="E130">
        <f t="shared" si="8"/>
        <v>213.8</v>
      </c>
      <c r="F130">
        <f t="shared" si="6"/>
        <v>1</v>
      </c>
    </row>
    <row r="131" spans="1:6" x14ac:dyDescent="0.25">
      <c r="A131">
        <v>2720</v>
      </c>
      <c r="B131">
        <f t="shared" ref="B131:B150" si="10">(A131-A$3)/60</f>
        <v>45</v>
      </c>
      <c r="C131">
        <f t="shared" si="9"/>
        <v>483</v>
      </c>
      <c r="D131">
        <v>16.2</v>
      </c>
      <c r="E131">
        <f t="shared" si="8"/>
        <v>212.2</v>
      </c>
      <c r="F131">
        <f t="shared" ref="F131:F150" si="11">IF(AND(E131&gt;200, E131&lt;250), 1, 0)</f>
        <v>1</v>
      </c>
    </row>
    <row r="132" spans="1:6" x14ac:dyDescent="0.25">
      <c r="A132">
        <v>2740</v>
      </c>
      <c r="B132">
        <f t="shared" si="10"/>
        <v>45.333333333333336</v>
      </c>
      <c r="C132">
        <f t="shared" si="9"/>
        <v>484</v>
      </c>
      <c r="D132">
        <v>16.100000000000001</v>
      </c>
      <c r="E132">
        <f t="shared" si="8"/>
        <v>210.60000000000002</v>
      </c>
      <c r="F132">
        <f t="shared" si="11"/>
        <v>1</v>
      </c>
    </row>
    <row r="133" spans="1:6" x14ac:dyDescent="0.25">
      <c r="A133">
        <v>2760</v>
      </c>
      <c r="B133">
        <f t="shared" si="10"/>
        <v>45.666666666666664</v>
      </c>
      <c r="C133">
        <f t="shared" si="9"/>
        <v>485</v>
      </c>
      <c r="D133">
        <v>16.2</v>
      </c>
      <c r="E133">
        <f t="shared" si="8"/>
        <v>212.2</v>
      </c>
      <c r="F133">
        <f t="shared" si="11"/>
        <v>1</v>
      </c>
    </row>
    <row r="134" spans="1:6" x14ac:dyDescent="0.25">
      <c r="A134">
        <v>2780</v>
      </c>
      <c r="B134">
        <f t="shared" si="10"/>
        <v>46</v>
      </c>
      <c r="C134">
        <f t="shared" si="9"/>
        <v>486</v>
      </c>
      <c r="D134">
        <v>16.2</v>
      </c>
      <c r="E134">
        <f t="shared" si="8"/>
        <v>212.2</v>
      </c>
      <c r="F134">
        <f t="shared" si="11"/>
        <v>1</v>
      </c>
    </row>
    <row r="135" spans="1:6" x14ac:dyDescent="0.25">
      <c r="A135">
        <v>2800</v>
      </c>
      <c r="B135">
        <f t="shared" si="10"/>
        <v>46.333333333333336</v>
      </c>
      <c r="C135">
        <f t="shared" si="9"/>
        <v>487</v>
      </c>
      <c r="D135">
        <v>16.100000000000001</v>
      </c>
      <c r="E135">
        <f t="shared" si="8"/>
        <v>210.60000000000002</v>
      </c>
      <c r="F135">
        <f t="shared" si="11"/>
        <v>1</v>
      </c>
    </row>
    <row r="136" spans="1:6" x14ac:dyDescent="0.25">
      <c r="A136">
        <v>2820</v>
      </c>
      <c r="B136">
        <f t="shared" si="10"/>
        <v>46.666666666666664</v>
      </c>
      <c r="C136">
        <f t="shared" si="9"/>
        <v>488</v>
      </c>
      <c r="D136">
        <v>16.100000000000001</v>
      </c>
      <c r="E136">
        <f t="shared" si="8"/>
        <v>210.60000000000002</v>
      </c>
      <c r="F136">
        <f t="shared" si="11"/>
        <v>1</v>
      </c>
    </row>
    <row r="137" spans="1:6" x14ac:dyDescent="0.25">
      <c r="A137">
        <v>2840</v>
      </c>
      <c r="B137">
        <f t="shared" si="10"/>
        <v>47</v>
      </c>
      <c r="C137">
        <f t="shared" si="9"/>
        <v>489</v>
      </c>
      <c r="D137">
        <v>16.100000000000001</v>
      </c>
      <c r="E137">
        <f t="shared" si="8"/>
        <v>210.60000000000002</v>
      </c>
      <c r="F137">
        <f t="shared" si="11"/>
        <v>1</v>
      </c>
    </row>
    <row r="138" spans="1:6" x14ac:dyDescent="0.25">
      <c r="A138">
        <v>2860</v>
      </c>
      <c r="B138">
        <f t="shared" si="10"/>
        <v>47.333333333333336</v>
      </c>
      <c r="C138">
        <f t="shared" si="9"/>
        <v>490</v>
      </c>
      <c r="D138">
        <v>15.9</v>
      </c>
      <c r="E138">
        <f t="shared" ref="E138:E140" si="12">(D138-2.9375)/0.0625</f>
        <v>207.4</v>
      </c>
      <c r="F138">
        <f t="shared" si="11"/>
        <v>1</v>
      </c>
    </row>
    <row r="139" spans="1:6" x14ac:dyDescent="0.25">
      <c r="A139">
        <v>2880</v>
      </c>
      <c r="B139">
        <f t="shared" si="10"/>
        <v>47.666666666666664</v>
      </c>
      <c r="C139">
        <f t="shared" si="9"/>
        <v>491</v>
      </c>
      <c r="D139">
        <v>16.2</v>
      </c>
      <c r="E139">
        <f t="shared" si="12"/>
        <v>212.2</v>
      </c>
      <c r="F139">
        <f t="shared" si="11"/>
        <v>1</v>
      </c>
    </row>
    <row r="140" spans="1:6" x14ac:dyDescent="0.25">
      <c r="A140">
        <v>2900</v>
      </c>
      <c r="B140">
        <f t="shared" si="10"/>
        <v>48</v>
      </c>
      <c r="C140">
        <f t="shared" ref="C140:C150" si="13">C139+1</f>
        <v>492</v>
      </c>
      <c r="D140">
        <v>15.8</v>
      </c>
      <c r="E140">
        <f t="shared" si="12"/>
        <v>205.8</v>
      </c>
      <c r="F140">
        <f t="shared" si="11"/>
        <v>1</v>
      </c>
    </row>
    <row r="141" spans="1:6" x14ac:dyDescent="0.25">
      <c r="A141">
        <v>2920</v>
      </c>
      <c r="B141">
        <f t="shared" si="10"/>
        <v>48.333333333333336</v>
      </c>
      <c r="C141">
        <f t="shared" si="13"/>
        <v>493</v>
      </c>
      <c r="D141">
        <v>2.1</v>
      </c>
      <c r="E141">
        <v>0</v>
      </c>
      <c r="F141">
        <f t="shared" si="11"/>
        <v>0</v>
      </c>
    </row>
    <row r="142" spans="1:6" x14ac:dyDescent="0.25">
      <c r="A142">
        <v>2940</v>
      </c>
      <c r="B142">
        <f t="shared" si="10"/>
        <v>48.666666666666664</v>
      </c>
      <c r="C142">
        <f t="shared" si="13"/>
        <v>494</v>
      </c>
      <c r="D142">
        <v>1.5</v>
      </c>
      <c r="E142">
        <v>0</v>
      </c>
      <c r="F142">
        <f t="shared" si="11"/>
        <v>0</v>
      </c>
    </row>
    <row r="143" spans="1:6" x14ac:dyDescent="0.25">
      <c r="A143">
        <v>2960</v>
      </c>
      <c r="B143">
        <f t="shared" si="10"/>
        <v>49</v>
      </c>
      <c r="C143">
        <f t="shared" si="13"/>
        <v>495</v>
      </c>
      <c r="D143">
        <v>1.4</v>
      </c>
      <c r="E143">
        <v>0</v>
      </c>
      <c r="F143">
        <f t="shared" si="11"/>
        <v>0</v>
      </c>
    </row>
    <row r="144" spans="1:6" x14ac:dyDescent="0.25">
      <c r="A144">
        <v>2980</v>
      </c>
      <c r="B144">
        <f t="shared" si="10"/>
        <v>49.333333333333336</v>
      </c>
      <c r="C144">
        <f t="shared" si="13"/>
        <v>496</v>
      </c>
      <c r="D144">
        <v>1.1000000000000001</v>
      </c>
      <c r="E144">
        <v>0</v>
      </c>
      <c r="F144">
        <f t="shared" si="11"/>
        <v>0</v>
      </c>
    </row>
    <row r="145" spans="1:6" x14ac:dyDescent="0.25">
      <c r="A145">
        <v>3000</v>
      </c>
      <c r="B145">
        <f t="shared" si="10"/>
        <v>49.666666666666664</v>
      </c>
      <c r="C145">
        <f t="shared" si="13"/>
        <v>497</v>
      </c>
      <c r="D145">
        <v>1.1000000000000001</v>
      </c>
      <c r="E145">
        <v>0</v>
      </c>
      <c r="F145">
        <f t="shared" si="11"/>
        <v>0</v>
      </c>
    </row>
    <row r="146" spans="1:6" x14ac:dyDescent="0.25">
      <c r="A146">
        <v>3020</v>
      </c>
      <c r="B146">
        <f t="shared" si="10"/>
        <v>50</v>
      </c>
      <c r="C146">
        <f t="shared" si="13"/>
        <v>498</v>
      </c>
      <c r="D146">
        <v>1.2</v>
      </c>
      <c r="E146">
        <v>0</v>
      </c>
      <c r="F146">
        <f t="shared" si="11"/>
        <v>0</v>
      </c>
    </row>
    <row r="147" spans="1:6" x14ac:dyDescent="0.25">
      <c r="A147">
        <v>3040</v>
      </c>
      <c r="B147">
        <f t="shared" si="10"/>
        <v>50.333333333333336</v>
      </c>
      <c r="C147">
        <f t="shared" si="13"/>
        <v>499</v>
      </c>
      <c r="D147">
        <v>1.1000000000000001</v>
      </c>
      <c r="E147">
        <v>0</v>
      </c>
      <c r="F147">
        <f t="shared" si="11"/>
        <v>0</v>
      </c>
    </row>
    <row r="148" spans="1:6" x14ac:dyDescent="0.25">
      <c r="A148">
        <v>3060</v>
      </c>
      <c r="B148">
        <f t="shared" si="10"/>
        <v>50.666666666666664</v>
      </c>
      <c r="C148">
        <f t="shared" si="13"/>
        <v>500</v>
      </c>
      <c r="D148">
        <v>1</v>
      </c>
      <c r="E148">
        <v>0</v>
      </c>
      <c r="F148">
        <f t="shared" si="11"/>
        <v>0</v>
      </c>
    </row>
    <row r="149" spans="1:6" x14ac:dyDescent="0.25">
      <c r="A149">
        <v>3080</v>
      </c>
      <c r="B149">
        <f t="shared" si="10"/>
        <v>51</v>
      </c>
      <c r="C149">
        <f t="shared" si="13"/>
        <v>501</v>
      </c>
      <c r="D149">
        <v>0.7</v>
      </c>
      <c r="E149">
        <v>0</v>
      </c>
      <c r="F149">
        <f t="shared" si="11"/>
        <v>0</v>
      </c>
    </row>
    <row r="150" spans="1:6" x14ac:dyDescent="0.25">
      <c r="A150">
        <v>3100</v>
      </c>
      <c r="B150">
        <f t="shared" si="10"/>
        <v>51.333333333333336</v>
      </c>
      <c r="C150">
        <f t="shared" si="13"/>
        <v>502</v>
      </c>
      <c r="D150">
        <v>0.9</v>
      </c>
      <c r="E150">
        <v>0</v>
      </c>
      <c r="F150">
        <f t="shared" si="11"/>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G21" sqref="G21"/>
    </sheetView>
  </sheetViews>
  <sheetFormatPr defaultRowHeight="15" x14ac:dyDescent="0.25"/>
  <cols>
    <col min="2" max="2" width="8.28515625" bestFit="1" customWidth="1"/>
  </cols>
  <sheetData>
    <row r="2" spans="2:3" x14ac:dyDescent="0.25">
      <c r="B2" t="s">
        <v>5</v>
      </c>
      <c r="C2" t="s">
        <v>6</v>
      </c>
    </row>
    <row r="3" spans="2:3" x14ac:dyDescent="0.25">
      <c r="B3">
        <v>193</v>
      </c>
      <c r="C3">
        <v>15</v>
      </c>
    </row>
    <row r="4" spans="2:3" x14ac:dyDescent="0.25">
      <c r="B4">
        <v>289</v>
      </c>
      <c r="C4">
        <v>21</v>
      </c>
    </row>
    <row r="5" spans="2:3" x14ac:dyDescent="0.25">
      <c r="B5">
        <v>385</v>
      </c>
      <c r="C5">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MB Concentration Photos</vt:lpstr>
      <vt:lpstr>MI Concentration Photos</vt:lpstr>
      <vt:lpstr>MI calibration curve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Gillenwaters,Benjamin M</dc:creator>
  <cp:lastModifiedBy>Adrion, Alden</cp:lastModifiedBy>
  <dcterms:created xsi:type="dcterms:W3CDTF">2017-01-19T19:59:16Z</dcterms:created>
  <dcterms:modified xsi:type="dcterms:W3CDTF">2017-12-13T19:10:40Z</dcterms:modified>
</cp:coreProperties>
</file>