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7500" tabRatio="343" activeTab="2"/>
  </bookViews>
  <sheets>
    <sheet name="State O3" sheetId="1" r:id="rId1"/>
    <sheet name="Region O3" sheetId="2" r:id="rId2"/>
    <sheet name="for plotting" sheetId="3" r:id="rId3"/>
    <sheet name="O3 and HCHO" sheetId="4" r:id="rId4"/>
    <sheet name="from_earlier_runs" sheetId="5" r:id="rId5"/>
  </sheets>
  <definedNames/>
  <calcPr fullCalcOnLoad="1"/>
</workbook>
</file>

<file path=xl/sharedStrings.xml><?xml version="1.0" encoding="utf-8"?>
<sst xmlns="http://schemas.openxmlformats.org/spreadsheetml/2006/main" count="1077" uniqueCount="1012">
  <si>
    <t>Region 07-2011</t>
  </si>
  <si>
    <t xml:space="preserve">     O3_VNP</t>
  </si>
  <si>
    <t xml:space="preserve">    O3_NNP</t>
  </si>
  <si>
    <t xml:space="preserve">    O3_VNO</t>
  </si>
  <si>
    <t xml:space="preserve">    O3_NNO</t>
  </si>
  <si>
    <t xml:space="preserve">    O3_VFI</t>
  </si>
  <si>
    <t xml:space="preserve">    O3_NFI</t>
  </si>
  <si>
    <t xml:space="preserve">    O3_VRW</t>
  </si>
  <si>
    <t xml:space="preserve">    O3_NRW</t>
  </si>
  <si>
    <t xml:space="preserve">    O3_PPA</t>
  </si>
  <si>
    <t xml:space="preserve">    O3_AME</t>
  </si>
  <si>
    <t xml:space="preserve">    O3_AFO</t>
  </si>
  <si>
    <t xml:space="preserve">    O3_AAL</t>
  </si>
  <si>
    <t xml:space="preserve">    O3_AOL</t>
  </si>
  <si>
    <t xml:space="preserve">    O3_AIS</t>
  </si>
  <si>
    <t xml:space="preserve">    O3_ABZ</t>
  </si>
  <si>
    <t xml:space="preserve">    O3_VTR</t>
  </si>
  <si>
    <t xml:space="preserve">    O3_VEG</t>
  </si>
  <si>
    <t xml:space="preserve">    O3_NEG</t>
  </si>
  <si>
    <t>California</t>
  </si>
  <si>
    <t xml:space="preserve">     0.267794</t>
  </si>
  <si>
    <t xml:space="preserve">    0.183972</t>
  </si>
  <si>
    <t xml:space="preserve">    0.009248</t>
  </si>
  <si>
    <t xml:space="preserve">    0.065589</t>
  </si>
  <si>
    <t xml:space="preserve">    0.027035</t>
  </si>
  <si>
    <t xml:space="preserve">    0.191012</t>
  </si>
  <si>
    <t xml:space="preserve">    0.006236</t>
  </si>
  <si>
    <t xml:space="preserve">    0.003169</t>
  </si>
  <si>
    <t xml:space="preserve">    0.269980</t>
  </si>
  <si>
    <t xml:space="preserve">    0.045208</t>
  </si>
  <si>
    <t xml:space="preserve">    0.032413</t>
  </si>
  <si>
    <t xml:space="preserve">    0.016278</t>
  </si>
  <si>
    <t xml:space="preserve">    0.308500</t>
  </si>
  <si>
    <t xml:space="preserve">    0.003821</t>
  </si>
  <si>
    <t xml:space="preserve">    0.198945</t>
  </si>
  <si>
    <t xml:space="preserve">    0.554142</t>
  </si>
  <si>
    <t xml:space="preserve">    0.029350</t>
  </si>
  <si>
    <t xml:space="preserve">    0.317359</t>
  </si>
  <si>
    <t>Oregon</t>
  </si>
  <si>
    <t xml:space="preserve">     0.081538</t>
  </si>
  <si>
    <t xml:space="preserve">    0.089497</t>
  </si>
  <si>
    <t xml:space="preserve">    0.000137</t>
  </si>
  <si>
    <t xml:space="preserve">    0.021201</t>
  </si>
  <si>
    <t xml:space="preserve">    0.002521</t>
  </si>
  <si>
    <t xml:space="preserve">    0.040731</t>
  </si>
  <si>
    <t xml:space="preserve">    0.004869</t>
  </si>
  <si>
    <t xml:space="preserve">    0.003898</t>
  </si>
  <si>
    <t xml:space="preserve">    0.069853</t>
  </si>
  <si>
    <t xml:space="preserve">    0.013181</t>
  </si>
  <si>
    <t xml:space="preserve">    0.009644</t>
  </si>
  <si>
    <t xml:space="preserve">    0.006364</t>
  </si>
  <si>
    <t xml:space="preserve">    0.145714</t>
  </si>
  <si>
    <t xml:space="preserve">    0.010303</t>
  </si>
  <si>
    <t xml:space="preserve">    0.095005</t>
  </si>
  <si>
    <t xml:space="preserve">    0.255510</t>
  </si>
  <si>
    <t xml:space="preserve">    0.005727</t>
  </si>
  <si>
    <t xml:space="preserve">    0.276261</t>
  </si>
  <si>
    <t>Washington</t>
  </si>
  <si>
    <t xml:space="preserve">     0.117704</t>
  </si>
  <si>
    <t xml:space="preserve">    0.019616</t>
  </si>
  <si>
    <t xml:space="preserve">    0.000050</t>
  </si>
  <si>
    <t xml:space="preserve">    0.005361</t>
  </si>
  <si>
    <t xml:space="preserve">    0.003259</t>
  </si>
  <si>
    <t xml:space="preserve">    0.011355</t>
  </si>
  <si>
    <t xml:space="preserve">    0.005330</t>
  </si>
  <si>
    <t xml:space="preserve">    0.000716</t>
  </si>
  <si>
    <t xml:space="preserve">    0.100335</t>
  </si>
  <si>
    <t xml:space="preserve">    0.012979</t>
  </si>
  <si>
    <t xml:space="preserve">    0.016294</t>
  </si>
  <si>
    <t xml:space="preserve">    0.007828</t>
  </si>
  <si>
    <t xml:space="preserve">    0.205920</t>
  </si>
  <si>
    <t xml:space="preserve">    0.025147</t>
  </si>
  <si>
    <t xml:space="preserve">    0.204236</t>
  </si>
  <si>
    <t xml:space="preserve">    0.456300</t>
  </si>
  <si>
    <t xml:space="preserve">    0.008655</t>
  </si>
  <si>
    <t xml:space="preserve">    0.115833</t>
  </si>
  <si>
    <t>Nevada</t>
  </si>
  <si>
    <t xml:space="preserve">     0.067807</t>
  </si>
  <si>
    <t xml:space="preserve">    0.190492</t>
  </si>
  <si>
    <t xml:space="preserve">    0.003717</t>
  </si>
  <si>
    <t xml:space="preserve">    0.098082</t>
  </si>
  <si>
    <t xml:space="preserve">    0.005367</t>
  </si>
  <si>
    <t xml:space="preserve">    0.259729</t>
  </si>
  <si>
    <t xml:space="preserve">    0.002026</t>
  </si>
  <si>
    <t xml:space="preserve">    0.002959</t>
  </si>
  <si>
    <t xml:space="preserve">    0.074481</t>
  </si>
  <si>
    <t xml:space="preserve">    0.019942</t>
  </si>
  <si>
    <t xml:space="preserve">    0.005034</t>
  </si>
  <si>
    <t xml:space="preserve">    0.007425</t>
  </si>
  <si>
    <t xml:space="preserve">    0.111272</t>
  </si>
  <si>
    <t xml:space="preserve">   -0.000401</t>
  </si>
  <si>
    <t xml:space="preserve">    0.004705</t>
  </si>
  <si>
    <t xml:space="preserve">    0.130112</t>
  </si>
  <si>
    <t xml:space="preserve">    0.006726</t>
  </si>
  <si>
    <t xml:space="preserve">    0.562177</t>
  </si>
  <si>
    <t>Arizona</t>
  </si>
  <si>
    <t xml:space="preserve">     0.052694</t>
  </si>
  <si>
    <t xml:space="preserve">    0.097268</t>
  </si>
  <si>
    <t xml:space="preserve">    0.012096</t>
  </si>
  <si>
    <t xml:space="preserve">    0.288255</t>
  </si>
  <si>
    <t xml:space="preserve">    0.017284</t>
  </si>
  <si>
    <t xml:space="preserve">    0.241142</t>
  </si>
  <si>
    <t xml:space="preserve">    0.000262</t>
  </si>
  <si>
    <t xml:space="preserve">    0.000175</t>
  </si>
  <si>
    <t xml:space="preserve">    0.070367</t>
  </si>
  <si>
    <t xml:space="preserve">    0.011327</t>
  </si>
  <si>
    <t xml:space="preserve">    0.005022</t>
  </si>
  <si>
    <t xml:space="preserve">    0.012115</t>
  </si>
  <si>
    <t xml:space="preserve">    0.083387</t>
  </si>
  <si>
    <t xml:space="preserve">    0.000898</t>
  </si>
  <si>
    <t xml:space="preserve">    0.011635</t>
  </si>
  <si>
    <t xml:space="preserve">    0.096902</t>
  </si>
  <si>
    <t xml:space="preserve">    0.003277</t>
  </si>
  <si>
    <t xml:space="preserve">    0.688149</t>
  </si>
  <si>
    <t>Idaho</t>
  </si>
  <si>
    <t xml:space="preserve">     0.043217</t>
  </si>
  <si>
    <t xml:space="preserve">    0.134844</t>
  </si>
  <si>
    <t xml:space="preserve">    0.001546</t>
  </si>
  <si>
    <t xml:space="preserve">    0.060749</t>
  </si>
  <si>
    <t xml:space="preserve">    0.005880</t>
  </si>
  <si>
    <t xml:space="preserve">    0.088745</t>
  </si>
  <si>
    <t xml:space="preserve">    0.001897</t>
  </si>
  <si>
    <t xml:space="preserve">    0.003170</t>
  </si>
  <si>
    <t xml:space="preserve">    0.039368</t>
  </si>
  <si>
    <t xml:space="preserve">    0.010679</t>
  </si>
  <si>
    <t xml:space="preserve">    0.005392</t>
  </si>
  <si>
    <t xml:space="preserve">    0.005133</t>
  </si>
  <si>
    <t xml:space="preserve">    0.094899</t>
  </si>
  <si>
    <t xml:space="preserve">    0.003083</t>
  </si>
  <si>
    <t xml:space="preserve">    0.014971</t>
  </si>
  <si>
    <t xml:space="preserve">    0.113364</t>
  </si>
  <si>
    <t xml:space="preserve">    0.003076</t>
  </si>
  <si>
    <t xml:space="preserve">    0.486181</t>
  </si>
  <si>
    <t>Utah</t>
  </si>
  <si>
    <t xml:space="preserve">     0.054097</t>
  </si>
  <si>
    <t xml:space="preserve">    0.144422</t>
  </si>
  <si>
    <t xml:space="preserve">    0.037836</t>
  </si>
  <si>
    <t xml:space="preserve">    0.446314</t>
  </si>
  <si>
    <t xml:space="preserve">    0.013715</t>
  </si>
  <si>
    <t xml:space="preserve">    0.272474</t>
  </si>
  <si>
    <t xml:space="preserve">    0.000678</t>
  </si>
  <si>
    <t xml:space="preserve">    0.000734</t>
  </si>
  <si>
    <t xml:space="preserve">    0.100062</t>
  </si>
  <si>
    <t xml:space="preserve">    0.015212</t>
  </si>
  <si>
    <t xml:space="preserve">    0.004914</t>
  </si>
  <si>
    <t xml:space="preserve">    0.011476</t>
  </si>
  <si>
    <t xml:space="preserve">    0.095660</t>
  </si>
  <si>
    <t xml:space="preserve">    0.000823</t>
  </si>
  <si>
    <t xml:space="preserve">    0.003148</t>
  </si>
  <si>
    <t xml:space="preserve">    0.104139</t>
  </si>
  <si>
    <t xml:space="preserve">    0.004645</t>
  </si>
  <si>
    <t xml:space="preserve">    1.393768</t>
  </si>
  <si>
    <t>Montana</t>
  </si>
  <si>
    <t xml:space="preserve">     0.020475</t>
  </si>
  <si>
    <t xml:space="preserve">    0.074151</t>
  </si>
  <si>
    <t xml:space="preserve">    0.020979</t>
  </si>
  <si>
    <t xml:space="preserve">    0.191391</t>
  </si>
  <si>
    <t xml:space="preserve">    0.007777</t>
  </si>
  <si>
    <t xml:space="preserve">    0.074913</t>
  </si>
  <si>
    <t xml:space="preserve">    0.000783</t>
  </si>
  <si>
    <t xml:space="preserve">    0.001612</t>
  </si>
  <si>
    <t xml:space="preserve">    0.043116</t>
  </si>
  <si>
    <t xml:space="preserve">    0.006369</t>
  </si>
  <si>
    <t xml:space="preserve">    0.003466</t>
  </si>
  <si>
    <t xml:space="preserve">    0.002054</t>
  </si>
  <si>
    <t xml:space="preserve">    0.064505</t>
  </si>
  <si>
    <t xml:space="preserve">    0.001706</t>
  </si>
  <si>
    <t xml:space="preserve">   -0.000729</t>
  </si>
  <si>
    <t xml:space="preserve">    0.062717</t>
  </si>
  <si>
    <t xml:space="preserve">    0.002317</t>
  </si>
  <si>
    <t xml:space="preserve">    0.664546</t>
  </si>
  <si>
    <t>Wyoming</t>
  </si>
  <si>
    <t xml:space="preserve">     0.029001</t>
  </si>
  <si>
    <t xml:space="preserve">    0.120611</t>
  </si>
  <si>
    <t xml:space="preserve">    0.044817</t>
  </si>
  <si>
    <t xml:space="preserve">    0.605829</t>
  </si>
  <si>
    <t xml:space="preserve">    0.011254</t>
  </si>
  <si>
    <t xml:space="preserve">    0.201976</t>
  </si>
  <si>
    <t xml:space="preserve">    0.000607</t>
  </si>
  <si>
    <t xml:space="preserve">    0.001041</t>
  </si>
  <si>
    <t xml:space="preserve">    0.081831</t>
  </si>
  <si>
    <t xml:space="preserve">    0.009238</t>
  </si>
  <si>
    <t xml:space="preserve">    0.005325</t>
  </si>
  <si>
    <t xml:space="preserve">    0.002003</t>
  </si>
  <si>
    <t xml:space="preserve">    0.077735</t>
  </si>
  <si>
    <t xml:space="preserve">    0.000291</t>
  </si>
  <si>
    <t xml:space="preserve">   -0.005182</t>
  </si>
  <si>
    <t xml:space="preserve">    0.064720</t>
  </si>
  <si>
    <t xml:space="preserve">    0.003535</t>
  </si>
  <si>
    <t xml:space="preserve">    1.510625</t>
  </si>
  <si>
    <t>New Mexico</t>
  </si>
  <si>
    <t xml:space="preserve">     0.033010</t>
  </si>
  <si>
    <t xml:space="preserve">    0.096440</t>
  </si>
  <si>
    <t xml:space="preserve">    0.060799</t>
  </si>
  <si>
    <t xml:space="preserve">    1.303885</t>
  </si>
  <si>
    <t xml:space="preserve">    0.011893</t>
  </si>
  <si>
    <t xml:space="preserve">    0.338123</t>
  </si>
  <si>
    <t xml:space="preserve">    0.000098</t>
  </si>
  <si>
    <t xml:space="preserve">    0.000081</t>
  </si>
  <si>
    <t xml:space="preserve">    0.111312</t>
  </si>
  <si>
    <t xml:space="preserve">    0.007430</t>
  </si>
  <si>
    <t xml:space="preserve">    0.007024</t>
  </si>
  <si>
    <t xml:space="preserve">   -0.000212</t>
  </si>
  <si>
    <t xml:space="preserve">    0.077816</t>
  </si>
  <si>
    <t xml:space="preserve">    0.000684</t>
  </si>
  <si>
    <t xml:space="preserve">   -0.001635</t>
  </si>
  <si>
    <t xml:space="preserve">    0.069066</t>
  </si>
  <si>
    <t xml:space="preserve">    0.003707</t>
  </si>
  <si>
    <t xml:space="preserve">    1.258052</t>
  </si>
  <si>
    <t>Colorado</t>
  </si>
  <si>
    <t xml:space="preserve">     0.051779</t>
  </si>
  <si>
    <t xml:space="preserve">    0.104565</t>
  </si>
  <si>
    <t xml:space="preserve">    0.117687</t>
  </si>
  <si>
    <t xml:space="preserve">    1.350415</t>
  </si>
  <si>
    <t xml:space="preserve">    0.019746</t>
  </si>
  <si>
    <t xml:space="preserve">    0.295738</t>
  </si>
  <si>
    <t xml:space="preserve">    0.000271</t>
  </si>
  <si>
    <t xml:space="preserve">    0.000226</t>
  </si>
  <si>
    <t xml:space="preserve">    0.195370</t>
  </si>
  <si>
    <t xml:space="preserve">    0.011859</t>
  </si>
  <si>
    <t xml:space="preserve">    0.008696</t>
  </si>
  <si>
    <t xml:space="preserve">    0.010124</t>
  </si>
  <si>
    <t xml:space="preserve">    0.112571</t>
  </si>
  <si>
    <t xml:space="preserve">    0.002030</t>
  </si>
  <si>
    <t xml:space="preserve">    0.020289</t>
  </si>
  <si>
    <t xml:space="preserve">    0.132816</t>
  </si>
  <si>
    <t xml:space="preserve">    0.006220</t>
  </si>
  <si>
    <t xml:space="preserve">    1.788013</t>
  </si>
  <si>
    <t>Texas</t>
  </si>
  <si>
    <t xml:space="preserve">     0.051484</t>
  </si>
  <si>
    <t xml:space="preserve">    0.080016</t>
  </si>
  <si>
    <t xml:space="preserve">    0.064559</t>
  </si>
  <si>
    <t xml:space="preserve">    0.782433</t>
  </si>
  <si>
    <t xml:space="preserve">    0.011489</t>
  </si>
  <si>
    <t xml:space="preserve">    0.090677</t>
  </si>
  <si>
    <t xml:space="preserve">    0.000075</t>
  </si>
  <si>
    <t xml:space="preserve">    0.000049</t>
  </si>
  <si>
    <t xml:space="preserve">    0.126268</t>
  </si>
  <si>
    <t xml:space="preserve">    0.008317</t>
  </si>
  <si>
    <t xml:space="preserve">    0.005707</t>
  </si>
  <si>
    <t xml:space="preserve">    0.008717</t>
  </si>
  <si>
    <t xml:space="preserve">    0.083367</t>
  </si>
  <si>
    <t xml:space="preserve">    0.002019</t>
  </si>
  <si>
    <t xml:space="preserve">    0.017314</t>
  </si>
  <si>
    <t xml:space="preserve">    0.102738</t>
  </si>
  <si>
    <t xml:space="preserve">    0.009430</t>
  </si>
  <si>
    <t xml:space="preserve">    1.139890</t>
  </si>
  <si>
    <t>Nebraska</t>
  </si>
  <si>
    <t xml:space="preserve">     0.082261</t>
  </si>
  <si>
    <t xml:space="preserve">    0.141905</t>
  </si>
  <si>
    <t xml:space="preserve">    0.124468</t>
  </si>
  <si>
    <t xml:space="preserve">    1.570090</t>
  </si>
  <si>
    <t xml:space="preserve">    0.033095</t>
  </si>
  <si>
    <t xml:space="preserve">    0.187338</t>
  </si>
  <si>
    <t xml:space="preserve">    0.000944</t>
  </si>
  <si>
    <t xml:space="preserve">    0.000999</t>
  </si>
  <si>
    <t xml:space="preserve">    0.262542</t>
  </si>
  <si>
    <t xml:space="preserve">    0.016383</t>
  </si>
  <si>
    <t xml:space="preserve">    0.008399</t>
  </si>
  <si>
    <t xml:space="preserve">    0.015429</t>
  </si>
  <si>
    <t xml:space="preserve">    0.143398</t>
  </si>
  <si>
    <t xml:space="preserve">    0.002561</t>
  </si>
  <si>
    <t xml:space="preserve">   -0.001640</t>
  </si>
  <si>
    <t xml:space="preserve">    0.162695</t>
  </si>
  <si>
    <t xml:space="preserve">    0.009666</t>
  </si>
  <si>
    <t xml:space="preserve">    2.035906</t>
  </si>
  <si>
    <t>South Dakota</t>
  </si>
  <si>
    <t xml:space="preserve">     0.055514</t>
  </si>
  <si>
    <t xml:space="preserve">    0.089792</t>
  </si>
  <si>
    <t xml:space="preserve">    0.086548</t>
  </si>
  <si>
    <t xml:space="preserve">    0.875918</t>
  </si>
  <si>
    <t xml:space="preserve">    0.026828</t>
  </si>
  <si>
    <t xml:space="preserve">    0.126266</t>
  </si>
  <si>
    <t xml:space="preserve">    0.000900</t>
  </si>
  <si>
    <t xml:space="preserve">    0.001156</t>
  </si>
  <si>
    <t xml:space="preserve">    0.173611</t>
  </si>
  <si>
    <t xml:space="preserve">    0.011634</t>
  </si>
  <si>
    <t xml:space="preserve">    0.005869</t>
  </si>
  <si>
    <t xml:space="preserve">    0.010185</t>
  </si>
  <si>
    <t xml:space="preserve">    0.104984</t>
  </si>
  <si>
    <t xml:space="preserve">    0.001907</t>
  </si>
  <si>
    <t xml:space="preserve">    0.000554</t>
  </si>
  <si>
    <t xml:space="preserve">    0.113546</t>
  </si>
  <si>
    <t xml:space="preserve">    0.006484</t>
  </si>
  <si>
    <t xml:space="preserve">    1.393579</t>
  </si>
  <si>
    <t>North Dakota</t>
  </si>
  <si>
    <t xml:space="preserve">     0.036753</t>
  </si>
  <si>
    <t xml:space="preserve">    0.041389</t>
  </si>
  <si>
    <t xml:space="preserve">    0.083003</t>
  </si>
  <si>
    <t xml:space="preserve">    0.186168</t>
  </si>
  <si>
    <t xml:space="preserve">    0.012252</t>
  </si>
  <si>
    <t xml:space="preserve">    0.042803</t>
  </si>
  <si>
    <t xml:space="preserve">    0.000899</t>
  </si>
  <si>
    <t xml:space="preserve">    0.001120</t>
  </si>
  <si>
    <t xml:space="preserve">    0.124196</t>
  </si>
  <si>
    <t xml:space="preserve">    0.006330</t>
  </si>
  <si>
    <t xml:space="preserve">    0.004970</t>
  </si>
  <si>
    <t xml:space="preserve">    0.003962</t>
  </si>
  <si>
    <t xml:space="preserve">    0.070994</t>
  </si>
  <si>
    <t xml:space="preserve">    0.002401</t>
  </si>
  <si>
    <t xml:space="preserve">    0.015635</t>
  </si>
  <si>
    <t xml:space="preserve">    0.085561</t>
  </si>
  <si>
    <t xml:space="preserve">    0.005265</t>
  </si>
  <si>
    <t xml:space="preserve">    0.656420</t>
  </si>
  <si>
    <t>Oklahoma</t>
  </si>
  <si>
    <t xml:space="preserve">     0.072077</t>
  </si>
  <si>
    <t xml:space="preserve">    0.184429</t>
  </si>
  <si>
    <t xml:space="preserve">    0.115177</t>
  </si>
  <si>
    <t xml:space="preserve">    1.487710</t>
  </si>
  <si>
    <t xml:space="preserve">    0.031078</t>
  </si>
  <si>
    <t xml:space="preserve">    0.211366</t>
  </si>
  <si>
    <t xml:space="preserve">    0.000145</t>
  </si>
  <si>
    <t xml:space="preserve">    0.000127</t>
  </si>
  <si>
    <t xml:space="preserve">    0.220106</t>
  </si>
  <si>
    <t xml:space="preserve">    0.016664</t>
  </si>
  <si>
    <t xml:space="preserve">    0.012621</t>
  </si>
  <si>
    <t xml:space="preserve">    0.018574</t>
  </si>
  <si>
    <t xml:space="preserve">    0.149435</t>
  </si>
  <si>
    <t xml:space="preserve">    0.002092</t>
  </si>
  <si>
    <t xml:space="preserve">    0.001005</t>
  </si>
  <si>
    <t xml:space="preserve">    0.143375</t>
  </si>
  <si>
    <t xml:space="preserve">    0.011807</t>
  </si>
  <si>
    <t xml:space="preserve">    2.666370</t>
  </si>
  <si>
    <t>Kansas</t>
  </si>
  <si>
    <t xml:space="preserve">     0.076798</t>
  </si>
  <si>
    <t xml:space="preserve">    0.198193</t>
  </si>
  <si>
    <t xml:space="preserve">    0.145267</t>
  </si>
  <si>
    <t xml:space="preserve">    1.895755</t>
  </si>
  <si>
    <t xml:space="preserve">    0.036164</t>
  </si>
  <si>
    <t xml:space="preserve">    0.223352</t>
  </si>
  <si>
    <t xml:space="preserve">    0.000325</t>
  </si>
  <si>
    <t xml:space="preserve">    0.000285</t>
  </si>
  <si>
    <t xml:space="preserve">    0.272804</t>
  </si>
  <si>
    <t xml:space="preserve">    0.017439</t>
  </si>
  <si>
    <t xml:space="preserve">    0.010943</t>
  </si>
  <si>
    <t xml:space="preserve">    0.018781</t>
  </si>
  <si>
    <t xml:space="preserve">    0.150144</t>
  </si>
  <si>
    <t xml:space="preserve">    0.002739</t>
  </si>
  <si>
    <t xml:space="preserve">   -0.016075</t>
  </si>
  <si>
    <t xml:space="preserve">    0.144261</t>
  </si>
  <si>
    <t xml:space="preserve">    0.011453</t>
  </si>
  <si>
    <t xml:space="preserve">    2.631103</t>
  </si>
  <si>
    <t>Minnesota</t>
  </si>
  <si>
    <t xml:space="preserve">     0.067800</t>
  </si>
  <si>
    <t xml:space="preserve">    0.076324</t>
  </si>
  <si>
    <t xml:space="preserve">    0.036918</t>
  </si>
  <si>
    <t xml:space="preserve">    0.368545</t>
  </si>
  <si>
    <t xml:space="preserve">    0.012347</t>
  </si>
  <si>
    <t xml:space="preserve">    0.044265</t>
  </si>
  <si>
    <t xml:space="preserve">    0.005145</t>
  </si>
  <si>
    <t xml:space="preserve">   -0.000687</t>
  </si>
  <si>
    <t xml:space="preserve">    0.132488</t>
  </si>
  <si>
    <t xml:space="preserve">    0.011548</t>
  </si>
  <si>
    <t xml:space="preserve">    0.007801</t>
  </si>
  <si>
    <t xml:space="preserve">    0.006947</t>
  </si>
  <si>
    <t xml:space="preserve">    0.120649</t>
  </si>
  <si>
    <t xml:space="preserve">    0.002279</t>
  </si>
  <si>
    <t xml:space="preserve">    0.026473</t>
  </si>
  <si>
    <t xml:space="preserve">    0.160448</t>
  </si>
  <si>
    <t xml:space="preserve">    0.010125</t>
  </si>
  <si>
    <t xml:space="preserve">    1.122804</t>
  </si>
  <si>
    <t>Iowa</t>
  </si>
  <si>
    <t xml:space="preserve">     0.115732</t>
  </si>
  <si>
    <t xml:space="preserve">    0.161868</t>
  </si>
  <si>
    <t xml:space="preserve">    0.064890</t>
  </si>
  <si>
    <t xml:space="preserve">    0.764537</t>
  </si>
  <si>
    <t xml:space="preserve">    0.022860</t>
  </si>
  <si>
    <t xml:space="preserve">    0.097355</t>
  </si>
  <si>
    <t xml:space="preserve">    0.003320</t>
  </si>
  <si>
    <t xml:space="preserve">    0.003693</t>
  </si>
  <si>
    <t xml:space="preserve">    0.236881</t>
  </si>
  <si>
    <t xml:space="preserve">    0.023496</t>
  </si>
  <si>
    <t xml:space="preserve">    0.010491</t>
  </si>
  <si>
    <t xml:space="preserve">    0.016230</t>
  </si>
  <si>
    <t xml:space="preserve">    0.197184</t>
  </si>
  <si>
    <t xml:space="preserve">    0.003739</t>
  </si>
  <si>
    <t xml:space="preserve">    0.008174</t>
  </si>
  <si>
    <t xml:space="preserve">    0.244930</t>
  </si>
  <si>
    <t xml:space="preserve">    0.018438</t>
  </si>
  <si>
    <t xml:space="preserve">    2.379696</t>
  </si>
  <si>
    <t>Missouri</t>
  </si>
  <si>
    <t xml:space="preserve">     0.074392</t>
  </si>
  <si>
    <t xml:space="preserve">    0.193801</t>
  </si>
  <si>
    <t xml:space="preserve">    0.055428</t>
  </si>
  <si>
    <t xml:space="preserve">    1.110253</t>
  </si>
  <si>
    <t xml:space="preserve">    0.018460</t>
  </si>
  <si>
    <t xml:space="preserve">    0.192754</t>
  </si>
  <si>
    <t xml:space="preserve">    0.001030</t>
  </si>
  <si>
    <t xml:space="preserve">    0.000963</t>
  </si>
  <si>
    <t xml:space="preserve">    0.173089</t>
  </si>
  <si>
    <t xml:space="preserve">    0.020493</t>
  </si>
  <si>
    <t xml:space="preserve">    0.009950</t>
  </si>
  <si>
    <t xml:space="preserve">    0.016386</t>
  </si>
  <si>
    <t xml:space="preserve">    0.153314</t>
  </si>
  <si>
    <t xml:space="preserve">    0.001814</t>
  </si>
  <si>
    <t xml:space="preserve">   -0.024822</t>
  </si>
  <si>
    <t xml:space="preserve">    0.145433</t>
  </si>
  <si>
    <t xml:space="preserve">    0.012753</t>
  </si>
  <si>
    <t xml:space="preserve">    3.168837</t>
  </si>
  <si>
    <t>Arkansas</t>
  </si>
  <si>
    <t xml:space="preserve">     0.046029</t>
  </si>
  <si>
    <t xml:space="preserve">    0.223853</t>
  </si>
  <si>
    <t xml:space="preserve">    0.043726</t>
  </si>
  <si>
    <t xml:space="preserve">    1.531491</t>
  </si>
  <si>
    <t xml:space="preserve">    0.024022</t>
  </si>
  <si>
    <t xml:space="preserve">    0.237612</t>
  </si>
  <si>
    <t xml:space="preserve">    0.000247</t>
  </si>
  <si>
    <t xml:space="preserve">    0.000190</t>
  </si>
  <si>
    <t xml:space="preserve">    0.119026</t>
  </si>
  <si>
    <t xml:space="preserve">    0.012428</t>
  </si>
  <si>
    <t xml:space="preserve">    0.009362</t>
  </si>
  <si>
    <t xml:space="preserve">    0.016765</t>
  </si>
  <si>
    <t xml:space="preserve">    0.118791</t>
  </si>
  <si>
    <t xml:space="preserve">    0.000096</t>
  </si>
  <si>
    <t xml:space="preserve">   -0.027069</t>
  </si>
  <si>
    <t xml:space="preserve">    0.072462</t>
  </si>
  <si>
    <t xml:space="preserve">    0.008452</t>
  </si>
  <si>
    <t xml:space="preserve">    3.054368</t>
  </si>
  <si>
    <t>Louisiana</t>
  </si>
  <si>
    <t xml:space="preserve">     0.118958</t>
  </si>
  <si>
    <t xml:space="preserve">    0.030010</t>
  </si>
  <si>
    <t xml:space="preserve">    0.066659</t>
  </si>
  <si>
    <t xml:space="preserve">    0.384565</t>
  </si>
  <si>
    <t xml:space="preserve">    0.022563</t>
  </si>
  <si>
    <t xml:space="preserve">    0.279729</t>
  </si>
  <si>
    <t xml:space="preserve">    0.000121</t>
  </si>
  <si>
    <t xml:space="preserve">    0.000073</t>
  </si>
  <si>
    <t xml:space="preserve">    0.199851</t>
  </si>
  <si>
    <t xml:space="preserve">    0.010579</t>
  </si>
  <si>
    <t xml:space="preserve">    0.017829</t>
  </si>
  <si>
    <t xml:space="preserve">   -0.004527</t>
  </si>
  <si>
    <t xml:space="preserve">    0.168217</t>
  </si>
  <si>
    <t xml:space="preserve">   -0.002001</t>
  </si>
  <si>
    <t xml:space="preserve">    0.030981</t>
  </si>
  <si>
    <t xml:space="preserve">    0.151156</t>
  </si>
  <si>
    <t xml:space="preserve">    0.021373</t>
  </si>
  <si>
    <t xml:space="preserve">    1.463134</t>
  </si>
  <si>
    <t>Wisconsin</t>
  </si>
  <si>
    <t xml:space="preserve">     0.113590</t>
  </si>
  <si>
    <t xml:space="preserve">    0.115882</t>
  </si>
  <si>
    <t xml:space="preserve">    0.031966</t>
  </si>
  <si>
    <t xml:space="preserve">    0.385699</t>
  </si>
  <si>
    <t xml:space="preserve">    0.012572</t>
  </si>
  <si>
    <t xml:space="preserve">    0.050336</t>
  </si>
  <si>
    <t xml:space="preserve">    0.005335</t>
  </si>
  <si>
    <t xml:space="preserve">    0.001667</t>
  </si>
  <si>
    <t xml:space="preserve">    0.193310</t>
  </si>
  <si>
    <t xml:space="preserve">    0.021375</t>
  </si>
  <si>
    <t xml:space="preserve">    0.012070</t>
  </si>
  <si>
    <t xml:space="preserve">    0.012266</t>
  </si>
  <si>
    <t xml:space="preserve">    0.214711</t>
  </si>
  <si>
    <t xml:space="preserve">    0.003881</t>
  </si>
  <si>
    <t xml:space="preserve">    0.074373</t>
  </si>
  <si>
    <t xml:space="preserve">    0.328029</t>
  </si>
  <si>
    <t xml:space="preserve">    0.020877</t>
  </si>
  <si>
    <t xml:space="preserve">    1.812864</t>
  </si>
  <si>
    <t>Illinois</t>
  </si>
  <si>
    <t xml:space="preserve">     0.167180</t>
  </si>
  <si>
    <t xml:space="preserve">    0.120683</t>
  </si>
  <si>
    <t xml:space="preserve">    0.065738</t>
  </si>
  <si>
    <t xml:space="preserve">    0.597951</t>
  </si>
  <si>
    <t xml:space="preserve">    0.022163</t>
  </si>
  <si>
    <t xml:space="preserve">    0.114087</t>
  </si>
  <si>
    <t xml:space="preserve">    0.003870</t>
  </si>
  <si>
    <t xml:space="preserve">    0.001763</t>
  </si>
  <si>
    <t xml:space="preserve">    0.316330</t>
  </si>
  <si>
    <t xml:space="preserve">    0.034467</t>
  </si>
  <si>
    <t xml:space="preserve">    0.016009</t>
  </si>
  <si>
    <t xml:space="preserve">    0.020089</t>
  </si>
  <si>
    <t xml:space="preserve">    0.288215</t>
  </si>
  <si>
    <t xml:space="preserve">    0.006161</t>
  </si>
  <si>
    <t xml:space="preserve">    0.072296</t>
  </si>
  <si>
    <t xml:space="preserve">    0.429932</t>
  </si>
  <si>
    <t xml:space="preserve">    0.036540</t>
  </si>
  <si>
    <t xml:space="preserve">    2.892532</t>
  </si>
  <si>
    <t>Mississippi</t>
  </si>
  <si>
    <t xml:space="preserve">     0.061177</t>
  </si>
  <si>
    <t xml:space="preserve">    0.213136</t>
  </si>
  <si>
    <t xml:space="preserve">    0.037168</t>
  </si>
  <si>
    <t xml:space="preserve">    0.862206</t>
  </si>
  <si>
    <t xml:space="preserve">    0.024297</t>
  </si>
  <si>
    <t xml:space="preserve">    0.263061</t>
  </si>
  <si>
    <t xml:space="preserve">    0.000209</t>
  </si>
  <si>
    <t xml:space="preserve">    0.000138</t>
  </si>
  <si>
    <t xml:space="preserve">    0.126293</t>
  </si>
  <si>
    <t xml:space="preserve">    0.010261</t>
  </si>
  <si>
    <t xml:space="preserve">    0.010234</t>
  </si>
  <si>
    <t xml:space="preserve">    0.018006</t>
  </si>
  <si>
    <t xml:space="preserve">    0.127585</t>
  </si>
  <si>
    <t xml:space="preserve">   -0.002131</t>
  </si>
  <si>
    <t xml:space="preserve">   -0.014046</t>
  </si>
  <si>
    <t xml:space="preserve">    0.088952</t>
  </si>
  <si>
    <t xml:space="preserve">    0.008337</t>
  </si>
  <si>
    <t xml:space="preserve">    2.191347</t>
  </si>
  <si>
    <t>Michigan</t>
  </si>
  <si>
    <t xml:space="preserve">     0.164397</t>
  </si>
  <si>
    <t xml:space="preserve">    0.114977</t>
  </si>
  <si>
    <t xml:space="preserve">    0.042962</t>
  </si>
  <si>
    <t xml:space="preserve">    0.321066</t>
  </si>
  <si>
    <t xml:space="preserve">    0.013460</t>
  </si>
  <si>
    <t xml:space="preserve">    0.044126</t>
  </si>
  <si>
    <t xml:space="preserve">    0.005815</t>
  </si>
  <si>
    <t xml:space="preserve">   -0.000014</t>
  </si>
  <si>
    <t xml:space="preserve">    0.295202</t>
  </si>
  <si>
    <t xml:space="preserve">    0.029015</t>
  </si>
  <si>
    <t xml:space="preserve">    0.015378</t>
  </si>
  <si>
    <t xml:space="preserve">    0.014869</t>
  </si>
  <si>
    <t xml:space="preserve">    0.289893</t>
  </si>
  <si>
    <t xml:space="preserve">    0.004617</t>
  </si>
  <si>
    <t xml:space="preserve">    0.113221</t>
  </si>
  <si>
    <t xml:space="preserve">    0.486498</t>
  </si>
  <si>
    <t xml:space="preserve">    0.033819</t>
  </si>
  <si>
    <t xml:space="preserve">    1.872162</t>
  </si>
  <si>
    <t>Tennessee</t>
  </si>
  <si>
    <t xml:space="preserve">     0.091708</t>
  </si>
  <si>
    <t xml:space="preserve">    0.214121</t>
  </si>
  <si>
    <t xml:space="preserve">    0.042671</t>
  </si>
  <si>
    <t xml:space="preserve">    0.924483</t>
  </si>
  <si>
    <t xml:space="preserve">    0.022434</t>
  </si>
  <si>
    <t xml:space="preserve">    0.147762</t>
  </si>
  <si>
    <t xml:space="preserve">    0.001021</t>
  </si>
  <si>
    <t xml:space="preserve">    0.000659</t>
  </si>
  <si>
    <t xml:space="preserve">    0.187352</t>
  </si>
  <si>
    <t xml:space="preserve">    0.021381</t>
  </si>
  <si>
    <t xml:space="preserve">    0.010957</t>
  </si>
  <si>
    <t xml:space="preserve">    0.016792</t>
  </si>
  <si>
    <t xml:space="preserve">    0.184990</t>
  </si>
  <si>
    <t xml:space="preserve">    0.003496</t>
  </si>
  <si>
    <t xml:space="preserve">   -0.003878</t>
  </si>
  <si>
    <t xml:space="preserve">    0.190128</t>
  </si>
  <si>
    <t xml:space="preserve">    0.013370</t>
  </si>
  <si>
    <t xml:space="preserve">    2.985877</t>
  </si>
  <si>
    <t>Kentucky</t>
  </si>
  <si>
    <t xml:space="preserve">     0.129056</t>
  </si>
  <si>
    <t xml:space="preserve">    0.176442</t>
  </si>
  <si>
    <t xml:space="preserve">    0.056643</t>
  </si>
  <si>
    <t xml:space="preserve">    0.648164</t>
  </si>
  <si>
    <t xml:space="preserve">    0.016985</t>
  </si>
  <si>
    <t xml:space="preserve">    0.094581</t>
  </si>
  <si>
    <t xml:space="preserve">    0.002478</t>
  </si>
  <si>
    <t xml:space="preserve">    0.001220</t>
  </si>
  <si>
    <t xml:space="preserve">    0.261921</t>
  </si>
  <si>
    <t xml:space="preserve">    0.031720</t>
  </si>
  <si>
    <t xml:space="preserve">    0.010964</t>
  </si>
  <si>
    <t xml:space="preserve">    0.015934</t>
  </si>
  <si>
    <t xml:space="preserve">    0.206770</t>
  </si>
  <si>
    <t xml:space="preserve">    0.003896</t>
  </si>
  <si>
    <t xml:space="preserve">    0.026299</t>
  </si>
  <si>
    <t xml:space="preserve">    0.284096</t>
  </si>
  <si>
    <t xml:space="preserve">    0.025204</t>
  </si>
  <si>
    <t xml:space="preserve">    3.403088</t>
  </si>
  <si>
    <t>Indiana</t>
  </si>
  <si>
    <t xml:space="preserve">     0.222216</t>
  </si>
  <si>
    <t xml:space="preserve">    0.142556</t>
  </si>
  <si>
    <t xml:space="preserve">    0.072691</t>
  </si>
  <si>
    <t xml:space="preserve">    0.559138</t>
  </si>
  <si>
    <t xml:space="preserve">    0.022671</t>
  </si>
  <si>
    <t xml:space="preserve">    0.076107</t>
  </si>
  <si>
    <t xml:space="preserve">    0.005972</t>
  </si>
  <si>
    <t xml:space="preserve">    0.001514</t>
  </si>
  <si>
    <t xml:space="preserve">    0.417171</t>
  </si>
  <si>
    <t xml:space="preserve">    0.043983</t>
  </si>
  <si>
    <t xml:space="preserve">    0.018500</t>
  </si>
  <si>
    <t xml:space="preserve">    0.021526</t>
  </si>
  <si>
    <t xml:space="preserve">    0.350300</t>
  </si>
  <si>
    <t xml:space="preserve">    0.005608</t>
  </si>
  <si>
    <t xml:space="preserve">    0.121164</t>
  </si>
  <si>
    <t xml:space="preserve">    0.577095</t>
  </si>
  <si>
    <t xml:space="preserve">    0.047938</t>
  </si>
  <si>
    <t xml:space="preserve">    3.206414</t>
  </si>
  <si>
    <t>Alabama</t>
  </si>
  <si>
    <t xml:space="preserve">     0.054637</t>
  </si>
  <si>
    <t xml:space="preserve">    0.197650</t>
  </si>
  <si>
    <t xml:space="preserve">    0.035450</t>
  </si>
  <si>
    <t xml:space="preserve">    0.725987</t>
  </si>
  <si>
    <t xml:space="preserve">    0.022774</t>
  </si>
  <si>
    <t xml:space="preserve">    0.177912</t>
  </si>
  <si>
    <t xml:space="preserve">    0.000289</t>
  </si>
  <si>
    <t xml:space="preserve">    0.000186</t>
  </si>
  <si>
    <t xml:space="preserve">    0.128498</t>
  </si>
  <si>
    <t xml:space="preserve">    0.012163</t>
  </si>
  <si>
    <t xml:space="preserve">    0.008669</t>
  </si>
  <si>
    <t xml:space="preserve">    0.016694</t>
  </si>
  <si>
    <t xml:space="preserve">    0.125115</t>
  </si>
  <si>
    <t xml:space="preserve">    0.001059</t>
  </si>
  <si>
    <t xml:space="preserve">   -0.006852</t>
  </si>
  <si>
    <t xml:space="preserve">    0.107839</t>
  </si>
  <si>
    <t xml:space="preserve">    0.007752</t>
  </si>
  <si>
    <t xml:space="preserve">    2.591481</t>
  </si>
  <si>
    <t>Florida</t>
  </si>
  <si>
    <t xml:space="preserve">     0.171357</t>
  </si>
  <si>
    <t xml:space="preserve">    0.039155</t>
  </si>
  <si>
    <t xml:space="preserve">    0.013813</t>
  </si>
  <si>
    <t xml:space="preserve">    0.147003</t>
  </si>
  <si>
    <t xml:space="preserve">    0.034789</t>
  </si>
  <si>
    <t xml:space="preserve">    0.149346</t>
  </si>
  <si>
    <t xml:space="preserve">    0.000097</t>
  </si>
  <si>
    <t xml:space="preserve">    0.000023</t>
  </si>
  <si>
    <t xml:space="preserve">    0.199808</t>
  </si>
  <si>
    <t xml:space="preserve">    0.018836</t>
  </si>
  <si>
    <t xml:space="preserve">    0.017564</t>
  </si>
  <si>
    <t xml:space="preserve">    0.014310</t>
  </si>
  <si>
    <t xml:space="preserve">    0.251628</t>
  </si>
  <si>
    <t xml:space="preserve">    0.003369</t>
  </si>
  <si>
    <t xml:space="preserve">    0.118037</t>
  </si>
  <si>
    <t xml:space="preserve">    0.364207</t>
  </si>
  <si>
    <t xml:space="preserve">    0.008625</t>
  </si>
  <si>
    <t xml:space="preserve">    0.904573</t>
  </si>
  <si>
    <t>Ohio</t>
  </si>
  <si>
    <t xml:space="preserve">     0.259996</t>
  </si>
  <si>
    <t xml:space="preserve">    0.090454</t>
  </si>
  <si>
    <t xml:space="preserve">    0.070568</t>
  </si>
  <si>
    <t xml:space="preserve">    0.596901</t>
  </si>
  <si>
    <t xml:space="preserve">    0.019268</t>
  </si>
  <si>
    <t xml:space="preserve">    0.061371</t>
  </si>
  <si>
    <t xml:space="preserve">    0.007330</t>
  </si>
  <si>
    <t xml:space="preserve">    0.000838</t>
  </si>
  <si>
    <t xml:space="preserve">    0.486008</t>
  </si>
  <si>
    <t xml:space="preserve">    0.047803</t>
  </si>
  <si>
    <t xml:space="preserve">    0.023471</t>
  </si>
  <si>
    <t xml:space="preserve">    0.022564</t>
  </si>
  <si>
    <t xml:space="preserve">    0.429165</t>
  </si>
  <si>
    <t xml:space="preserve">    0.008747</t>
  </si>
  <si>
    <t xml:space="preserve">    0.200800</t>
  </si>
  <si>
    <t xml:space="preserve">    0.786399</t>
  </si>
  <si>
    <t xml:space="preserve">    0.044885</t>
  </si>
  <si>
    <t xml:space="preserve">    2.916225</t>
  </si>
  <si>
    <t>Georgia</t>
  </si>
  <si>
    <t xml:space="preserve">     0.069486</t>
  </si>
  <si>
    <t xml:space="preserve">    0.209205</t>
  </si>
  <si>
    <t xml:space="preserve">    0.025546</t>
  </si>
  <si>
    <t xml:space="preserve">    0.484030</t>
  </si>
  <si>
    <t xml:space="preserve">    0.019493</t>
  </si>
  <si>
    <t xml:space="preserve">    0.177465</t>
  </si>
  <si>
    <t xml:space="preserve">    0.000302</t>
  </si>
  <si>
    <t xml:space="preserve">    0.000197</t>
  </si>
  <si>
    <t xml:space="preserve">    0.131744</t>
  </si>
  <si>
    <t xml:space="preserve">    0.013779</t>
  </si>
  <si>
    <t xml:space="preserve">    0.009623</t>
  </si>
  <si>
    <t xml:space="preserve">    0.012255</t>
  </si>
  <si>
    <t xml:space="preserve">    0.136470</t>
  </si>
  <si>
    <t xml:space="preserve">    0.001293</t>
  </si>
  <si>
    <t xml:space="preserve">    0.136759</t>
  </si>
  <si>
    <t xml:space="preserve">    0.006327</t>
  </si>
  <si>
    <t xml:space="preserve">    2.321230</t>
  </si>
  <si>
    <t>North Carolina</t>
  </si>
  <si>
    <t xml:space="preserve">     0.090370</t>
  </si>
  <si>
    <t xml:space="preserve">    0.230864</t>
  </si>
  <si>
    <t xml:space="preserve">    0.033070</t>
  </si>
  <si>
    <t xml:space="preserve">    0.564679</t>
  </si>
  <si>
    <t xml:space="preserve">    0.016654</t>
  </si>
  <si>
    <t xml:space="preserve">    0.118452</t>
  </si>
  <si>
    <t xml:space="preserve">    0.001112</t>
  </si>
  <si>
    <t xml:space="preserve">    0.000718</t>
  </si>
  <si>
    <t xml:space="preserve">    0.180305</t>
  </si>
  <si>
    <t xml:space="preserve">    0.023224</t>
  </si>
  <si>
    <t xml:space="preserve">    0.011487</t>
  </si>
  <si>
    <t xml:space="preserve">    0.013144</t>
  </si>
  <si>
    <t xml:space="preserve">    0.182202</t>
  </si>
  <si>
    <t xml:space="preserve">    0.003024</t>
  </si>
  <si>
    <t xml:space="preserve">    0.000491</t>
  </si>
  <si>
    <t xml:space="preserve">    0.203124</t>
  </si>
  <si>
    <t xml:space="preserve">    0.009667</t>
  </si>
  <si>
    <t xml:space="preserve">    2.922123</t>
  </si>
  <si>
    <t>Virginia</t>
  </si>
  <si>
    <t xml:space="preserve">     0.113004</t>
  </si>
  <si>
    <t xml:space="preserve">    0.218793</t>
  </si>
  <si>
    <t xml:space="preserve">    0.044711</t>
  </si>
  <si>
    <t xml:space="preserve">    0.835159</t>
  </si>
  <si>
    <t xml:space="preserve">    0.014286</t>
  </si>
  <si>
    <t xml:space="preserve">    0.093210</t>
  </si>
  <si>
    <t xml:space="preserve">    0.002223</t>
  </si>
  <si>
    <t xml:space="preserve">    0.001725</t>
  </si>
  <si>
    <t xml:space="preserve">    0.225385</t>
  </si>
  <si>
    <t xml:space="preserve">    0.028244</t>
  </si>
  <si>
    <t xml:space="preserve">    0.011135</t>
  </si>
  <si>
    <t xml:space="preserve">    0.013663</t>
  </si>
  <si>
    <t xml:space="preserve">    0.205991</t>
  </si>
  <si>
    <t xml:space="preserve">    0.005005</t>
  </si>
  <si>
    <t xml:space="preserve">    0.009693</t>
  </si>
  <si>
    <t xml:space="preserve">    0.265260</t>
  </si>
  <si>
    <t xml:space="preserve">    0.013441</t>
  </si>
  <si>
    <t xml:space="preserve">    3.459092</t>
  </si>
  <si>
    <t>South Carolina</t>
  </si>
  <si>
    <t xml:space="preserve">     0.076852</t>
  </si>
  <si>
    <t xml:space="preserve">    0.209186</t>
  </si>
  <si>
    <t xml:space="preserve">    0.025161</t>
  </si>
  <si>
    <t xml:space="preserve">    0.435330</t>
  </si>
  <si>
    <t xml:space="preserve">    0.018170</t>
  </si>
  <si>
    <t xml:space="preserve">    0.155500</t>
  </si>
  <si>
    <t xml:space="preserve">    0.000536</t>
  </si>
  <si>
    <t xml:space="preserve">    0.000367</t>
  </si>
  <si>
    <t xml:space="preserve">    0.143783</t>
  </si>
  <si>
    <t xml:space="preserve">    0.017358</t>
  </si>
  <si>
    <t xml:space="preserve">    0.010500</t>
  </si>
  <si>
    <t xml:space="preserve">    0.011961</t>
  </si>
  <si>
    <t xml:space="preserve">    0.157646</t>
  </si>
  <si>
    <t xml:space="preserve">    0.001654</t>
  </si>
  <si>
    <t xml:space="preserve">   -0.000317</t>
  </si>
  <si>
    <t xml:space="preserve">    0.155034</t>
  </si>
  <si>
    <t xml:space="preserve">    0.007657</t>
  </si>
  <si>
    <t xml:space="preserve">    2.576832</t>
  </si>
  <si>
    <t>West Virginia</t>
  </si>
  <si>
    <t xml:space="preserve">     0.123008</t>
  </si>
  <si>
    <t xml:space="preserve">    0.217515</t>
  </si>
  <si>
    <t xml:space="preserve">    0.071482</t>
  </si>
  <si>
    <t xml:space="preserve">    1.016765</t>
  </si>
  <si>
    <t xml:space="preserve">    0.012644</t>
  </si>
  <si>
    <t xml:space="preserve">    0.070475</t>
  </si>
  <si>
    <t xml:space="preserve">    0.003419</t>
  </si>
  <si>
    <t xml:space="preserve">    0.002606</t>
  </si>
  <si>
    <t xml:space="preserve">    0.275834</t>
  </si>
  <si>
    <t xml:space="preserve">    0.031062</t>
  </si>
  <si>
    <t xml:space="preserve">    0.010605</t>
  </si>
  <si>
    <t xml:space="preserve">    0.015627</t>
  </si>
  <si>
    <t xml:space="preserve">    0.210535</t>
  </si>
  <si>
    <t xml:space="preserve">    0.003094</t>
  </si>
  <si>
    <t xml:space="preserve">    0.025376</t>
  </si>
  <si>
    <t xml:space="preserve">    0.299716</t>
  </si>
  <si>
    <t xml:space="preserve">    0.018683</t>
  </si>
  <si>
    <t xml:space="preserve">    3.976888</t>
  </si>
  <si>
    <t>Pennsylvania</t>
  </si>
  <si>
    <t xml:space="preserve">     0.167617</t>
  </si>
  <si>
    <t xml:space="preserve">    0.147370</t>
  </si>
  <si>
    <t xml:space="preserve">    0.060761</t>
  </si>
  <si>
    <t xml:space="preserve">    0.224363</t>
  </si>
  <si>
    <t xml:space="preserve">    0.014009</t>
  </si>
  <si>
    <t xml:space="preserve">    0.038948</t>
  </si>
  <si>
    <t xml:space="preserve">    0.002897</t>
  </si>
  <si>
    <t xml:space="preserve">    0.002553</t>
  </si>
  <si>
    <t xml:space="preserve">    0.314895</t>
  </si>
  <si>
    <t xml:space="preserve">    0.029964</t>
  </si>
  <si>
    <t xml:space="preserve">    0.014331</t>
  </si>
  <si>
    <t xml:space="preserve">    0.012860</t>
  </si>
  <si>
    <t xml:space="preserve">    0.258323</t>
  </si>
  <si>
    <t xml:space="preserve">    0.007287</t>
  </si>
  <si>
    <t xml:space="preserve">    0.087911</t>
  </si>
  <si>
    <t xml:space="preserve">    0.434373</t>
  </si>
  <si>
    <t xml:space="preserve">    0.020934</t>
  </si>
  <si>
    <t xml:space="preserve">    2.679295</t>
  </si>
  <si>
    <t>New York</t>
  </si>
  <si>
    <t xml:space="preserve">     0.125090</t>
  </si>
  <si>
    <t xml:space="preserve">    0.090315</t>
  </si>
  <si>
    <t xml:space="preserve">    0.028492</t>
  </si>
  <si>
    <t xml:space="preserve">    0.279276</t>
  </si>
  <si>
    <t xml:space="preserve">    0.008988</t>
  </si>
  <si>
    <t xml:space="preserve">    0.025917</t>
  </si>
  <si>
    <t xml:space="preserve">    0.002318</t>
  </si>
  <si>
    <t xml:space="preserve">    0.002101</t>
  </si>
  <si>
    <t xml:space="preserve">    0.209738</t>
  </si>
  <si>
    <t xml:space="preserve">    0.020904</t>
  </si>
  <si>
    <t xml:space="preserve">    0.011498</t>
  </si>
  <si>
    <t xml:space="preserve">    0.009353</t>
  </si>
  <si>
    <t xml:space="preserve">    0.209520</t>
  </si>
  <si>
    <t xml:space="preserve">    0.004459</t>
  </si>
  <si>
    <t xml:space="preserve">    0.081568</t>
  </si>
  <si>
    <t xml:space="preserve">    0.380717</t>
  </si>
  <si>
    <t xml:space="preserve">    0.012986</t>
  </si>
  <si>
    <t xml:space="preserve">    1.323175</t>
  </si>
  <si>
    <t>Maryland</t>
  </si>
  <si>
    <t xml:space="preserve">     0.228179</t>
  </si>
  <si>
    <t xml:space="preserve">    0.181123</t>
  </si>
  <si>
    <t xml:space="preserve">    0.062896</t>
  </si>
  <si>
    <t xml:space="preserve">    0.695998</t>
  </si>
  <si>
    <t xml:space="preserve">    0.018618</t>
  </si>
  <si>
    <t xml:space="preserve">    0.066273</t>
  </si>
  <si>
    <t xml:space="preserve">    0.002610</t>
  </si>
  <si>
    <t xml:space="preserve">    0.002081</t>
  </si>
  <si>
    <t xml:space="preserve">    0.414130</t>
  </si>
  <si>
    <t xml:space="preserve">    0.042498</t>
  </si>
  <si>
    <t xml:space="preserve">    0.020341</t>
  </si>
  <si>
    <t xml:space="preserve">    0.016905</t>
  </si>
  <si>
    <t xml:space="preserve">    0.363042</t>
  </si>
  <si>
    <t xml:space="preserve">    0.083456</t>
  </si>
  <si>
    <t xml:space="preserve">    0.089800</t>
  </si>
  <si>
    <t xml:space="preserve">    0.653479</t>
  </si>
  <si>
    <t xml:space="preserve">    0.020047</t>
  </si>
  <si>
    <t xml:space="preserve">    3.940736</t>
  </si>
  <si>
    <t>District of Columbia</t>
  </si>
  <si>
    <t xml:space="preserve">     0.412067</t>
  </si>
  <si>
    <t xml:space="preserve">   -0.446551</t>
  </si>
  <si>
    <t xml:space="preserve">    0.063620</t>
  </si>
  <si>
    <t xml:space="preserve">    0.625741</t>
  </si>
  <si>
    <t xml:space="preserve">    0.019536</t>
  </si>
  <si>
    <t xml:space="preserve">    0.060760</t>
  </si>
  <si>
    <t xml:space="preserve">    0.002814</t>
  </si>
  <si>
    <t xml:space="preserve">    0.001577</t>
  </si>
  <si>
    <t xml:space="preserve">    0.509896</t>
  </si>
  <si>
    <t xml:space="preserve">    0.058002</t>
  </si>
  <si>
    <t xml:space="preserve">    0.040776</t>
  </si>
  <si>
    <t xml:space="preserve">    0.015908</t>
  </si>
  <si>
    <t xml:space="preserve">    0.581373</t>
  </si>
  <si>
    <t xml:space="preserve">    0.201140</t>
  </si>
  <si>
    <t xml:space="preserve">    0.256255</t>
  </si>
  <si>
    <t xml:space="preserve">    1.101082</t>
  </si>
  <si>
    <t xml:space="preserve">    0.019841</t>
  </si>
  <si>
    <t xml:space="preserve">    3.313907</t>
  </si>
  <si>
    <t>Delaware</t>
  </si>
  <si>
    <t xml:space="preserve">     0.225662</t>
  </si>
  <si>
    <t xml:space="preserve">    0.247654</t>
  </si>
  <si>
    <t xml:space="preserve">    0.055203</t>
  </si>
  <si>
    <t xml:space="preserve">    0.526268</t>
  </si>
  <si>
    <t xml:space="preserve">    0.019017</t>
  </si>
  <si>
    <t xml:space="preserve">    0.068418</t>
  </si>
  <si>
    <t xml:space="preserve">    0.002316</t>
  </si>
  <si>
    <t xml:space="preserve">    0.001924</t>
  </si>
  <si>
    <t xml:space="preserve">    0.424828</t>
  </si>
  <si>
    <t xml:space="preserve">    0.042701</t>
  </si>
  <si>
    <t xml:space="preserve">    0.017637</t>
  </si>
  <si>
    <t xml:space="preserve">    0.018677</t>
  </si>
  <si>
    <t xml:space="preserve">    0.358325</t>
  </si>
  <si>
    <t xml:space="preserve">    0.013517</t>
  </si>
  <si>
    <t xml:space="preserve">    0.081291</t>
  </si>
  <si>
    <t xml:space="preserve">    0.585826</t>
  </si>
  <si>
    <t xml:space="preserve">    0.020011</t>
  </si>
  <si>
    <t xml:space="preserve">    3.646652</t>
  </si>
  <si>
    <t>New Jersey</t>
  </si>
  <si>
    <t xml:space="preserve">     0.375035</t>
  </si>
  <si>
    <t xml:space="preserve">    0.066117</t>
  </si>
  <si>
    <t xml:space="preserve">    0.043475</t>
  </si>
  <si>
    <t xml:space="preserve">    0.386285</t>
  </si>
  <si>
    <t xml:space="preserve">    0.017338</t>
  </si>
  <si>
    <t xml:space="preserve">    0.040488</t>
  </si>
  <si>
    <t xml:space="preserve">    0.002910</t>
  </si>
  <si>
    <t xml:space="preserve">    0.486426</t>
  </si>
  <si>
    <t xml:space="preserve">    0.048627</t>
  </si>
  <si>
    <t xml:space="preserve">    0.029587</t>
  </si>
  <si>
    <t xml:space="preserve">    0.019243</t>
  </si>
  <si>
    <t xml:space="preserve">    0.481134</t>
  </si>
  <si>
    <t xml:space="preserve">    0.015161</t>
  </si>
  <si>
    <t xml:space="preserve">    0.262975</t>
  </si>
  <si>
    <t xml:space="preserve">    0.846510</t>
  </si>
  <si>
    <t xml:space="preserve">    0.023152</t>
  </si>
  <si>
    <t xml:space="preserve">    2.449362</t>
  </si>
  <si>
    <t>Vermont</t>
  </si>
  <si>
    <t xml:space="preserve">     0.068165</t>
  </si>
  <si>
    <t xml:space="preserve">    0.131022</t>
  </si>
  <si>
    <t xml:space="preserve">    0.014932</t>
  </si>
  <si>
    <t xml:space="preserve">    0.174897</t>
  </si>
  <si>
    <t xml:space="preserve">    0.004877</t>
  </si>
  <si>
    <t xml:space="preserve">    0.015388</t>
  </si>
  <si>
    <t xml:space="preserve">    0.001269</t>
  </si>
  <si>
    <t xml:space="preserve">    0.000563</t>
  </si>
  <si>
    <t xml:space="preserve">    0.122168</t>
  </si>
  <si>
    <t xml:space="preserve">    0.013189</t>
  </si>
  <si>
    <t xml:space="preserve">    0.005999</t>
  </si>
  <si>
    <t xml:space="preserve">    0.005512</t>
  </si>
  <si>
    <t xml:space="preserve">    0.121640</t>
  </si>
  <si>
    <t xml:space="preserve">    0.001470</t>
  </si>
  <si>
    <t xml:space="preserve">    0.030365</t>
  </si>
  <si>
    <t xml:space="preserve">    0.225931</t>
  </si>
  <si>
    <t xml:space="preserve">    0.006767</t>
  </si>
  <si>
    <t xml:space="preserve">    0.954966</t>
  </si>
  <si>
    <t>Connecticut</t>
  </si>
  <si>
    <t xml:space="preserve">     0.263782</t>
  </si>
  <si>
    <t xml:space="preserve">    0.100297</t>
  </si>
  <si>
    <t xml:space="preserve">    0.024385</t>
  </si>
  <si>
    <t xml:space="preserve">    0.201048</t>
  </si>
  <si>
    <t xml:space="preserve">    0.009742</t>
  </si>
  <si>
    <t xml:space="preserve">    0.022384</t>
  </si>
  <si>
    <t xml:space="preserve">    0.004343</t>
  </si>
  <si>
    <t xml:space="preserve">    0.361598</t>
  </si>
  <si>
    <t xml:space="preserve">    0.038262</t>
  </si>
  <si>
    <t xml:space="preserve">    0.024690</t>
  </si>
  <si>
    <t xml:space="preserve">    0.013490</t>
  </si>
  <si>
    <t xml:space="preserve">    0.408276</t>
  </si>
  <si>
    <t xml:space="preserve">    0.012643</t>
  </si>
  <si>
    <t xml:space="preserve">    0.209541</t>
  </si>
  <si>
    <t xml:space="preserve">    0.740154</t>
  </si>
  <si>
    <t xml:space="preserve">    0.014509</t>
  </si>
  <si>
    <t xml:space="preserve">    1.594179</t>
  </si>
  <si>
    <t>Massachusetts</t>
  </si>
  <si>
    <t xml:space="preserve">     0.227156</t>
  </si>
  <si>
    <t xml:space="preserve">    0.083783</t>
  </si>
  <si>
    <t xml:space="preserve">    0.021197</t>
  </si>
  <si>
    <t xml:space="preserve">    0.181150</t>
  </si>
  <si>
    <t xml:space="preserve">    0.007635</t>
  </si>
  <si>
    <t xml:space="preserve">    0.019428</t>
  </si>
  <si>
    <t xml:space="preserve">    0.006273</t>
  </si>
  <si>
    <t xml:space="preserve">   -0.004259</t>
  </si>
  <si>
    <t xml:space="preserve">    0.313577</t>
  </si>
  <si>
    <t xml:space="preserve">    0.030682</t>
  </si>
  <si>
    <t xml:space="preserve">    0.020428</t>
  </si>
  <si>
    <t xml:space="preserve">    0.010407</t>
  </si>
  <si>
    <t xml:space="preserve">    0.360412</t>
  </si>
  <si>
    <t xml:space="preserve">    0.008657</t>
  </si>
  <si>
    <t xml:space="preserve">    0.170875</t>
  </si>
  <si>
    <t xml:space="preserve">    0.625510</t>
  </si>
  <si>
    <t xml:space="preserve">    0.014273</t>
  </si>
  <si>
    <t xml:space="preserve">    1.402830</t>
  </si>
  <si>
    <t>New Hampshire</t>
  </si>
  <si>
    <t xml:space="preserve">     0.086139</t>
  </si>
  <si>
    <t xml:space="preserve">    0.142705</t>
  </si>
  <si>
    <t xml:space="preserve">    0.014544</t>
  </si>
  <si>
    <t xml:space="preserve">    0.157073</t>
  </si>
  <si>
    <t xml:space="preserve">    0.004579</t>
  </si>
  <si>
    <t xml:space="preserve">    0.013469</t>
  </si>
  <si>
    <t xml:space="preserve">    0.001783</t>
  </si>
  <si>
    <t xml:space="preserve">   -0.000857</t>
  </si>
  <si>
    <t xml:space="preserve">    0.138997</t>
  </si>
  <si>
    <t xml:space="preserve">    0.014843</t>
  </si>
  <si>
    <t xml:space="preserve">    0.007513</t>
  </si>
  <si>
    <t xml:space="preserve">    0.005948</t>
  </si>
  <si>
    <t xml:space="preserve">    0.133792</t>
  </si>
  <si>
    <t xml:space="preserve">    0.002372</t>
  </si>
  <si>
    <t xml:space="preserve">    0.037430</t>
  </si>
  <si>
    <t xml:space="preserve">    0.223964</t>
  </si>
  <si>
    <t xml:space="preserve">    0.007339</t>
  </si>
  <si>
    <t xml:space="preserve">    0.977770</t>
  </si>
  <si>
    <t>Maine</t>
  </si>
  <si>
    <t xml:space="preserve">     0.045205</t>
  </si>
  <si>
    <t xml:space="preserve">    0.098934</t>
  </si>
  <si>
    <t xml:space="preserve">    0.009237</t>
  </si>
  <si>
    <t xml:space="preserve">    0.085870</t>
  </si>
  <si>
    <t xml:space="preserve">    0.002715</t>
  </si>
  <si>
    <t xml:space="preserve">    0.007519</t>
  </si>
  <si>
    <t xml:space="preserve">    0.001461</t>
  </si>
  <si>
    <t xml:space="preserve">    0.002603</t>
  </si>
  <si>
    <t xml:space="preserve">    0.089397</t>
  </si>
  <si>
    <t xml:space="preserve">    0.009634</t>
  </si>
  <si>
    <t xml:space="preserve">    0.003463</t>
  </si>
  <si>
    <t xml:space="preserve">    0.004604</t>
  </si>
  <si>
    <t xml:space="preserve">    0.083809</t>
  </si>
  <si>
    <t xml:space="preserve">    0.000927</t>
  </si>
  <si>
    <t xml:space="preserve">    0.009176</t>
  </si>
  <si>
    <t xml:space="preserve">    0.138245</t>
  </si>
  <si>
    <t xml:space="preserve">    0.004814</t>
  </si>
  <si>
    <t xml:space="preserve">    0.650572</t>
  </si>
  <si>
    <t>Rhode Island</t>
  </si>
  <si>
    <t xml:space="preserve">     0.281451</t>
  </si>
  <si>
    <t xml:space="preserve">    0.051838</t>
  </si>
  <si>
    <t xml:space="preserve">    0.024207</t>
  </si>
  <si>
    <t xml:space="preserve">    0.184443</t>
  </si>
  <si>
    <t xml:space="preserve">    0.010591</t>
  </si>
  <si>
    <t xml:space="preserve">    0.024455</t>
  </si>
  <si>
    <t xml:space="preserve">    0.005889</t>
  </si>
  <si>
    <t xml:space="preserve">    0.001366</t>
  </si>
  <si>
    <t xml:space="preserve">    0.404353</t>
  </si>
  <si>
    <t xml:space="preserve">    0.041631</t>
  </si>
  <si>
    <t xml:space="preserve">    0.027410</t>
  </si>
  <si>
    <t xml:space="preserve">    0.015820</t>
  </si>
  <si>
    <t xml:space="preserve">    0.496191</t>
  </si>
  <si>
    <t xml:space="preserve">    0.008877</t>
  </si>
  <si>
    <t xml:space="preserve">    0.247205</t>
  </si>
  <si>
    <t xml:space="preserve">    0.875677</t>
  </si>
  <si>
    <t xml:space="preserve">    0.019904</t>
  </si>
  <si>
    <t xml:space="preserve">    1.701207</t>
  </si>
  <si>
    <t>West of Mississipi River</t>
  </si>
  <si>
    <t>Biogenic Southeast</t>
  </si>
  <si>
    <t>Industrial Great Lakes</t>
  </si>
  <si>
    <t>Northeast</t>
  </si>
  <si>
    <t>mobile sources</t>
  </si>
  <si>
    <t>point sources</t>
  </si>
  <si>
    <t>oil and gas</t>
  </si>
  <si>
    <t>non point sources</t>
  </si>
  <si>
    <t>fires</t>
  </si>
  <si>
    <t>rwc</t>
  </si>
  <si>
    <t xml:space="preserve">biogenic </t>
  </si>
  <si>
    <t>methane (biog + anthr)</t>
  </si>
  <si>
    <t>Total HC</t>
  </si>
  <si>
    <t>Total NOx</t>
  </si>
  <si>
    <t>VOC/NOx</t>
  </si>
  <si>
    <t>biogVOC/total</t>
  </si>
  <si>
    <t>National</t>
  </si>
  <si>
    <t xml:space="preserve">    O3_BPA</t>
  </si>
  <si>
    <t xml:space="preserve">    O3_BME</t>
  </si>
  <si>
    <t xml:space="preserve">    O3_BFO</t>
  </si>
  <si>
    <t xml:space="preserve">    O3_BAL</t>
  </si>
  <si>
    <t xml:space="preserve">    O3_BOL</t>
  </si>
  <si>
    <t xml:space="preserve">    O3_BIS</t>
  </si>
  <si>
    <t xml:space="preserve">    O3_BTE</t>
  </si>
  <si>
    <t>sum of biogenics</t>
  </si>
  <si>
    <t xml:space="preserve">    O3_BCS</t>
  </si>
  <si>
    <t xml:space="preserve">    O3_R66</t>
  </si>
  <si>
    <t xml:space="preserve">    O3_NOT</t>
  </si>
  <si>
    <t xml:space="preserve">    O3_NMB</t>
  </si>
  <si>
    <t>sum of NOx mobile</t>
  </si>
  <si>
    <t xml:space="preserve">    O3_BNX</t>
  </si>
  <si>
    <t xml:space="preserve">    O3_NBG</t>
  </si>
  <si>
    <t xml:space="preserve">    O3_TNX</t>
  </si>
  <si>
    <t>Region</t>
  </si>
  <si>
    <t>PAR+ethane</t>
  </si>
  <si>
    <t>PAR+etha_anthr</t>
  </si>
  <si>
    <t>methanol+ethanol</t>
  </si>
  <si>
    <t>MEOH_anth</t>
  </si>
  <si>
    <t>formaldehyde</t>
  </si>
  <si>
    <t>FORM_anthr</t>
  </si>
  <si>
    <t>acetaldehyde and higher</t>
  </si>
  <si>
    <t>ALD2+ALDX_anthr</t>
  </si>
  <si>
    <t>alkenes</t>
  </si>
  <si>
    <t>OLEx_anthr</t>
  </si>
  <si>
    <t>isoprene</t>
  </si>
  <si>
    <t>ISOP_anthr</t>
  </si>
  <si>
    <t>aromatics</t>
  </si>
  <si>
    <t>TOL+XYL_anthr</t>
  </si>
  <si>
    <t>PAR+ETHA_biog</t>
  </si>
  <si>
    <t>MEOH_biog</t>
  </si>
  <si>
    <t>FORM_biog</t>
  </si>
  <si>
    <t>ALD2+ALDX_biog</t>
  </si>
  <si>
    <t>OLEx_biog</t>
  </si>
  <si>
    <t>ISOP_biog</t>
  </si>
  <si>
    <t>terpenes</t>
  </si>
  <si>
    <t>TERP_biog</t>
  </si>
  <si>
    <t>ANTRH+BIOG</t>
  </si>
  <si>
    <t>HCHO National</t>
  </si>
  <si>
    <t>O3 National</t>
  </si>
  <si>
    <t>HCHO/O3</t>
  </si>
  <si>
    <t>acetaldehyde+</t>
  </si>
  <si>
    <t>other</t>
  </si>
  <si>
    <t>VOC-other</t>
  </si>
  <si>
    <t>NOx+VOC sens</t>
  </si>
  <si>
    <t>biogen NOx+VOC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</si>
</sst>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7.57421875" style="0" customWidth="1"/>
    <col min="2" max="2" width="12.00390625" style="0" customWidth="1"/>
    <col min="3" max="7" width="11.421875" style="0" customWidth="1"/>
    <col min="8" max="9" width="11.57421875" style="0" customWidth="1"/>
    <col min="10" max="19" width="11.42187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ht="12.75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</row>
    <row r="4" spans="1:19" ht="12.75">
      <c r="A4" t="s">
        <v>57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  <c r="S4" t="s">
        <v>75</v>
      </c>
    </row>
    <row r="5" spans="1:19" ht="12.75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</row>
    <row r="6" spans="1:19" ht="12.75">
      <c r="A6" t="s">
        <v>95</v>
      </c>
      <c r="B6" t="s">
        <v>96</v>
      </c>
      <c r="C6" t="s">
        <v>97</v>
      </c>
      <c r="D6" t="s">
        <v>98</v>
      </c>
      <c r="E6" t="s">
        <v>99</v>
      </c>
      <c r="F6" t="s">
        <v>100</v>
      </c>
      <c r="G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  <c r="Q6" t="s">
        <v>111</v>
      </c>
      <c r="R6" t="s">
        <v>112</v>
      </c>
      <c r="S6" t="s">
        <v>113</v>
      </c>
    </row>
    <row r="7" spans="1:19" ht="12.75">
      <c r="A7" t="s">
        <v>114</v>
      </c>
      <c r="B7" t="s">
        <v>115</v>
      </c>
      <c r="C7" t="s">
        <v>116</v>
      </c>
      <c r="D7" t="s">
        <v>117</v>
      </c>
      <c r="E7" t="s">
        <v>118</v>
      </c>
      <c r="F7" t="s">
        <v>119</v>
      </c>
      <c r="G7" t="s">
        <v>120</v>
      </c>
      <c r="H7" t="s">
        <v>121</v>
      </c>
      <c r="I7" t="s">
        <v>122</v>
      </c>
      <c r="J7" t="s">
        <v>123</v>
      </c>
      <c r="K7" t="s">
        <v>124</v>
      </c>
      <c r="L7" t="s">
        <v>125</v>
      </c>
      <c r="M7" t="s">
        <v>126</v>
      </c>
      <c r="N7" t="s">
        <v>127</v>
      </c>
      <c r="O7" t="s">
        <v>128</v>
      </c>
      <c r="P7" t="s">
        <v>129</v>
      </c>
      <c r="Q7" t="s">
        <v>130</v>
      </c>
      <c r="R7" t="s">
        <v>131</v>
      </c>
      <c r="S7" t="s">
        <v>132</v>
      </c>
    </row>
    <row r="8" spans="1:19" ht="12.75">
      <c r="A8" t="s">
        <v>133</v>
      </c>
      <c r="B8" t="s">
        <v>134</v>
      </c>
      <c r="C8" t="s">
        <v>135</v>
      </c>
      <c r="D8" t="s">
        <v>136</v>
      </c>
      <c r="E8" t="s">
        <v>137</v>
      </c>
      <c r="F8" t="s">
        <v>138</v>
      </c>
      <c r="G8" t="s">
        <v>139</v>
      </c>
      <c r="H8" t="s">
        <v>140</v>
      </c>
      <c r="I8" t="s">
        <v>141</v>
      </c>
      <c r="J8" t="s">
        <v>142</v>
      </c>
      <c r="K8" t="s">
        <v>143</v>
      </c>
      <c r="L8" t="s">
        <v>144</v>
      </c>
      <c r="M8" t="s">
        <v>145</v>
      </c>
      <c r="N8" t="s">
        <v>146</v>
      </c>
      <c r="O8" t="s">
        <v>147</v>
      </c>
      <c r="P8" t="s">
        <v>148</v>
      </c>
      <c r="Q8" t="s">
        <v>149</v>
      </c>
      <c r="R8" t="s">
        <v>150</v>
      </c>
      <c r="S8" t="s">
        <v>151</v>
      </c>
    </row>
    <row r="9" spans="1:19" ht="12.75">
      <c r="A9" t="s">
        <v>152</v>
      </c>
      <c r="B9" t="s">
        <v>153</v>
      </c>
      <c r="C9" t="s">
        <v>154</v>
      </c>
      <c r="D9" t="s">
        <v>155</v>
      </c>
      <c r="E9" t="s">
        <v>156</v>
      </c>
      <c r="F9" t="s">
        <v>157</v>
      </c>
      <c r="G9" t="s">
        <v>158</v>
      </c>
      <c r="H9" t="s">
        <v>159</v>
      </c>
      <c r="I9" t="s">
        <v>160</v>
      </c>
      <c r="J9" t="s">
        <v>161</v>
      </c>
      <c r="K9" t="s">
        <v>162</v>
      </c>
      <c r="L9" t="s">
        <v>163</v>
      </c>
      <c r="M9" t="s">
        <v>164</v>
      </c>
      <c r="N9" t="s">
        <v>165</v>
      </c>
      <c r="O9" t="s">
        <v>166</v>
      </c>
      <c r="P9" t="s">
        <v>167</v>
      </c>
      <c r="Q9" t="s">
        <v>168</v>
      </c>
      <c r="R9" t="s">
        <v>169</v>
      </c>
      <c r="S9" t="s">
        <v>170</v>
      </c>
    </row>
    <row r="10" spans="1:19" ht="12.75">
      <c r="A10" t="s">
        <v>171</v>
      </c>
      <c r="B10" t="s">
        <v>172</v>
      </c>
      <c r="C10" t="s">
        <v>173</v>
      </c>
      <c r="D10" t="s">
        <v>174</v>
      </c>
      <c r="E10" t="s">
        <v>175</v>
      </c>
      <c r="F10" t="s">
        <v>176</v>
      </c>
      <c r="G10" t="s">
        <v>177</v>
      </c>
      <c r="H10" t="s">
        <v>178</v>
      </c>
      <c r="I10" t="s">
        <v>179</v>
      </c>
      <c r="J10" t="s">
        <v>180</v>
      </c>
      <c r="K10" t="s">
        <v>181</v>
      </c>
      <c r="L10" t="s">
        <v>182</v>
      </c>
      <c r="M10" t="s">
        <v>183</v>
      </c>
      <c r="N10" t="s">
        <v>184</v>
      </c>
      <c r="O10" t="s">
        <v>185</v>
      </c>
      <c r="P10" t="s">
        <v>186</v>
      </c>
      <c r="Q10" t="s">
        <v>187</v>
      </c>
      <c r="R10" t="s">
        <v>188</v>
      </c>
      <c r="S10" t="s">
        <v>189</v>
      </c>
    </row>
    <row r="11" spans="1:19" ht="12.75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  <c r="S11" t="s">
        <v>208</v>
      </c>
    </row>
    <row r="12" spans="1:19" ht="12.75">
      <c r="A12" t="s">
        <v>209</v>
      </c>
      <c r="B12" t="s">
        <v>210</v>
      </c>
      <c r="C12" t="s">
        <v>211</v>
      </c>
      <c r="D12" t="s">
        <v>212</v>
      </c>
      <c r="E12" t="s">
        <v>213</v>
      </c>
      <c r="F12" t="s">
        <v>214</v>
      </c>
      <c r="G12" t="s">
        <v>215</v>
      </c>
      <c r="H12" t="s">
        <v>216</v>
      </c>
      <c r="I12" t="s">
        <v>217</v>
      </c>
      <c r="J12" t="s">
        <v>218</v>
      </c>
      <c r="K12" t="s">
        <v>219</v>
      </c>
      <c r="L12" t="s">
        <v>220</v>
      </c>
      <c r="M12" t="s">
        <v>221</v>
      </c>
      <c r="N12" t="s">
        <v>222</v>
      </c>
      <c r="O12" t="s">
        <v>223</v>
      </c>
      <c r="P12" t="s">
        <v>224</v>
      </c>
      <c r="Q12" t="s">
        <v>225</v>
      </c>
      <c r="R12" t="s">
        <v>226</v>
      </c>
      <c r="S12" t="s">
        <v>227</v>
      </c>
    </row>
    <row r="13" spans="1:19" ht="12.75">
      <c r="A13" t="s">
        <v>228</v>
      </c>
      <c r="B13" t="s">
        <v>229</v>
      </c>
      <c r="C13" t="s">
        <v>230</v>
      </c>
      <c r="D13" t="s">
        <v>231</v>
      </c>
      <c r="E13" t="s">
        <v>232</v>
      </c>
      <c r="F13" t="s">
        <v>233</v>
      </c>
      <c r="G13" t="s">
        <v>234</v>
      </c>
      <c r="H13" t="s">
        <v>235</v>
      </c>
      <c r="I13" t="s">
        <v>236</v>
      </c>
      <c r="J13" t="s">
        <v>237</v>
      </c>
      <c r="K13" t="s">
        <v>238</v>
      </c>
      <c r="L13" t="s">
        <v>239</v>
      </c>
      <c r="M13" t="s">
        <v>240</v>
      </c>
      <c r="N13" t="s">
        <v>241</v>
      </c>
      <c r="O13" t="s">
        <v>242</v>
      </c>
      <c r="P13" t="s">
        <v>243</v>
      </c>
      <c r="Q13" t="s">
        <v>244</v>
      </c>
      <c r="R13" t="s">
        <v>245</v>
      </c>
      <c r="S13" t="s">
        <v>246</v>
      </c>
    </row>
    <row r="14" spans="1:19" ht="12.75">
      <c r="A14" t="s">
        <v>247</v>
      </c>
      <c r="B14" t="s">
        <v>248</v>
      </c>
      <c r="C14" t="s">
        <v>249</v>
      </c>
      <c r="D14" t="s">
        <v>250</v>
      </c>
      <c r="E14" t="s">
        <v>251</v>
      </c>
      <c r="F14" t="s">
        <v>252</v>
      </c>
      <c r="G14" t="s">
        <v>253</v>
      </c>
      <c r="H14" t="s">
        <v>254</v>
      </c>
      <c r="I14" t="s">
        <v>255</v>
      </c>
      <c r="J14" t="s">
        <v>256</v>
      </c>
      <c r="K14" t="s">
        <v>257</v>
      </c>
      <c r="L14" t="s">
        <v>258</v>
      </c>
      <c r="M14" t="s">
        <v>259</v>
      </c>
      <c r="N14" t="s">
        <v>260</v>
      </c>
      <c r="O14" t="s">
        <v>261</v>
      </c>
      <c r="P14" t="s">
        <v>262</v>
      </c>
      <c r="Q14" t="s">
        <v>263</v>
      </c>
      <c r="R14" t="s">
        <v>264</v>
      </c>
      <c r="S14" t="s">
        <v>265</v>
      </c>
    </row>
    <row r="15" spans="1:19" ht="12.75">
      <c r="A15" t="s">
        <v>266</v>
      </c>
      <c r="B15" t="s">
        <v>267</v>
      </c>
      <c r="C15" t="s">
        <v>268</v>
      </c>
      <c r="D15" t="s">
        <v>269</v>
      </c>
      <c r="E15" t="s">
        <v>270</v>
      </c>
      <c r="F15" t="s">
        <v>271</v>
      </c>
      <c r="G15" t="s">
        <v>272</v>
      </c>
      <c r="H15" t="s">
        <v>273</v>
      </c>
      <c r="I15" t="s">
        <v>274</v>
      </c>
      <c r="J15" t="s">
        <v>275</v>
      </c>
      <c r="K15" t="s">
        <v>276</v>
      </c>
      <c r="L15" t="s">
        <v>277</v>
      </c>
      <c r="M15" t="s">
        <v>278</v>
      </c>
      <c r="N15" t="s">
        <v>279</v>
      </c>
      <c r="O15" t="s">
        <v>280</v>
      </c>
      <c r="P15" t="s">
        <v>281</v>
      </c>
      <c r="Q15" t="s">
        <v>282</v>
      </c>
      <c r="R15" t="s">
        <v>283</v>
      </c>
      <c r="S15" t="s">
        <v>284</v>
      </c>
    </row>
    <row r="16" spans="1:19" ht="12.75">
      <c r="A16" t="s">
        <v>285</v>
      </c>
      <c r="B16" t="s">
        <v>286</v>
      </c>
      <c r="C16" t="s">
        <v>287</v>
      </c>
      <c r="D16" t="s">
        <v>288</v>
      </c>
      <c r="E16" t="s">
        <v>289</v>
      </c>
      <c r="F16" t="s">
        <v>290</v>
      </c>
      <c r="G16" t="s">
        <v>291</v>
      </c>
      <c r="H16" t="s">
        <v>292</v>
      </c>
      <c r="I16" t="s">
        <v>293</v>
      </c>
      <c r="J16" t="s">
        <v>294</v>
      </c>
      <c r="K16" t="s">
        <v>295</v>
      </c>
      <c r="L16" t="s">
        <v>296</v>
      </c>
      <c r="M16" t="s">
        <v>297</v>
      </c>
      <c r="N16" t="s">
        <v>298</v>
      </c>
      <c r="O16" t="s">
        <v>299</v>
      </c>
      <c r="P16" t="s">
        <v>300</v>
      </c>
      <c r="Q16" t="s">
        <v>301</v>
      </c>
      <c r="R16" t="s">
        <v>302</v>
      </c>
      <c r="S16" t="s">
        <v>303</v>
      </c>
    </row>
    <row r="17" spans="1:19" ht="12.75">
      <c r="A17" t="s">
        <v>304</v>
      </c>
      <c r="B17" t="s">
        <v>305</v>
      </c>
      <c r="C17" t="s">
        <v>306</v>
      </c>
      <c r="D17" t="s">
        <v>307</v>
      </c>
      <c r="E17" t="s">
        <v>308</v>
      </c>
      <c r="F17" t="s">
        <v>309</v>
      </c>
      <c r="G17" t="s">
        <v>310</v>
      </c>
      <c r="H17" t="s">
        <v>311</v>
      </c>
      <c r="I17" t="s">
        <v>312</v>
      </c>
      <c r="J17" t="s">
        <v>313</v>
      </c>
      <c r="K17" t="s">
        <v>314</v>
      </c>
      <c r="L17" t="s">
        <v>315</v>
      </c>
      <c r="M17" t="s">
        <v>316</v>
      </c>
      <c r="N17" t="s">
        <v>317</v>
      </c>
      <c r="O17" t="s">
        <v>318</v>
      </c>
      <c r="P17" t="s">
        <v>319</v>
      </c>
      <c r="Q17" t="s">
        <v>320</v>
      </c>
      <c r="R17" t="s">
        <v>321</v>
      </c>
      <c r="S17" t="s">
        <v>322</v>
      </c>
    </row>
    <row r="18" spans="1:19" ht="12.75">
      <c r="A18" t="s">
        <v>323</v>
      </c>
      <c r="B18" t="s">
        <v>324</v>
      </c>
      <c r="C18" t="s">
        <v>325</v>
      </c>
      <c r="D18" t="s">
        <v>326</v>
      </c>
      <c r="E18" t="s">
        <v>327</v>
      </c>
      <c r="F18" t="s">
        <v>328</v>
      </c>
      <c r="G18" t="s">
        <v>329</v>
      </c>
      <c r="H18" t="s">
        <v>330</v>
      </c>
      <c r="I18" t="s">
        <v>331</v>
      </c>
      <c r="J18" t="s">
        <v>332</v>
      </c>
      <c r="K18" t="s">
        <v>333</v>
      </c>
      <c r="L18" t="s">
        <v>334</v>
      </c>
      <c r="M18" t="s">
        <v>335</v>
      </c>
      <c r="N18" t="s">
        <v>336</v>
      </c>
      <c r="O18" t="s">
        <v>337</v>
      </c>
      <c r="P18" t="s">
        <v>338</v>
      </c>
      <c r="Q18" t="s">
        <v>339</v>
      </c>
      <c r="R18" t="s">
        <v>340</v>
      </c>
      <c r="S18" t="s">
        <v>341</v>
      </c>
    </row>
    <row r="19" spans="1:19" ht="12.75">
      <c r="A19" t="s">
        <v>342</v>
      </c>
      <c r="B19" t="s">
        <v>343</v>
      </c>
      <c r="C19" t="s">
        <v>344</v>
      </c>
      <c r="D19" t="s">
        <v>345</v>
      </c>
      <c r="E19" t="s">
        <v>346</v>
      </c>
      <c r="F19" t="s">
        <v>347</v>
      </c>
      <c r="G19" t="s">
        <v>348</v>
      </c>
      <c r="H19" t="s">
        <v>349</v>
      </c>
      <c r="I19" t="s">
        <v>350</v>
      </c>
      <c r="J19" t="s">
        <v>351</v>
      </c>
      <c r="K19" t="s">
        <v>352</v>
      </c>
      <c r="L19" t="s">
        <v>353</v>
      </c>
      <c r="M19" t="s">
        <v>354</v>
      </c>
      <c r="N19" t="s">
        <v>355</v>
      </c>
      <c r="O19" t="s">
        <v>356</v>
      </c>
      <c r="P19" t="s">
        <v>357</v>
      </c>
      <c r="Q19" t="s">
        <v>358</v>
      </c>
      <c r="R19" t="s">
        <v>359</v>
      </c>
      <c r="S19" t="s">
        <v>360</v>
      </c>
    </row>
    <row r="20" spans="1:19" ht="12.75">
      <c r="A20" t="s">
        <v>361</v>
      </c>
      <c r="B20" t="s">
        <v>362</v>
      </c>
      <c r="C20" t="s">
        <v>363</v>
      </c>
      <c r="D20" t="s">
        <v>364</v>
      </c>
      <c r="E20" t="s">
        <v>365</v>
      </c>
      <c r="F20" t="s">
        <v>366</v>
      </c>
      <c r="G20" t="s">
        <v>367</v>
      </c>
      <c r="H20" t="s">
        <v>368</v>
      </c>
      <c r="I20" t="s">
        <v>369</v>
      </c>
      <c r="J20" t="s">
        <v>370</v>
      </c>
      <c r="K20" t="s">
        <v>371</v>
      </c>
      <c r="L20" t="s">
        <v>372</v>
      </c>
      <c r="M20" t="s">
        <v>373</v>
      </c>
      <c r="N20" t="s">
        <v>374</v>
      </c>
      <c r="O20" t="s">
        <v>375</v>
      </c>
      <c r="P20" t="s">
        <v>376</v>
      </c>
      <c r="Q20" t="s">
        <v>377</v>
      </c>
      <c r="R20" t="s">
        <v>378</v>
      </c>
      <c r="S20" t="s">
        <v>379</v>
      </c>
    </row>
    <row r="21" spans="1:19" ht="12.75">
      <c r="A21" t="s">
        <v>380</v>
      </c>
      <c r="B21" t="s">
        <v>381</v>
      </c>
      <c r="C21" t="s">
        <v>382</v>
      </c>
      <c r="D21" t="s">
        <v>383</v>
      </c>
      <c r="E21" t="s">
        <v>384</v>
      </c>
      <c r="F21" t="s">
        <v>385</v>
      </c>
      <c r="G21" t="s">
        <v>386</v>
      </c>
      <c r="H21" t="s">
        <v>387</v>
      </c>
      <c r="I21" t="s">
        <v>388</v>
      </c>
      <c r="J21" t="s">
        <v>389</v>
      </c>
      <c r="K21" t="s">
        <v>390</v>
      </c>
      <c r="L21" t="s">
        <v>391</v>
      </c>
      <c r="M21" t="s">
        <v>392</v>
      </c>
      <c r="N21" t="s">
        <v>393</v>
      </c>
      <c r="O21" t="s">
        <v>394</v>
      </c>
      <c r="P21" t="s">
        <v>395</v>
      </c>
      <c r="Q21" t="s">
        <v>396</v>
      </c>
      <c r="R21" t="s">
        <v>397</v>
      </c>
      <c r="S21" t="s">
        <v>398</v>
      </c>
    </row>
    <row r="22" spans="1:19" ht="12.75">
      <c r="A22" t="s">
        <v>399</v>
      </c>
      <c r="B22" t="s">
        <v>400</v>
      </c>
      <c r="C22" t="s">
        <v>401</v>
      </c>
      <c r="D22" t="s">
        <v>402</v>
      </c>
      <c r="E22" t="s">
        <v>403</v>
      </c>
      <c r="F22" t="s">
        <v>404</v>
      </c>
      <c r="G22" t="s">
        <v>405</v>
      </c>
      <c r="H22" t="s">
        <v>406</v>
      </c>
      <c r="I22" t="s">
        <v>407</v>
      </c>
      <c r="J22" t="s">
        <v>408</v>
      </c>
      <c r="K22" t="s">
        <v>409</v>
      </c>
      <c r="L22" t="s">
        <v>410</v>
      </c>
      <c r="M22" t="s">
        <v>411</v>
      </c>
      <c r="N22" t="s">
        <v>412</v>
      </c>
      <c r="O22" t="s">
        <v>413</v>
      </c>
      <c r="P22" t="s">
        <v>414</v>
      </c>
      <c r="Q22" t="s">
        <v>415</v>
      </c>
      <c r="R22" t="s">
        <v>416</v>
      </c>
      <c r="S22" t="s">
        <v>417</v>
      </c>
    </row>
    <row r="23" spans="1:19" ht="12.75">
      <c r="A23" t="s">
        <v>418</v>
      </c>
      <c r="B23" t="s">
        <v>419</v>
      </c>
      <c r="C23" t="s">
        <v>420</v>
      </c>
      <c r="D23" t="s">
        <v>421</v>
      </c>
      <c r="E23" t="s">
        <v>422</v>
      </c>
      <c r="F23" t="s">
        <v>423</v>
      </c>
      <c r="G23" t="s">
        <v>424</v>
      </c>
      <c r="H23" t="s">
        <v>425</v>
      </c>
      <c r="I23" t="s">
        <v>426</v>
      </c>
      <c r="J23" t="s">
        <v>427</v>
      </c>
      <c r="K23" t="s">
        <v>428</v>
      </c>
      <c r="L23" t="s">
        <v>429</v>
      </c>
      <c r="M23" t="s">
        <v>430</v>
      </c>
      <c r="N23" t="s">
        <v>431</v>
      </c>
      <c r="O23" t="s">
        <v>432</v>
      </c>
      <c r="P23" t="s">
        <v>433</v>
      </c>
      <c r="Q23" t="s">
        <v>434</v>
      </c>
      <c r="R23" t="s">
        <v>435</v>
      </c>
      <c r="S23" t="s">
        <v>436</v>
      </c>
    </row>
    <row r="24" spans="1:19" ht="12.75">
      <c r="A24" t="s">
        <v>437</v>
      </c>
      <c r="B24" t="s">
        <v>438</v>
      </c>
      <c r="C24" t="s">
        <v>439</v>
      </c>
      <c r="D24" t="s">
        <v>440</v>
      </c>
      <c r="E24" t="s">
        <v>441</v>
      </c>
      <c r="F24" t="s">
        <v>442</v>
      </c>
      <c r="G24" t="s">
        <v>443</v>
      </c>
      <c r="H24" t="s">
        <v>444</v>
      </c>
      <c r="I24" t="s">
        <v>445</v>
      </c>
      <c r="J24" t="s">
        <v>446</v>
      </c>
      <c r="K24" t="s">
        <v>447</v>
      </c>
      <c r="L24" t="s">
        <v>448</v>
      </c>
      <c r="M24" t="s">
        <v>449</v>
      </c>
      <c r="N24" t="s">
        <v>450</v>
      </c>
      <c r="O24" t="s">
        <v>451</v>
      </c>
      <c r="P24" t="s">
        <v>452</v>
      </c>
      <c r="Q24" t="s">
        <v>453</v>
      </c>
      <c r="R24" t="s">
        <v>454</v>
      </c>
      <c r="S24" t="s">
        <v>455</v>
      </c>
    </row>
    <row r="25" spans="1:19" ht="12.75">
      <c r="A25" t="s">
        <v>456</v>
      </c>
      <c r="B25" t="s">
        <v>457</v>
      </c>
      <c r="C25" t="s">
        <v>458</v>
      </c>
      <c r="D25" t="s">
        <v>459</v>
      </c>
      <c r="E25" t="s">
        <v>460</v>
      </c>
      <c r="F25" t="s">
        <v>461</v>
      </c>
      <c r="G25" t="s">
        <v>462</v>
      </c>
      <c r="H25" t="s">
        <v>463</v>
      </c>
      <c r="I25" t="s">
        <v>464</v>
      </c>
      <c r="J25" t="s">
        <v>465</v>
      </c>
      <c r="K25" t="s">
        <v>466</v>
      </c>
      <c r="L25" t="s">
        <v>467</v>
      </c>
      <c r="M25" t="s">
        <v>468</v>
      </c>
      <c r="N25" t="s">
        <v>469</v>
      </c>
      <c r="O25" t="s">
        <v>470</v>
      </c>
      <c r="P25" t="s">
        <v>471</v>
      </c>
      <c r="Q25" t="s">
        <v>472</v>
      </c>
      <c r="R25" t="s">
        <v>473</v>
      </c>
      <c r="S25" t="s">
        <v>474</v>
      </c>
    </row>
    <row r="26" spans="1:19" ht="12.75">
      <c r="A26" t="s">
        <v>475</v>
      </c>
      <c r="B26" t="s">
        <v>476</v>
      </c>
      <c r="C26" t="s">
        <v>477</v>
      </c>
      <c r="D26" t="s">
        <v>478</v>
      </c>
      <c r="E26" t="s">
        <v>479</v>
      </c>
      <c r="F26" t="s">
        <v>480</v>
      </c>
      <c r="G26" t="s">
        <v>481</v>
      </c>
      <c r="H26" t="s">
        <v>482</v>
      </c>
      <c r="I26" t="s">
        <v>483</v>
      </c>
      <c r="J26" t="s">
        <v>484</v>
      </c>
      <c r="K26" t="s">
        <v>485</v>
      </c>
      <c r="L26" t="s">
        <v>486</v>
      </c>
      <c r="M26" t="s">
        <v>487</v>
      </c>
      <c r="N26" t="s">
        <v>488</v>
      </c>
      <c r="O26" t="s">
        <v>489</v>
      </c>
      <c r="P26" t="s">
        <v>490</v>
      </c>
      <c r="Q26" t="s">
        <v>491</v>
      </c>
      <c r="R26" t="s">
        <v>492</v>
      </c>
      <c r="S26" t="s">
        <v>493</v>
      </c>
    </row>
    <row r="27" spans="1:19" ht="12.75">
      <c r="A27" t="s">
        <v>494</v>
      </c>
      <c r="B27" t="s">
        <v>495</v>
      </c>
      <c r="C27" t="s">
        <v>496</v>
      </c>
      <c r="D27" t="s">
        <v>497</v>
      </c>
      <c r="E27" t="s">
        <v>498</v>
      </c>
      <c r="F27" t="s">
        <v>499</v>
      </c>
      <c r="G27" t="s">
        <v>500</v>
      </c>
      <c r="H27" t="s">
        <v>501</v>
      </c>
      <c r="I27" t="s">
        <v>502</v>
      </c>
      <c r="J27" t="s">
        <v>503</v>
      </c>
      <c r="K27" t="s">
        <v>504</v>
      </c>
      <c r="L27" t="s">
        <v>505</v>
      </c>
      <c r="M27" t="s">
        <v>506</v>
      </c>
      <c r="N27" t="s">
        <v>507</v>
      </c>
      <c r="O27" t="s">
        <v>508</v>
      </c>
      <c r="P27" t="s">
        <v>509</v>
      </c>
      <c r="Q27" t="s">
        <v>510</v>
      </c>
      <c r="R27" t="s">
        <v>511</v>
      </c>
      <c r="S27" t="s">
        <v>512</v>
      </c>
    </row>
    <row r="28" spans="1:19" ht="12.75">
      <c r="A28" t="s">
        <v>513</v>
      </c>
      <c r="B28" t="s">
        <v>514</v>
      </c>
      <c r="C28" t="s">
        <v>515</v>
      </c>
      <c r="D28" t="s">
        <v>516</v>
      </c>
      <c r="E28" t="s">
        <v>517</v>
      </c>
      <c r="F28" t="s">
        <v>518</v>
      </c>
      <c r="G28" t="s">
        <v>519</v>
      </c>
      <c r="H28" t="s">
        <v>520</v>
      </c>
      <c r="I28" t="s">
        <v>521</v>
      </c>
      <c r="J28" t="s">
        <v>522</v>
      </c>
      <c r="K28" t="s">
        <v>523</v>
      </c>
      <c r="L28" t="s">
        <v>524</v>
      </c>
      <c r="M28" t="s">
        <v>525</v>
      </c>
      <c r="N28" t="s">
        <v>526</v>
      </c>
      <c r="O28" t="s">
        <v>527</v>
      </c>
      <c r="P28" t="s">
        <v>528</v>
      </c>
      <c r="Q28" t="s">
        <v>529</v>
      </c>
      <c r="R28" t="s">
        <v>530</v>
      </c>
      <c r="S28" t="s">
        <v>531</v>
      </c>
    </row>
    <row r="29" spans="1:19" ht="12.75">
      <c r="A29" t="s">
        <v>532</v>
      </c>
      <c r="B29" t="s">
        <v>533</v>
      </c>
      <c r="C29" t="s">
        <v>534</v>
      </c>
      <c r="D29" t="s">
        <v>535</v>
      </c>
      <c r="E29" t="s">
        <v>536</v>
      </c>
      <c r="F29" t="s">
        <v>537</v>
      </c>
      <c r="G29" t="s">
        <v>538</v>
      </c>
      <c r="H29" t="s">
        <v>539</v>
      </c>
      <c r="I29" t="s">
        <v>540</v>
      </c>
      <c r="J29" t="s">
        <v>541</v>
      </c>
      <c r="K29" t="s">
        <v>542</v>
      </c>
      <c r="L29" t="s">
        <v>543</v>
      </c>
      <c r="M29" t="s">
        <v>544</v>
      </c>
      <c r="N29" t="s">
        <v>545</v>
      </c>
      <c r="O29" t="s">
        <v>546</v>
      </c>
      <c r="P29" t="s">
        <v>547</v>
      </c>
      <c r="Q29" t="s">
        <v>548</v>
      </c>
      <c r="R29" t="s">
        <v>549</v>
      </c>
      <c r="S29" t="s">
        <v>550</v>
      </c>
    </row>
    <row r="30" spans="1:19" ht="12.75">
      <c r="A30" t="s">
        <v>551</v>
      </c>
      <c r="B30" t="s">
        <v>552</v>
      </c>
      <c r="C30" t="s">
        <v>553</v>
      </c>
      <c r="D30" t="s">
        <v>554</v>
      </c>
      <c r="E30" t="s">
        <v>555</v>
      </c>
      <c r="F30" t="s">
        <v>556</v>
      </c>
      <c r="G30" t="s">
        <v>557</v>
      </c>
      <c r="H30" t="s">
        <v>558</v>
      </c>
      <c r="I30" t="s">
        <v>559</v>
      </c>
      <c r="J30" t="s">
        <v>560</v>
      </c>
      <c r="K30" t="s">
        <v>561</v>
      </c>
      <c r="L30" t="s">
        <v>562</v>
      </c>
      <c r="M30" t="s">
        <v>563</v>
      </c>
      <c r="N30" t="s">
        <v>564</v>
      </c>
      <c r="O30" t="s">
        <v>565</v>
      </c>
      <c r="P30" t="s">
        <v>566</v>
      </c>
      <c r="Q30" t="s">
        <v>567</v>
      </c>
      <c r="R30" t="s">
        <v>568</v>
      </c>
      <c r="S30" t="s">
        <v>569</v>
      </c>
    </row>
    <row r="31" spans="1:19" ht="12.75">
      <c r="A31" t="s">
        <v>570</v>
      </c>
      <c r="B31" t="s">
        <v>571</v>
      </c>
      <c r="C31" t="s">
        <v>572</v>
      </c>
      <c r="D31" t="s">
        <v>573</v>
      </c>
      <c r="E31" t="s">
        <v>574</v>
      </c>
      <c r="F31" t="s">
        <v>575</v>
      </c>
      <c r="G31" t="s">
        <v>576</v>
      </c>
      <c r="H31" t="s">
        <v>577</v>
      </c>
      <c r="I31" t="s">
        <v>578</v>
      </c>
      <c r="J31" t="s">
        <v>579</v>
      </c>
      <c r="K31" t="s">
        <v>580</v>
      </c>
      <c r="L31" t="s">
        <v>581</v>
      </c>
      <c r="M31" t="s">
        <v>582</v>
      </c>
      <c r="N31" t="s">
        <v>583</v>
      </c>
      <c r="O31" t="s">
        <v>584</v>
      </c>
      <c r="P31" t="s">
        <v>585</v>
      </c>
      <c r="Q31" t="s">
        <v>586</v>
      </c>
      <c r="R31" t="s">
        <v>587</v>
      </c>
      <c r="S31" t="s">
        <v>588</v>
      </c>
    </row>
    <row r="32" spans="1:19" ht="12.75">
      <c r="A32" t="s">
        <v>589</v>
      </c>
      <c r="B32" t="s">
        <v>590</v>
      </c>
      <c r="C32" t="s">
        <v>591</v>
      </c>
      <c r="D32" t="s">
        <v>592</v>
      </c>
      <c r="E32" t="s">
        <v>593</v>
      </c>
      <c r="F32" t="s">
        <v>594</v>
      </c>
      <c r="G32" t="s">
        <v>595</v>
      </c>
      <c r="H32" t="s">
        <v>596</v>
      </c>
      <c r="I32" t="s">
        <v>597</v>
      </c>
      <c r="J32" t="s">
        <v>598</v>
      </c>
      <c r="K32" t="s">
        <v>599</v>
      </c>
      <c r="L32" t="s">
        <v>600</v>
      </c>
      <c r="M32" t="s">
        <v>601</v>
      </c>
      <c r="N32" t="s">
        <v>602</v>
      </c>
      <c r="O32" t="s">
        <v>603</v>
      </c>
      <c r="P32" t="s">
        <v>604</v>
      </c>
      <c r="Q32" t="s">
        <v>605</v>
      </c>
      <c r="R32" t="s">
        <v>606</v>
      </c>
      <c r="S32" t="s">
        <v>607</v>
      </c>
    </row>
    <row r="33" spans="1:19" ht="12.75">
      <c r="A33" t="s">
        <v>608</v>
      </c>
      <c r="B33" t="s">
        <v>609</v>
      </c>
      <c r="C33" t="s">
        <v>610</v>
      </c>
      <c r="D33" t="s">
        <v>611</v>
      </c>
      <c r="E33" t="s">
        <v>612</v>
      </c>
      <c r="F33" t="s">
        <v>613</v>
      </c>
      <c r="G33" t="s">
        <v>614</v>
      </c>
      <c r="H33" t="s">
        <v>615</v>
      </c>
      <c r="I33" t="s">
        <v>616</v>
      </c>
      <c r="J33" t="s">
        <v>617</v>
      </c>
      <c r="K33" t="s">
        <v>618</v>
      </c>
      <c r="L33" t="s">
        <v>619</v>
      </c>
      <c r="M33" t="s">
        <v>620</v>
      </c>
      <c r="N33" t="s">
        <v>621</v>
      </c>
      <c r="O33" t="s">
        <v>622</v>
      </c>
      <c r="P33" t="s">
        <v>623</v>
      </c>
      <c r="Q33" t="s">
        <v>624</v>
      </c>
      <c r="R33" t="s">
        <v>625</v>
      </c>
      <c r="S33" t="s">
        <v>626</v>
      </c>
    </row>
    <row r="34" spans="1:19" ht="12.75">
      <c r="A34" t="s">
        <v>627</v>
      </c>
      <c r="B34" t="s">
        <v>628</v>
      </c>
      <c r="C34" t="s">
        <v>629</v>
      </c>
      <c r="D34" t="s">
        <v>630</v>
      </c>
      <c r="E34" t="s">
        <v>631</v>
      </c>
      <c r="F34" t="s">
        <v>632</v>
      </c>
      <c r="G34" t="s">
        <v>633</v>
      </c>
      <c r="H34" t="s">
        <v>634</v>
      </c>
      <c r="I34" t="s">
        <v>635</v>
      </c>
      <c r="J34" t="s">
        <v>636</v>
      </c>
      <c r="K34" t="s">
        <v>637</v>
      </c>
      <c r="L34" t="s">
        <v>638</v>
      </c>
      <c r="M34" t="s">
        <v>639</v>
      </c>
      <c r="N34" t="s">
        <v>640</v>
      </c>
      <c r="O34" t="s">
        <v>641</v>
      </c>
      <c r="P34" t="s">
        <v>221</v>
      </c>
      <c r="Q34" t="s">
        <v>642</v>
      </c>
      <c r="R34" t="s">
        <v>643</v>
      </c>
      <c r="S34" t="s">
        <v>644</v>
      </c>
    </row>
    <row r="35" spans="1:19" ht="12.75">
      <c r="A35" t="s">
        <v>645</v>
      </c>
      <c r="B35" t="s">
        <v>646</v>
      </c>
      <c r="C35" t="s">
        <v>647</v>
      </c>
      <c r="D35" t="s">
        <v>648</v>
      </c>
      <c r="E35" t="s">
        <v>649</v>
      </c>
      <c r="F35" t="s">
        <v>650</v>
      </c>
      <c r="G35" t="s">
        <v>651</v>
      </c>
      <c r="H35" t="s">
        <v>652</v>
      </c>
      <c r="I35" t="s">
        <v>653</v>
      </c>
      <c r="J35" t="s">
        <v>654</v>
      </c>
      <c r="K35" t="s">
        <v>655</v>
      </c>
      <c r="L35" t="s">
        <v>656</v>
      </c>
      <c r="M35" t="s">
        <v>657</v>
      </c>
      <c r="N35" t="s">
        <v>658</v>
      </c>
      <c r="O35" t="s">
        <v>659</v>
      </c>
      <c r="P35" t="s">
        <v>660</v>
      </c>
      <c r="Q35" t="s">
        <v>661</v>
      </c>
      <c r="R35" t="s">
        <v>662</v>
      </c>
      <c r="S35" t="s">
        <v>663</v>
      </c>
    </row>
    <row r="36" spans="1:19" ht="12.75">
      <c r="A36" t="s">
        <v>664</v>
      </c>
      <c r="B36" t="s">
        <v>665</v>
      </c>
      <c r="C36" t="s">
        <v>666</v>
      </c>
      <c r="D36" t="s">
        <v>667</v>
      </c>
      <c r="E36" t="s">
        <v>668</v>
      </c>
      <c r="F36" t="s">
        <v>669</v>
      </c>
      <c r="G36" t="s">
        <v>670</v>
      </c>
      <c r="H36" t="s">
        <v>671</v>
      </c>
      <c r="I36" t="s">
        <v>672</v>
      </c>
      <c r="J36" t="s">
        <v>673</v>
      </c>
      <c r="K36" t="s">
        <v>674</v>
      </c>
      <c r="L36" t="s">
        <v>675</v>
      </c>
      <c r="M36" t="s">
        <v>676</v>
      </c>
      <c r="N36" t="s">
        <v>677</v>
      </c>
      <c r="O36" t="s">
        <v>678</v>
      </c>
      <c r="P36" t="s">
        <v>679</v>
      </c>
      <c r="Q36" t="s">
        <v>680</v>
      </c>
      <c r="R36" t="s">
        <v>681</v>
      </c>
      <c r="S36" t="s">
        <v>682</v>
      </c>
    </row>
    <row r="37" spans="1:19" ht="12.75">
      <c r="A37" t="s">
        <v>683</v>
      </c>
      <c r="B37" t="s">
        <v>684</v>
      </c>
      <c r="C37" t="s">
        <v>685</v>
      </c>
      <c r="D37" t="s">
        <v>686</v>
      </c>
      <c r="E37" t="s">
        <v>687</v>
      </c>
      <c r="F37" t="s">
        <v>688</v>
      </c>
      <c r="G37" t="s">
        <v>689</v>
      </c>
      <c r="H37" t="s">
        <v>690</v>
      </c>
      <c r="I37" t="s">
        <v>691</v>
      </c>
      <c r="J37" t="s">
        <v>692</v>
      </c>
      <c r="K37" t="s">
        <v>693</v>
      </c>
      <c r="L37" t="s">
        <v>694</v>
      </c>
      <c r="M37" t="s">
        <v>695</v>
      </c>
      <c r="N37" t="s">
        <v>696</v>
      </c>
      <c r="O37" t="s">
        <v>697</v>
      </c>
      <c r="P37" t="s">
        <v>698</v>
      </c>
      <c r="Q37" t="s">
        <v>699</v>
      </c>
      <c r="R37" t="s">
        <v>700</v>
      </c>
      <c r="S37" t="s">
        <v>701</v>
      </c>
    </row>
    <row r="38" spans="1:19" ht="12.75">
      <c r="A38" t="s">
        <v>702</v>
      </c>
      <c r="B38" t="s">
        <v>703</v>
      </c>
      <c r="C38" t="s">
        <v>704</v>
      </c>
      <c r="D38" t="s">
        <v>705</v>
      </c>
      <c r="E38" t="s">
        <v>706</v>
      </c>
      <c r="F38" t="s">
        <v>707</v>
      </c>
      <c r="G38" t="s">
        <v>708</v>
      </c>
      <c r="H38" t="s">
        <v>709</v>
      </c>
      <c r="I38" t="s">
        <v>710</v>
      </c>
      <c r="J38" t="s">
        <v>711</v>
      </c>
      <c r="K38" t="s">
        <v>712</v>
      </c>
      <c r="L38" t="s">
        <v>713</v>
      </c>
      <c r="M38" t="s">
        <v>714</v>
      </c>
      <c r="N38" t="s">
        <v>715</v>
      </c>
      <c r="O38" t="s">
        <v>716</v>
      </c>
      <c r="P38" t="s">
        <v>717</v>
      </c>
      <c r="Q38" t="s">
        <v>718</v>
      </c>
      <c r="R38" t="s">
        <v>719</v>
      </c>
      <c r="S38" t="s">
        <v>720</v>
      </c>
    </row>
    <row r="39" spans="1:19" ht="12.75">
      <c r="A39" t="s">
        <v>721</v>
      </c>
      <c r="B39" t="s">
        <v>722</v>
      </c>
      <c r="C39" t="s">
        <v>723</v>
      </c>
      <c r="D39" t="s">
        <v>724</v>
      </c>
      <c r="E39" t="s">
        <v>725</v>
      </c>
      <c r="F39" t="s">
        <v>726</v>
      </c>
      <c r="G39" t="s">
        <v>727</v>
      </c>
      <c r="H39" t="s">
        <v>728</v>
      </c>
      <c r="I39" t="s">
        <v>729</v>
      </c>
      <c r="J39" t="s">
        <v>730</v>
      </c>
      <c r="K39" t="s">
        <v>731</v>
      </c>
      <c r="L39" t="s">
        <v>732</v>
      </c>
      <c r="M39" t="s">
        <v>733</v>
      </c>
      <c r="N39" t="s">
        <v>734</v>
      </c>
      <c r="O39" t="s">
        <v>735</v>
      </c>
      <c r="P39" t="s">
        <v>736</v>
      </c>
      <c r="Q39" t="s">
        <v>737</v>
      </c>
      <c r="R39" t="s">
        <v>738</v>
      </c>
      <c r="S39" t="s">
        <v>739</v>
      </c>
    </row>
    <row r="40" spans="1:19" ht="12.75">
      <c r="A40" t="s">
        <v>740</v>
      </c>
      <c r="B40" t="s">
        <v>741</v>
      </c>
      <c r="C40" t="s">
        <v>742</v>
      </c>
      <c r="D40" t="s">
        <v>743</v>
      </c>
      <c r="E40" t="s">
        <v>744</v>
      </c>
      <c r="F40" t="s">
        <v>745</v>
      </c>
      <c r="G40" t="s">
        <v>746</v>
      </c>
      <c r="H40" t="s">
        <v>747</v>
      </c>
      <c r="I40" t="s">
        <v>748</v>
      </c>
      <c r="J40" t="s">
        <v>749</v>
      </c>
      <c r="K40" t="s">
        <v>750</v>
      </c>
      <c r="L40" t="s">
        <v>751</v>
      </c>
      <c r="M40" t="s">
        <v>752</v>
      </c>
      <c r="N40" t="s">
        <v>753</v>
      </c>
      <c r="O40" t="s">
        <v>754</v>
      </c>
      <c r="P40" t="s">
        <v>755</v>
      </c>
      <c r="Q40" t="s">
        <v>756</v>
      </c>
      <c r="R40" t="s">
        <v>757</v>
      </c>
      <c r="S40" t="s">
        <v>758</v>
      </c>
    </row>
    <row r="41" spans="1:19" ht="12.75">
      <c r="A41" t="s">
        <v>759</v>
      </c>
      <c r="B41" t="s">
        <v>760</v>
      </c>
      <c r="C41" t="s">
        <v>761</v>
      </c>
      <c r="D41" t="s">
        <v>762</v>
      </c>
      <c r="E41" t="s">
        <v>763</v>
      </c>
      <c r="F41" t="s">
        <v>764</v>
      </c>
      <c r="G41" t="s">
        <v>765</v>
      </c>
      <c r="H41" t="s">
        <v>766</v>
      </c>
      <c r="I41" t="s">
        <v>767</v>
      </c>
      <c r="J41" t="s">
        <v>768</v>
      </c>
      <c r="K41" t="s">
        <v>769</v>
      </c>
      <c r="L41" t="s">
        <v>770</v>
      </c>
      <c r="M41" t="s">
        <v>771</v>
      </c>
      <c r="N41" t="s">
        <v>772</v>
      </c>
      <c r="O41" t="s">
        <v>773</v>
      </c>
      <c r="P41" t="s">
        <v>774</v>
      </c>
      <c r="Q41" t="s">
        <v>775</v>
      </c>
      <c r="R41" t="s">
        <v>776</v>
      </c>
      <c r="S41" t="s">
        <v>777</v>
      </c>
    </row>
    <row r="42" spans="1:19" ht="12.75">
      <c r="A42" t="s">
        <v>778</v>
      </c>
      <c r="B42" t="s">
        <v>779</v>
      </c>
      <c r="C42" t="s">
        <v>780</v>
      </c>
      <c r="D42" t="s">
        <v>781</v>
      </c>
      <c r="E42" t="s">
        <v>782</v>
      </c>
      <c r="F42" t="s">
        <v>783</v>
      </c>
      <c r="G42" t="s">
        <v>784</v>
      </c>
      <c r="H42" t="s">
        <v>785</v>
      </c>
      <c r="I42" t="s">
        <v>786</v>
      </c>
      <c r="J42" t="s">
        <v>787</v>
      </c>
      <c r="K42" t="s">
        <v>788</v>
      </c>
      <c r="L42" t="s">
        <v>789</v>
      </c>
      <c r="M42" t="s">
        <v>790</v>
      </c>
      <c r="N42" t="s">
        <v>791</v>
      </c>
      <c r="O42" t="s">
        <v>792</v>
      </c>
      <c r="P42" t="s">
        <v>793</v>
      </c>
      <c r="Q42" t="s">
        <v>794</v>
      </c>
      <c r="R42" t="s">
        <v>795</v>
      </c>
      <c r="S42" t="s">
        <v>796</v>
      </c>
    </row>
    <row r="43" spans="1:19" ht="12.75">
      <c r="A43" t="s">
        <v>797</v>
      </c>
      <c r="B43" t="s">
        <v>798</v>
      </c>
      <c r="C43" t="s">
        <v>799</v>
      </c>
      <c r="D43" t="s">
        <v>800</v>
      </c>
      <c r="E43" t="s">
        <v>801</v>
      </c>
      <c r="F43" t="s">
        <v>802</v>
      </c>
      <c r="G43" t="s">
        <v>803</v>
      </c>
      <c r="H43" t="s">
        <v>804</v>
      </c>
      <c r="I43" t="s">
        <v>805</v>
      </c>
      <c r="J43" t="s">
        <v>806</v>
      </c>
      <c r="K43" t="s">
        <v>807</v>
      </c>
      <c r="L43" t="s">
        <v>808</v>
      </c>
      <c r="M43" t="s">
        <v>809</v>
      </c>
      <c r="N43" t="s">
        <v>810</v>
      </c>
      <c r="O43" t="s">
        <v>811</v>
      </c>
      <c r="P43" t="s">
        <v>812</v>
      </c>
      <c r="Q43" t="s">
        <v>813</v>
      </c>
      <c r="R43" t="s">
        <v>814</v>
      </c>
      <c r="S43" t="s">
        <v>815</v>
      </c>
    </row>
    <row r="44" spans="1:19" ht="12.75">
      <c r="A44" t="s">
        <v>816</v>
      </c>
      <c r="B44" t="s">
        <v>817</v>
      </c>
      <c r="C44" t="s">
        <v>818</v>
      </c>
      <c r="D44" t="s">
        <v>819</v>
      </c>
      <c r="E44" t="s">
        <v>820</v>
      </c>
      <c r="F44" t="s">
        <v>821</v>
      </c>
      <c r="G44" t="s">
        <v>822</v>
      </c>
      <c r="H44" t="s">
        <v>823</v>
      </c>
      <c r="I44" t="s">
        <v>671</v>
      </c>
      <c r="J44" t="s">
        <v>824</v>
      </c>
      <c r="K44" t="s">
        <v>825</v>
      </c>
      <c r="L44" t="s">
        <v>826</v>
      </c>
      <c r="M44" t="s">
        <v>827</v>
      </c>
      <c r="N44" t="s">
        <v>828</v>
      </c>
      <c r="O44" t="s">
        <v>829</v>
      </c>
      <c r="P44" t="s">
        <v>830</v>
      </c>
      <c r="Q44" t="s">
        <v>831</v>
      </c>
      <c r="R44" t="s">
        <v>832</v>
      </c>
      <c r="S44" t="s">
        <v>833</v>
      </c>
    </row>
    <row r="45" spans="1:19" ht="12.75">
      <c r="A45" t="s">
        <v>834</v>
      </c>
      <c r="B45" t="s">
        <v>835</v>
      </c>
      <c r="C45" t="s">
        <v>836</v>
      </c>
      <c r="D45" t="s">
        <v>837</v>
      </c>
      <c r="E45" t="s">
        <v>838</v>
      </c>
      <c r="F45" t="s">
        <v>839</v>
      </c>
      <c r="G45" t="s">
        <v>840</v>
      </c>
      <c r="H45" t="s">
        <v>841</v>
      </c>
      <c r="I45" t="s">
        <v>842</v>
      </c>
      <c r="J45" t="s">
        <v>843</v>
      </c>
      <c r="K45" t="s">
        <v>844</v>
      </c>
      <c r="L45" t="s">
        <v>845</v>
      </c>
      <c r="M45" t="s">
        <v>846</v>
      </c>
      <c r="N45" t="s">
        <v>847</v>
      </c>
      <c r="O45" t="s">
        <v>848</v>
      </c>
      <c r="P45" t="s">
        <v>849</v>
      </c>
      <c r="Q45" t="s">
        <v>850</v>
      </c>
      <c r="R45" t="s">
        <v>851</v>
      </c>
      <c r="S45" t="s">
        <v>852</v>
      </c>
    </row>
    <row r="46" spans="1:19" ht="12.75">
      <c r="A46" t="s">
        <v>853</v>
      </c>
      <c r="B46" t="s">
        <v>854</v>
      </c>
      <c r="C46" t="s">
        <v>855</v>
      </c>
      <c r="D46" t="s">
        <v>856</v>
      </c>
      <c r="E46" t="s">
        <v>857</v>
      </c>
      <c r="F46" t="s">
        <v>858</v>
      </c>
      <c r="G46" t="s">
        <v>859</v>
      </c>
      <c r="H46" t="s">
        <v>860</v>
      </c>
      <c r="I46" t="s">
        <v>319</v>
      </c>
      <c r="J46" t="s">
        <v>861</v>
      </c>
      <c r="K46" t="s">
        <v>862</v>
      </c>
      <c r="L46" t="s">
        <v>863</v>
      </c>
      <c r="M46" t="s">
        <v>864</v>
      </c>
      <c r="N46" t="s">
        <v>865</v>
      </c>
      <c r="O46" t="s">
        <v>866</v>
      </c>
      <c r="P46" t="s">
        <v>867</v>
      </c>
      <c r="Q46" t="s">
        <v>868</v>
      </c>
      <c r="R46" t="s">
        <v>869</v>
      </c>
      <c r="S46" t="s">
        <v>870</v>
      </c>
    </row>
    <row r="47" spans="1:19" ht="12.75">
      <c r="A47" t="s">
        <v>871</v>
      </c>
      <c r="B47" t="s">
        <v>872</v>
      </c>
      <c r="C47" t="s">
        <v>873</v>
      </c>
      <c r="D47" t="s">
        <v>874</v>
      </c>
      <c r="E47" t="s">
        <v>875</v>
      </c>
      <c r="F47" t="s">
        <v>876</v>
      </c>
      <c r="G47" t="s">
        <v>877</v>
      </c>
      <c r="H47" t="s">
        <v>878</v>
      </c>
      <c r="I47" t="s">
        <v>879</v>
      </c>
      <c r="J47" t="s">
        <v>880</v>
      </c>
      <c r="K47" t="s">
        <v>881</v>
      </c>
      <c r="L47" t="s">
        <v>882</v>
      </c>
      <c r="M47" t="s">
        <v>883</v>
      </c>
      <c r="N47" t="s">
        <v>884</v>
      </c>
      <c r="O47" t="s">
        <v>885</v>
      </c>
      <c r="P47" t="s">
        <v>886</v>
      </c>
      <c r="Q47" t="s">
        <v>887</v>
      </c>
      <c r="R47" t="s">
        <v>888</v>
      </c>
      <c r="S47" t="s">
        <v>889</v>
      </c>
    </row>
    <row r="48" spans="1:19" ht="12.75">
      <c r="A48" t="s">
        <v>890</v>
      </c>
      <c r="B48" t="s">
        <v>891</v>
      </c>
      <c r="C48" t="s">
        <v>892</v>
      </c>
      <c r="D48" t="s">
        <v>893</v>
      </c>
      <c r="E48" t="s">
        <v>894</v>
      </c>
      <c r="F48" t="s">
        <v>895</v>
      </c>
      <c r="G48" t="s">
        <v>896</v>
      </c>
      <c r="H48" t="s">
        <v>897</v>
      </c>
      <c r="I48" t="s">
        <v>898</v>
      </c>
      <c r="J48" t="s">
        <v>899</v>
      </c>
      <c r="K48" t="s">
        <v>900</v>
      </c>
      <c r="L48" t="s">
        <v>901</v>
      </c>
      <c r="M48" t="s">
        <v>902</v>
      </c>
      <c r="N48" t="s">
        <v>903</v>
      </c>
      <c r="O48" t="s">
        <v>904</v>
      </c>
      <c r="P48" t="s">
        <v>905</v>
      </c>
      <c r="Q48" t="s">
        <v>906</v>
      </c>
      <c r="R48" t="s">
        <v>907</v>
      </c>
      <c r="S48" t="s">
        <v>908</v>
      </c>
    </row>
    <row r="49" spans="1:19" ht="12.75">
      <c r="A49" t="s">
        <v>909</v>
      </c>
      <c r="B49" t="s">
        <v>910</v>
      </c>
      <c r="C49" t="s">
        <v>911</v>
      </c>
      <c r="D49" t="s">
        <v>912</v>
      </c>
      <c r="E49" t="s">
        <v>913</v>
      </c>
      <c r="F49" t="s">
        <v>914</v>
      </c>
      <c r="G49" t="s">
        <v>915</v>
      </c>
      <c r="H49" t="s">
        <v>916</v>
      </c>
      <c r="I49" t="s">
        <v>917</v>
      </c>
      <c r="J49" t="s">
        <v>918</v>
      </c>
      <c r="K49" t="s">
        <v>919</v>
      </c>
      <c r="L49" t="s">
        <v>920</v>
      </c>
      <c r="M49" t="s">
        <v>921</v>
      </c>
      <c r="N49" t="s">
        <v>922</v>
      </c>
      <c r="O49" t="s">
        <v>923</v>
      </c>
      <c r="P49" t="s">
        <v>924</v>
      </c>
      <c r="Q49" t="s">
        <v>925</v>
      </c>
      <c r="R49" t="s">
        <v>926</v>
      </c>
      <c r="S49" t="s">
        <v>927</v>
      </c>
    </row>
    <row r="50" spans="1:19" ht="12.75">
      <c r="A50" t="s">
        <v>928</v>
      </c>
      <c r="B50" t="s">
        <v>929</v>
      </c>
      <c r="C50" t="s">
        <v>930</v>
      </c>
      <c r="D50" t="s">
        <v>931</v>
      </c>
      <c r="E50" t="s">
        <v>932</v>
      </c>
      <c r="F50" t="s">
        <v>933</v>
      </c>
      <c r="G50" t="s">
        <v>934</v>
      </c>
      <c r="H50" t="s">
        <v>935</v>
      </c>
      <c r="I50" t="s">
        <v>936</v>
      </c>
      <c r="J50" t="s">
        <v>937</v>
      </c>
      <c r="K50" t="s">
        <v>938</v>
      </c>
      <c r="L50" t="s">
        <v>939</v>
      </c>
      <c r="M50" t="s">
        <v>940</v>
      </c>
      <c r="N50" t="s">
        <v>941</v>
      </c>
      <c r="O50" t="s">
        <v>942</v>
      </c>
      <c r="P50" t="s">
        <v>943</v>
      </c>
      <c r="Q50" t="s">
        <v>944</v>
      </c>
      <c r="R50" t="s">
        <v>945</v>
      </c>
      <c r="S50" t="s">
        <v>946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D1">
      <selection activeCell="N23" sqref="N23"/>
    </sheetView>
  </sheetViews>
  <sheetFormatPr defaultColWidth="11.57421875" defaultRowHeight="12.75"/>
  <cols>
    <col min="1" max="1" width="21.28125" style="0" customWidth="1"/>
    <col min="2" max="2" width="12.00390625" style="0" customWidth="1"/>
    <col min="3" max="7" width="11.421875" style="0" customWidth="1"/>
    <col min="8" max="9" width="11.57421875" style="0" customWidth="1"/>
    <col min="10" max="19" width="11.42187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19</v>
      </c>
      <c r="B2" s="3">
        <v>0.267794</v>
      </c>
      <c r="C2" s="3">
        <v>0.183972</v>
      </c>
      <c r="D2" s="3">
        <v>0.009248</v>
      </c>
      <c r="E2" s="3">
        <v>0.065589</v>
      </c>
      <c r="F2" s="3">
        <v>0.027035</v>
      </c>
      <c r="G2" s="3">
        <v>0.191012</v>
      </c>
      <c r="H2" s="3">
        <v>0.006236</v>
      </c>
      <c r="I2" s="3">
        <v>0.003169</v>
      </c>
      <c r="J2" s="3">
        <v>0.26998</v>
      </c>
      <c r="K2" s="3">
        <v>0.045208</v>
      </c>
      <c r="L2" s="3">
        <v>0.032413</v>
      </c>
      <c r="M2" s="3">
        <v>0.016278</v>
      </c>
      <c r="N2" s="3">
        <v>0.3085</v>
      </c>
      <c r="O2" s="3">
        <v>0.003821</v>
      </c>
      <c r="P2" s="3">
        <v>0.198945</v>
      </c>
      <c r="Q2" s="3">
        <v>0.554142</v>
      </c>
      <c r="R2" s="3">
        <v>0.02935</v>
      </c>
      <c r="S2" s="3">
        <v>0.317359</v>
      </c>
    </row>
    <row r="3" spans="1:19" ht="12.75">
      <c r="A3" t="s">
        <v>947</v>
      </c>
      <c r="B3" s="3">
        <v>0.057007</v>
      </c>
      <c r="C3" s="3">
        <v>0.108897</v>
      </c>
      <c r="D3" s="3">
        <v>0.054181</v>
      </c>
      <c r="E3" s="3">
        <v>0.671407</v>
      </c>
      <c r="F3" s="3">
        <v>0.014567</v>
      </c>
      <c r="G3" s="3">
        <v>0.158324</v>
      </c>
      <c r="H3" s="3">
        <v>0.001327</v>
      </c>
      <c r="I3" s="3">
        <v>0.001054</v>
      </c>
      <c r="J3" s="3">
        <v>0.125739</v>
      </c>
      <c r="K3" s="3">
        <v>0.011861</v>
      </c>
      <c r="L3" s="3">
        <v>0.007077</v>
      </c>
      <c r="M3" s="3">
        <v>0.008371</v>
      </c>
      <c r="N3" s="3">
        <v>0.107352</v>
      </c>
      <c r="O3" s="3">
        <v>0.003042</v>
      </c>
      <c r="P3" s="3">
        <v>0.019326</v>
      </c>
      <c r="Q3" s="3">
        <v>0.133135</v>
      </c>
      <c r="R3" s="3">
        <v>0.006886</v>
      </c>
      <c r="S3" s="3">
        <v>1.191797</v>
      </c>
    </row>
    <row r="4" spans="1:19" ht="12.75">
      <c r="A4" t="s">
        <v>948</v>
      </c>
      <c r="B4" s="3">
        <v>0.086226</v>
      </c>
      <c r="C4" s="3">
        <v>0.173809</v>
      </c>
      <c r="D4" s="3">
        <v>0.038155</v>
      </c>
      <c r="E4" s="3">
        <v>0.729589</v>
      </c>
      <c r="F4" s="3">
        <v>0.022555</v>
      </c>
      <c r="G4" s="3">
        <v>0.190575</v>
      </c>
      <c r="H4" s="3">
        <v>0.000496</v>
      </c>
      <c r="I4" s="3">
        <v>0.00036</v>
      </c>
      <c r="J4" s="3">
        <v>0.1595</v>
      </c>
      <c r="K4" s="3">
        <v>0.016106</v>
      </c>
      <c r="L4" s="3">
        <v>0.011637</v>
      </c>
      <c r="M4" s="3">
        <v>0.013379</v>
      </c>
      <c r="N4" s="3">
        <v>0.161035</v>
      </c>
      <c r="O4" s="3">
        <v>0.0012</v>
      </c>
      <c r="P4" s="3">
        <v>0.009346</v>
      </c>
      <c r="Q4" s="3">
        <v>0.163643</v>
      </c>
      <c r="R4" s="3">
        <v>0.010408</v>
      </c>
      <c r="S4" s="3">
        <v>2.410617</v>
      </c>
    </row>
    <row r="5" spans="1:19" ht="12.75">
      <c r="A5" t="s">
        <v>949</v>
      </c>
      <c r="B5" s="3">
        <v>0.167244</v>
      </c>
      <c r="C5" s="3">
        <v>0.131947</v>
      </c>
      <c r="D5" s="3">
        <v>0.056095</v>
      </c>
      <c r="E5" s="3">
        <v>0.542014</v>
      </c>
      <c r="F5" s="3">
        <v>0.01708</v>
      </c>
      <c r="G5" s="3">
        <v>0.072296</v>
      </c>
      <c r="H5" s="3">
        <v>0.004982</v>
      </c>
      <c r="I5" s="3">
        <v>0.001258</v>
      </c>
      <c r="J5" s="3">
        <v>0.31403</v>
      </c>
      <c r="K5" s="3">
        <v>0.033322</v>
      </c>
      <c r="L5" s="3">
        <v>0.015384</v>
      </c>
      <c r="M5" s="3">
        <v>0.017313</v>
      </c>
      <c r="N5" s="3">
        <v>0.284509</v>
      </c>
      <c r="O5" s="3">
        <v>0.005209</v>
      </c>
      <c r="P5" s="3">
        <v>0.093341</v>
      </c>
      <c r="Q5" s="3">
        <v>0.45722</v>
      </c>
      <c r="R5" s="3">
        <v>0.032782</v>
      </c>
      <c r="S5" s="3">
        <v>2.695585</v>
      </c>
    </row>
    <row r="6" spans="1:19" ht="12.75">
      <c r="A6" t="s">
        <v>950</v>
      </c>
      <c r="B6" s="3">
        <v>0.137811</v>
      </c>
      <c r="C6" s="3">
        <v>0.135225</v>
      </c>
      <c r="D6" s="3">
        <v>0.03601</v>
      </c>
      <c r="E6" s="3">
        <v>0.351089</v>
      </c>
      <c r="F6" s="3">
        <v>0.010497</v>
      </c>
      <c r="G6" s="3">
        <v>0.039644</v>
      </c>
      <c r="H6" s="3">
        <v>0.002467</v>
      </c>
      <c r="I6" s="3">
        <v>0.001745</v>
      </c>
      <c r="J6" s="3">
        <v>0.238913</v>
      </c>
      <c r="K6" s="3">
        <v>0.024877</v>
      </c>
      <c r="L6" s="3">
        <v>0.012225</v>
      </c>
      <c r="M6" s="3">
        <v>0.010791</v>
      </c>
      <c r="N6" s="3">
        <v>0.22276</v>
      </c>
      <c r="O6" s="3">
        <v>0.00899</v>
      </c>
      <c r="P6" s="3">
        <v>0.068621</v>
      </c>
      <c r="Q6" s="3">
        <v>0.371877</v>
      </c>
      <c r="R6" s="3">
        <v>0.013834</v>
      </c>
      <c r="S6" s="3">
        <v>2.055321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22">
      <selection activeCell="I28" sqref="I28"/>
    </sheetView>
  </sheetViews>
  <sheetFormatPr defaultColWidth="9.140625" defaultRowHeight="12.75"/>
  <cols>
    <col min="2" max="2" width="21.7109375" style="0" customWidth="1"/>
    <col min="3" max="3" width="14.421875" style="0" customWidth="1"/>
    <col min="4" max="4" width="14.57421875" style="0" customWidth="1"/>
    <col min="5" max="5" width="16.00390625" style="0" customWidth="1"/>
    <col min="6" max="6" width="13.140625" style="0" customWidth="1"/>
    <col min="7" max="7" width="12.8515625" style="0" customWidth="1"/>
    <col min="8" max="8" width="11.57421875" style="0" customWidth="1"/>
    <col min="14" max="14" width="16.28125" style="0" customWidth="1"/>
    <col min="15" max="15" width="16.8515625" style="0" customWidth="1"/>
    <col min="16" max="16" width="11.7109375" style="0" customWidth="1"/>
    <col min="17" max="17" width="12.7109375" style="0" customWidth="1"/>
    <col min="18" max="18" width="14.7109375" style="0" customWidth="1"/>
    <col min="19" max="19" width="14.140625" style="0" customWidth="1"/>
    <col min="20" max="20" width="13.8515625" style="0" customWidth="1"/>
    <col min="21" max="21" width="15.8515625" style="0" customWidth="1"/>
    <col min="24" max="24" width="17.7109375" style="0" customWidth="1"/>
    <col min="25" max="25" width="12.00390625" style="0" customWidth="1"/>
    <col min="26" max="26" width="12.28125" style="0" customWidth="1"/>
    <col min="27" max="28" width="11.28125" style="0" customWidth="1"/>
    <col min="29" max="29" width="12.8515625" style="0" customWidth="1"/>
    <col min="30" max="30" width="16.28125" style="0" customWidth="1"/>
  </cols>
  <sheetData>
    <row r="1" spans="3:32" ht="38.25">
      <c r="C1" s="1" t="s">
        <v>948</v>
      </c>
      <c r="D1" s="2" t="s">
        <v>950</v>
      </c>
      <c r="E1" s="1" t="s">
        <v>949</v>
      </c>
      <c r="F1" s="1" t="s">
        <v>19</v>
      </c>
      <c r="G1" s="1" t="s">
        <v>947</v>
      </c>
      <c r="H1" s="1" t="s">
        <v>963</v>
      </c>
      <c r="P1" s="1" t="s">
        <v>948</v>
      </c>
      <c r="Q1" s="2" t="s">
        <v>950</v>
      </c>
      <c r="R1" s="1" t="s">
        <v>949</v>
      </c>
      <c r="S1" t="s">
        <v>19</v>
      </c>
      <c r="T1" s="1" t="s">
        <v>947</v>
      </c>
      <c r="U1" s="1" t="s">
        <v>963</v>
      </c>
      <c r="Y1" s="1" t="s">
        <v>948</v>
      </c>
      <c r="Z1" s="2" t="s">
        <v>950</v>
      </c>
      <c r="AA1" s="1" t="s">
        <v>949</v>
      </c>
      <c r="AB1" t="s">
        <v>19</v>
      </c>
      <c r="AC1" s="1" t="s">
        <v>947</v>
      </c>
      <c r="AD1" s="1" t="s">
        <v>1005</v>
      </c>
      <c r="AE1" t="s">
        <v>1004</v>
      </c>
      <c r="AF1" s="1" t="s">
        <v>1006</v>
      </c>
    </row>
    <row r="2" ht="12.75">
      <c r="X2" t="s">
        <v>1003</v>
      </c>
    </row>
    <row r="3" spans="1:32" ht="12.75">
      <c r="A3" s="3">
        <v>1</v>
      </c>
      <c r="B3" t="s">
        <v>951</v>
      </c>
      <c r="C3" s="4">
        <f>+'Region O3'!Q4</f>
        <v>0.163643</v>
      </c>
      <c r="D3" s="4">
        <f>+'Region O3'!Q6</f>
        <v>0.371877</v>
      </c>
      <c r="E3" s="4">
        <f>+'Region O3'!Q5</f>
        <v>0.45722</v>
      </c>
      <c r="F3" s="4">
        <f>+'Region O3'!Q2</f>
        <v>0.554142</v>
      </c>
      <c r="G3" s="4">
        <f>+'Region O3'!Q3</f>
        <v>0.133135</v>
      </c>
      <c r="H3" s="5">
        <f>+C3+D3+E3+F3+G3</f>
        <v>1.680017</v>
      </c>
      <c r="M3">
        <v>1</v>
      </c>
      <c r="N3" t="s">
        <v>981</v>
      </c>
      <c r="O3" t="s">
        <v>982</v>
      </c>
      <c r="P3">
        <f>+'Region O3'!J4</f>
        <v>0.1595</v>
      </c>
      <c r="Q3">
        <f>+'Region O3'!J6</f>
        <v>0.238913</v>
      </c>
      <c r="R3">
        <f>+'Region O3'!J5</f>
        <v>0.31403</v>
      </c>
      <c r="S3">
        <f>+'Region O3'!J2</f>
        <v>0.26998</v>
      </c>
      <c r="T3">
        <f>+'Region O3'!J3</f>
        <v>0.125739</v>
      </c>
      <c r="U3">
        <f>+P3+Q3+R3+S3+T3</f>
        <v>1.1081619999999999</v>
      </c>
      <c r="W3">
        <v>1</v>
      </c>
      <c r="X3" t="s">
        <v>981</v>
      </c>
      <c r="Y3">
        <f aca="true" t="shared" si="0" ref="Y3:Y8">+P3+P10</f>
        <v>0.263705</v>
      </c>
      <c r="Z3">
        <f aca="true" t="shared" si="1" ref="Z3:AC8">+Q3+Q10</f>
        <v>0.39380899999999996</v>
      </c>
      <c r="AA3">
        <f t="shared" si="1"/>
        <v>0.5376</v>
      </c>
      <c r="AB3">
        <f t="shared" si="1"/>
        <v>0.346769</v>
      </c>
      <c r="AC3">
        <f t="shared" si="1"/>
        <v>0.229275</v>
      </c>
      <c r="AD3">
        <f aca="true" t="shared" si="2" ref="AD3:AD8">+U3+U10</f>
        <v>1.7711579999999998</v>
      </c>
      <c r="AE3">
        <v>0.100358</v>
      </c>
      <c r="AF3">
        <f>+AE3/AD3</f>
        <v>0.0566623643966264</v>
      </c>
    </row>
    <row r="4" spans="1:32" ht="12.75">
      <c r="A4" s="3">
        <v>2</v>
      </c>
      <c r="B4" t="s">
        <v>952</v>
      </c>
      <c r="C4" s="4">
        <f>+'Region O3'!R4</f>
        <v>0.010408</v>
      </c>
      <c r="D4" s="4">
        <f>+'Region O3'!R6</f>
        <v>0.013834</v>
      </c>
      <c r="E4" s="4">
        <f>+'Region O3'!R5</f>
        <v>0.032782</v>
      </c>
      <c r="F4" s="4">
        <f>+'Region O3'!R2</f>
        <v>0.02935</v>
      </c>
      <c r="G4" s="4">
        <f>+'Region O3'!R3</f>
        <v>0.006886</v>
      </c>
      <c r="H4" s="5">
        <f aca="true" t="shared" si="3" ref="H4:H18">+C4+D4+E4+F4+G4</f>
        <v>0.09326000000000001</v>
      </c>
      <c r="M4">
        <v>2</v>
      </c>
      <c r="N4" t="s">
        <v>983</v>
      </c>
      <c r="O4" t="s">
        <v>984</v>
      </c>
      <c r="P4">
        <f>+'Region O3'!K4</f>
        <v>0.016106</v>
      </c>
      <c r="Q4">
        <f>+'Region O3'!K6</f>
        <v>0.024877</v>
      </c>
      <c r="R4">
        <f>+'Region O3'!K5</f>
        <v>0.033322</v>
      </c>
      <c r="S4">
        <f>+'Region O3'!K2</f>
        <v>0.045208</v>
      </c>
      <c r="T4">
        <f>+'Region O3'!K3</f>
        <v>0.011861</v>
      </c>
      <c r="U4">
        <f aca="true" t="shared" si="4" ref="U4:U16">+P4+Q4+R4+S4+T4</f>
        <v>0.131374</v>
      </c>
      <c r="W4">
        <v>2</v>
      </c>
      <c r="X4" t="s">
        <v>983</v>
      </c>
      <c r="Y4">
        <f t="shared" si="0"/>
        <v>0.057858999999999994</v>
      </c>
      <c r="Z4">
        <f t="shared" si="1"/>
        <v>0.08392</v>
      </c>
      <c r="AA4">
        <f t="shared" si="1"/>
        <v>0.120776</v>
      </c>
      <c r="AB4">
        <f t="shared" si="1"/>
        <v>0.096834</v>
      </c>
      <c r="AC4">
        <f t="shared" si="1"/>
        <v>0.071963</v>
      </c>
      <c r="AD4">
        <f t="shared" si="2"/>
        <v>0.431352</v>
      </c>
      <c r="AE4">
        <v>0.17966000000000001</v>
      </c>
      <c r="AF4">
        <f aca="true" t="shared" si="5" ref="AF4:AF10">+AE4/AD4</f>
        <v>0.4165043862089431</v>
      </c>
    </row>
    <row r="5" spans="1:32" ht="12.75">
      <c r="A5" s="3">
        <v>3</v>
      </c>
      <c r="B5" t="s">
        <v>953</v>
      </c>
      <c r="C5" s="4">
        <f>+'Region O3'!D4</f>
        <v>0.038155</v>
      </c>
      <c r="D5" s="4">
        <f>+'Region O3'!D6</f>
        <v>0.03601</v>
      </c>
      <c r="E5" s="4">
        <f>+'Region O3'!D5</f>
        <v>0.056095</v>
      </c>
      <c r="F5" s="4">
        <f>+'Region O3'!D2</f>
        <v>0.009248</v>
      </c>
      <c r="G5" s="4">
        <f>+'Region O3'!D3</f>
        <v>0.054181</v>
      </c>
      <c r="H5" s="5">
        <f t="shared" si="3"/>
        <v>0.19368900000000003</v>
      </c>
      <c r="M5">
        <v>3</v>
      </c>
      <c r="N5" t="s">
        <v>985</v>
      </c>
      <c r="O5" t="s">
        <v>986</v>
      </c>
      <c r="P5">
        <f>+'Region O3'!L4</f>
        <v>0.011637</v>
      </c>
      <c r="Q5">
        <f>+'Region O3'!L6</f>
        <v>0.012225</v>
      </c>
      <c r="R5">
        <f>+'Region O3'!L5</f>
        <v>0.015384</v>
      </c>
      <c r="S5">
        <f>+'Region O3'!L2</f>
        <v>0.032413</v>
      </c>
      <c r="T5">
        <f>+'Region O3'!L3</f>
        <v>0.007077</v>
      </c>
      <c r="U5">
        <f t="shared" si="4"/>
        <v>0.078736</v>
      </c>
      <c r="W5">
        <v>3</v>
      </c>
      <c r="X5" t="s">
        <v>985</v>
      </c>
      <c r="Y5">
        <f t="shared" si="0"/>
        <v>0.052412</v>
      </c>
      <c r="Z5">
        <f t="shared" si="1"/>
        <v>0.057206</v>
      </c>
      <c r="AA5">
        <f t="shared" si="1"/>
        <v>0.07405</v>
      </c>
      <c r="AB5">
        <f t="shared" si="1"/>
        <v>0.083308</v>
      </c>
      <c r="AC5">
        <f t="shared" si="1"/>
        <v>0.054109</v>
      </c>
      <c r="AD5">
        <f t="shared" si="2"/>
        <v>0.32108499999999995</v>
      </c>
      <c r="AE5">
        <v>2.9095690000000003</v>
      </c>
      <c r="AF5">
        <f t="shared" si="5"/>
        <v>9.061678371770718</v>
      </c>
    </row>
    <row r="6" spans="1:32" ht="12.75">
      <c r="A6" s="3">
        <v>4</v>
      </c>
      <c r="B6" t="s">
        <v>954</v>
      </c>
      <c r="C6" s="4">
        <f>+'Region O3'!B4</f>
        <v>0.086226</v>
      </c>
      <c r="D6" s="4">
        <f>+'Region O3'!B6</f>
        <v>0.137811</v>
      </c>
      <c r="E6" s="4">
        <f>+'Region O3'!B5</f>
        <v>0.167244</v>
      </c>
      <c r="F6" s="4">
        <f>+'Region O3'!B2</f>
        <v>0.267794</v>
      </c>
      <c r="G6" s="4">
        <f>+'Region O3'!B3</f>
        <v>0.057007</v>
      </c>
      <c r="H6" s="5">
        <f t="shared" si="3"/>
        <v>0.716082</v>
      </c>
      <c r="M6">
        <v>4</v>
      </c>
      <c r="N6" t="s">
        <v>987</v>
      </c>
      <c r="O6" t="s">
        <v>988</v>
      </c>
      <c r="P6">
        <f>+'Region O3'!M4</f>
        <v>0.013379</v>
      </c>
      <c r="Q6">
        <f>+'Region O3'!M6</f>
        <v>0.010791</v>
      </c>
      <c r="R6">
        <f>+'Region O3'!M5</f>
        <v>0.017313</v>
      </c>
      <c r="S6">
        <f>+'Region O3'!M2</f>
        <v>0.016278</v>
      </c>
      <c r="T6">
        <f>+'Region O3'!M3</f>
        <v>0.008371</v>
      </c>
      <c r="U6">
        <f t="shared" si="4"/>
        <v>0.066132</v>
      </c>
      <c r="W6">
        <v>4</v>
      </c>
      <c r="X6" t="s">
        <v>1007</v>
      </c>
      <c r="Y6">
        <f t="shared" si="0"/>
        <v>0.04047</v>
      </c>
      <c r="Z6">
        <f t="shared" si="1"/>
        <v>0.03856</v>
      </c>
      <c r="AA6">
        <f t="shared" si="1"/>
        <v>0.066818</v>
      </c>
      <c r="AB6">
        <f t="shared" si="1"/>
        <v>0.047497</v>
      </c>
      <c r="AC6">
        <f t="shared" si="1"/>
        <v>0.033177</v>
      </c>
      <c r="AD6">
        <f t="shared" si="2"/>
        <v>0.226522</v>
      </c>
      <c r="AE6">
        <v>0.06318299999999999</v>
      </c>
      <c r="AF6">
        <f t="shared" si="5"/>
        <v>0.27892655018055634</v>
      </c>
    </row>
    <row r="7" spans="1:32" ht="12.75">
      <c r="A7" s="3">
        <v>5</v>
      </c>
      <c r="B7" t="s">
        <v>955</v>
      </c>
      <c r="C7" s="4">
        <f>+'Region O3'!F4</f>
        <v>0.022555</v>
      </c>
      <c r="D7" s="4">
        <f>+'Region O3'!F6</f>
        <v>0.010497</v>
      </c>
      <c r="E7" s="4">
        <f>+'Region O3'!F5</f>
        <v>0.01708</v>
      </c>
      <c r="F7" s="4">
        <f>+'Region O3'!F2</f>
        <v>0.027035</v>
      </c>
      <c r="G7" s="4">
        <f>+'Region O3'!F3</f>
        <v>0.014567</v>
      </c>
      <c r="H7" s="5">
        <f t="shared" si="3"/>
        <v>0.091734</v>
      </c>
      <c r="M7">
        <v>5</v>
      </c>
      <c r="N7" t="s">
        <v>989</v>
      </c>
      <c r="O7" t="s">
        <v>990</v>
      </c>
      <c r="P7">
        <f>+'Region O3'!N4</f>
        <v>0.161035</v>
      </c>
      <c r="Q7">
        <f>+'Region O3'!N6</f>
        <v>0.22276</v>
      </c>
      <c r="R7">
        <f>+'Region O3'!N5</f>
        <v>0.284509</v>
      </c>
      <c r="S7">
        <f>+'Region O3'!N2</f>
        <v>0.3085</v>
      </c>
      <c r="T7">
        <f>+'Region O3'!N3</f>
        <v>0.107352</v>
      </c>
      <c r="U7">
        <f t="shared" si="4"/>
        <v>1.0841560000000001</v>
      </c>
      <c r="W7">
        <v>5</v>
      </c>
      <c r="X7" t="s">
        <v>989</v>
      </c>
      <c r="Y7">
        <f t="shared" si="0"/>
        <v>0.542568</v>
      </c>
      <c r="Z7">
        <f t="shared" si="1"/>
        <v>0.8130139999999999</v>
      </c>
      <c r="AA7">
        <f t="shared" si="1"/>
        <v>1.1912989999999999</v>
      </c>
      <c r="AB7">
        <f t="shared" si="1"/>
        <v>0.885167</v>
      </c>
      <c r="AC7">
        <f t="shared" si="1"/>
        <v>0.585897</v>
      </c>
      <c r="AD7">
        <f t="shared" si="2"/>
        <v>4.017945</v>
      </c>
      <c r="AE7">
        <v>2.502263</v>
      </c>
      <c r="AF7">
        <f t="shared" si="5"/>
        <v>0.6227718398335468</v>
      </c>
    </row>
    <row r="8" spans="1:32" ht="12.75">
      <c r="A8" s="3">
        <v>6</v>
      </c>
      <c r="B8" t="s">
        <v>956</v>
      </c>
      <c r="C8" s="4">
        <f>+'Region O3'!H4</f>
        <v>0.000496</v>
      </c>
      <c r="D8" s="4">
        <f>+'Region O3'!H6</f>
        <v>0.002467</v>
      </c>
      <c r="E8" s="4">
        <f>+'Region O3'!H5</f>
        <v>0.004982</v>
      </c>
      <c r="F8" s="4">
        <f>+'Region O3'!H2</f>
        <v>0.006236</v>
      </c>
      <c r="G8" s="4">
        <f>+'Region O3'!H3</f>
        <v>0.001327</v>
      </c>
      <c r="H8" s="5">
        <f t="shared" si="3"/>
        <v>0.015508000000000001</v>
      </c>
      <c r="M8">
        <v>6</v>
      </c>
      <c r="N8" t="s">
        <v>991</v>
      </c>
      <c r="O8" t="s">
        <v>992</v>
      </c>
      <c r="P8">
        <f>+'Region O3'!O4</f>
        <v>0.0012</v>
      </c>
      <c r="Q8">
        <f>+'Region O3'!O6</f>
        <v>0.00899</v>
      </c>
      <c r="R8">
        <f>+'Region O3'!O5</f>
        <v>0.005209</v>
      </c>
      <c r="S8">
        <f>+'Region O3'!O2</f>
        <v>0.003821</v>
      </c>
      <c r="T8">
        <f>+'Region O3'!O3</f>
        <v>0.003042</v>
      </c>
      <c r="U8">
        <f t="shared" si="4"/>
        <v>0.022262</v>
      </c>
      <c r="W8">
        <v>6</v>
      </c>
      <c r="X8" t="s">
        <v>991</v>
      </c>
      <c r="Y8">
        <f t="shared" si="0"/>
        <v>0.764363</v>
      </c>
      <c r="Z8">
        <f t="shared" si="1"/>
        <v>1.454819</v>
      </c>
      <c r="AA8">
        <f t="shared" si="1"/>
        <v>1.645738</v>
      </c>
      <c r="AB8">
        <f t="shared" si="1"/>
        <v>0.764567</v>
      </c>
      <c r="AC8">
        <f t="shared" si="1"/>
        <v>0.539147</v>
      </c>
      <c r="AD8">
        <f t="shared" si="2"/>
        <v>5.168634</v>
      </c>
      <c r="AE8">
        <v>3.290404</v>
      </c>
      <c r="AF8">
        <f t="shared" si="5"/>
        <v>0.6366099824441042</v>
      </c>
    </row>
    <row r="9" spans="1:32" ht="12.75">
      <c r="A9" s="3">
        <v>7</v>
      </c>
      <c r="B9" t="s">
        <v>957</v>
      </c>
      <c r="C9" s="4">
        <f>+from_earlier_runs!I4</f>
        <v>1.002492</v>
      </c>
      <c r="D9" s="4">
        <f>+from_earlier_runs!I6</f>
        <v>2.285108</v>
      </c>
      <c r="E9" s="4">
        <f>+from_earlier_runs!I5</f>
        <v>3.053375</v>
      </c>
      <c r="F9" s="4">
        <f>+from_earlier_runs!I2</f>
        <v>1.288914</v>
      </c>
      <c r="G9" s="4">
        <f>+from_earlier_runs!I3</f>
        <v>1.08036</v>
      </c>
      <c r="H9" s="5">
        <f t="shared" si="3"/>
        <v>8.710249000000001</v>
      </c>
      <c r="M9">
        <v>7</v>
      </c>
      <c r="N9" t="s">
        <v>993</v>
      </c>
      <c r="O9" t="s">
        <v>994</v>
      </c>
      <c r="P9">
        <f>+'Region O3'!P4</f>
        <v>0.009346</v>
      </c>
      <c r="Q9">
        <f>+'Region O3'!P6</f>
        <v>0.068621</v>
      </c>
      <c r="R9">
        <f>+'Region O3'!P5</f>
        <v>0.093341</v>
      </c>
      <c r="S9">
        <f>+'Region O3'!P2</f>
        <v>0.198945</v>
      </c>
      <c r="T9">
        <f>+'Region O3'!P3</f>
        <v>0.019326</v>
      </c>
      <c r="U9">
        <f t="shared" si="4"/>
        <v>0.38957900000000006</v>
      </c>
      <c r="W9">
        <v>7</v>
      </c>
      <c r="X9" t="s">
        <v>1001</v>
      </c>
      <c r="Y9">
        <f>+P16</f>
        <v>-0.356028</v>
      </c>
      <c r="Z9">
        <f>+Q16</f>
        <v>-0.037664</v>
      </c>
      <c r="AA9">
        <f>+R16</f>
        <v>0.086861</v>
      </c>
      <c r="AB9">
        <f>+S16</f>
        <v>-0.259028</v>
      </c>
      <c r="AC9">
        <f>+T16</f>
        <v>-0.169766</v>
      </c>
      <c r="AD9">
        <v>0</v>
      </c>
      <c r="AE9">
        <v>0.669169</v>
      </c>
      <c r="AF9" t="e">
        <f t="shared" si="5"/>
        <v>#DIV/0!</v>
      </c>
    </row>
    <row r="10" spans="1:32" ht="12.75">
      <c r="A10" s="3">
        <v>8</v>
      </c>
      <c r="B10" t="s">
        <v>1008</v>
      </c>
      <c r="C10" s="5">
        <f>+P17-C3-C4-C5-C6-C7-C8-C9</f>
        <v>0.0507200000000001</v>
      </c>
      <c r="D10" s="5">
        <f>+Q17-D3-D4-D5-D6-D7-D8-D9</f>
        <v>0.0146809999999995</v>
      </c>
      <c r="E10" s="5">
        <f>+R17-E3-E4-E5-E6-E7-E8-E9</f>
        <v>0.027704999999999647</v>
      </c>
      <c r="F10" s="5">
        <f>+S17-F3-F4-F5-F6-F7-F8-F9</f>
        <v>-0.018659999999999233</v>
      </c>
      <c r="G10" s="5">
        <f>+T17-G3-G4-G5-G6-G7-G8-G9</f>
        <v>0.01566500000000004</v>
      </c>
      <c r="H10" s="5">
        <f>+C10+D10+E10+F10+G10</f>
        <v>0.09011100000000005</v>
      </c>
      <c r="M10">
        <v>8</v>
      </c>
      <c r="N10" t="s">
        <v>981</v>
      </c>
      <c r="O10" t="s">
        <v>995</v>
      </c>
      <c r="P10">
        <f>+from_earlier_runs!B4</f>
        <v>0.104205</v>
      </c>
      <c r="Q10">
        <f>+from_earlier_runs!B6</f>
        <v>0.154896</v>
      </c>
      <c r="R10">
        <f>+from_earlier_runs!B5</f>
        <v>0.22357</v>
      </c>
      <c r="S10">
        <f>+from_earlier_runs!B2</f>
        <v>0.076789</v>
      </c>
      <c r="T10">
        <f>+from_earlier_runs!B3</f>
        <v>0.103536</v>
      </c>
      <c r="U10">
        <f t="shared" si="4"/>
        <v>0.662996</v>
      </c>
      <c r="W10">
        <v>8</v>
      </c>
      <c r="X10" t="s">
        <v>993</v>
      </c>
      <c r="Y10">
        <f>+P9</f>
        <v>0.009346</v>
      </c>
      <c r="Z10">
        <f>+Q9</f>
        <v>0.068621</v>
      </c>
      <c r="AA10">
        <f>+R9</f>
        <v>0.093341</v>
      </c>
      <c r="AB10">
        <f>+S9</f>
        <v>0.198945</v>
      </c>
      <c r="AC10">
        <f>+T9</f>
        <v>0.019326</v>
      </c>
      <c r="AD10">
        <f>+U9</f>
        <v>0.38957900000000006</v>
      </c>
      <c r="AE10">
        <v>0.050886</v>
      </c>
      <c r="AF10">
        <f t="shared" si="5"/>
        <v>0.13061792345069934</v>
      </c>
    </row>
    <row r="11" spans="1:31" ht="12.75">
      <c r="A11" s="3">
        <v>9</v>
      </c>
      <c r="B11" t="s">
        <v>958</v>
      </c>
      <c r="C11" s="4">
        <f>+from_earlier_runs!K4</f>
        <v>1.648766</v>
      </c>
      <c r="D11" s="4">
        <f>+from_earlier_runs!K6</f>
        <v>1.350555</v>
      </c>
      <c r="E11" s="4">
        <f>+from_earlier_runs!K5</f>
        <v>1.654738</v>
      </c>
      <c r="F11" s="4">
        <f>+from_earlier_runs!K2</f>
        <v>2.204562</v>
      </c>
      <c r="G11" s="4">
        <f>+from_earlier_runs!K3</f>
        <v>1.679746</v>
      </c>
      <c r="H11" s="5">
        <f t="shared" si="3"/>
        <v>8.538367000000001</v>
      </c>
      <c r="M11">
        <v>9</v>
      </c>
      <c r="N11" t="s">
        <v>983</v>
      </c>
      <c r="O11" t="s">
        <v>996</v>
      </c>
      <c r="P11">
        <f>+from_earlier_runs!C4</f>
        <v>0.041753</v>
      </c>
      <c r="Q11">
        <f>+from_earlier_runs!C6</f>
        <v>0.059043</v>
      </c>
      <c r="R11">
        <f>+from_earlier_runs!C5</f>
        <v>0.087454</v>
      </c>
      <c r="S11">
        <f>+from_earlier_runs!C2</f>
        <v>0.051626</v>
      </c>
      <c r="T11">
        <f>+from_earlier_runs!C3</f>
        <v>0.060102</v>
      </c>
      <c r="U11">
        <f t="shared" si="4"/>
        <v>0.299978</v>
      </c>
      <c r="Y11">
        <f>SUM(Y3:Y10)</f>
        <v>1.374695</v>
      </c>
      <c r="AD11">
        <f>SUM(AD3:AD10)</f>
        <v>12.326275</v>
      </c>
      <c r="AE11">
        <f>SUM(AE3:AE10)</f>
        <v>9.765492000000002</v>
      </c>
    </row>
    <row r="12" spans="1:21" ht="12.75">
      <c r="A12" s="3">
        <v>12</v>
      </c>
      <c r="B12" t="s">
        <v>951</v>
      </c>
      <c r="C12" s="4">
        <f>+from_earlier_runs!N4</f>
        <v>5.340425</v>
      </c>
      <c r="D12" s="4">
        <f>+from_earlier_runs!N6</f>
        <v>4.250786</v>
      </c>
      <c r="E12" s="4">
        <f>+from_earlier_runs!N5</f>
        <v>4.496505</v>
      </c>
      <c r="F12" s="4">
        <f>+from_earlier_runs!N2</f>
        <v>3.624402</v>
      </c>
      <c r="G12" s="4">
        <f>+from_earlier_runs!N3</f>
        <v>3.8915439999999997</v>
      </c>
      <c r="H12" s="5">
        <f t="shared" si="3"/>
        <v>21.603662</v>
      </c>
      <c r="M12">
        <v>10</v>
      </c>
      <c r="N12" t="s">
        <v>985</v>
      </c>
      <c r="O12" t="s">
        <v>997</v>
      </c>
      <c r="P12">
        <f>+from_earlier_runs!D4</f>
        <v>0.040775</v>
      </c>
      <c r="Q12">
        <f>+from_earlier_runs!D6</f>
        <v>0.044981</v>
      </c>
      <c r="R12">
        <f>+from_earlier_runs!D5</f>
        <v>0.058666</v>
      </c>
      <c r="S12">
        <f>+from_earlier_runs!D2</f>
        <v>0.050895</v>
      </c>
      <c r="T12">
        <f>+from_earlier_runs!D3</f>
        <v>0.047032</v>
      </c>
      <c r="U12">
        <f t="shared" si="4"/>
        <v>0.24234899999999998</v>
      </c>
    </row>
    <row r="13" spans="1:21" ht="12.75">
      <c r="A13" s="3">
        <v>13</v>
      </c>
      <c r="B13" t="s">
        <v>952</v>
      </c>
      <c r="C13" s="4">
        <f>+'Region O3'!S4</f>
        <v>2.410617</v>
      </c>
      <c r="D13" s="4">
        <f>+'Region O3'!S6</f>
        <v>2.055321</v>
      </c>
      <c r="E13" s="4">
        <f>+'Region O3'!S5</f>
        <v>2.695585</v>
      </c>
      <c r="F13" s="4">
        <f>+'Region O3'!S2</f>
        <v>0.317359</v>
      </c>
      <c r="G13" s="4">
        <f>+'Region O3'!S3</f>
        <v>1.191797</v>
      </c>
      <c r="H13" s="5">
        <f t="shared" si="3"/>
        <v>8.670678999999998</v>
      </c>
      <c r="M13">
        <v>11</v>
      </c>
      <c r="N13" t="s">
        <v>987</v>
      </c>
      <c r="O13" t="s">
        <v>998</v>
      </c>
      <c r="P13">
        <f>+from_earlier_runs!E4</f>
        <v>0.027091</v>
      </c>
      <c r="Q13">
        <f>+from_earlier_runs!E6</f>
        <v>0.027769</v>
      </c>
      <c r="R13">
        <f>+from_earlier_runs!E5</f>
        <v>0.049505</v>
      </c>
      <c r="S13">
        <f>+from_earlier_runs!E2</f>
        <v>0.031219</v>
      </c>
      <c r="T13">
        <f>+from_earlier_runs!E3</f>
        <v>0.024806</v>
      </c>
      <c r="U13">
        <f t="shared" si="4"/>
        <v>0.16039</v>
      </c>
    </row>
    <row r="14" spans="1:21" ht="12.75">
      <c r="A14" s="3">
        <v>14</v>
      </c>
      <c r="B14" t="s">
        <v>953</v>
      </c>
      <c r="C14" s="4">
        <f>+'Region O3'!E4</f>
        <v>0.729589</v>
      </c>
      <c r="D14" s="4">
        <f>+'Region O3'!E6</f>
        <v>0.351089</v>
      </c>
      <c r="E14" s="4">
        <f>+'Region O3'!E5</f>
        <v>0.542014</v>
      </c>
      <c r="F14" s="4">
        <f>+'Region O3'!E2</f>
        <v>0.065589</v>
      </c>
      <c r="G14" s="4">
        <f>+'Region O3'!E3</f>
        <v>0.671407</v>
      </c>
      <c r="H14" s="5">
        <f t="shared" si="3"/>
        <v>2.359688</v>
      </c>
      <c r="M14">
        <v>12</v>
      </c>
      <c r="N14" t="s">
        <v>989</v>
      </c>
      <c r="O14" t="s">
        <v>999</v>
      </c>
      <c r="P14">
        <f>+from_earlier_runs!F4</f>
        <v>0.381533</v>
      </c>
      <c r="Q14">
        <f>+from_earlier_runs!F6</f>
        <v>0.590254</v>
      </c>
      <c r="R14">
        <f>+from_earlier_runs!F5</f>
        <v>0.90679</v>
      </c>
      <c r="S14">
        <f>+from_earlier_runs!F2</f>
        <v>0.576667</v>
      </c>
      <c r="T14">
        <f>+from_earlier_runs!F3</f>
        <v>0.478545</v>
      </c>
      <c r="U14">
        <f t="shared" si="4"/>
        <v>2.933789</v>
      </c>
    </row>
    <row r="15" spans="1:21" ht="12.75">
      <c r="A15" s="3">
        <v>15</v>
      </c>
      <c r="B15" t="s">
        <v>954</v>
      </c>
      <c r="C15" s="4">
        <f>+'Region O3'!C4</f>
        <v>0.173809</v>
      </c>
      <c r="D15" s="4">
        <f>+'Region O3'!C6</f>
        <v>0.135225</v>
      </c>
      <c r="E15" s="4">
        <f>+'Region O3'!C5</f>
        <v>0.131947</v>
      </c>
      <c r="F15" s="4">
        <f>+'Region O3'!C2</f>
        <v>0.183972</v>
      </c>
      <c r="G15" s="4">
        <f>+'Region O3'!C3</f>
        <v>0.108897</v>
      </c>
      <c r="H15" s="5">
        <f t="shared" si="3"/>
        <v>0.7338500000000001</v>
      </c>
      <c r="M15">
        <v>13</v>
      </c>
      <c r="N15" t="s">
        <v>991</v>
      </c>
      <c r="O15" t="s">
        <v>1000</v>
      </c>
      <c r="P15">
        <f>+from_earlier_runs!G4</f>
        <v>0.763163</v>
      </c>
      <c r="Q15">
        <f>+from_earlier_runs!G6</f>
        <v>1.445829</v>
      </c>
      <c r="R15">
        <f>+from_earlier_runs!G5</f>
        <v>1.640529</v>
      </c>
      <c r="S15">
        <f>+from_earlier_runs!G2</f>
        <v>0.760746</v>
      </c>
      <c r="T15">
        <f>+from_earlier_runs!G3</f>
        <v>0.536105</v>
      </c>
      <c r="U15">
        <f t="shared" si="4"/>
        <v>5.146372</v>
      </c>
    </row>
    <row r="16" spans="1:21" ht="12.75">
      <c r="A16" s="3">
        <v>16</v>
      </c>
      <c r="B16" t="s">
        <v>955</v>
      </c>
      <c r="C16" s="4">
        <f>+'Region O3'!G4</f>
        <v>0.190575</v>
      </c>
      <c r="D16" s="4">
        <f>+'Region O3'!G6</f>
        <v>0.039644</v>
      </c>
      <c r="E16" s="4">
        <f>+'Region O3'!G5</f>
        <v>0.072296</v>
      </c>
      <c r="F16" s="4">
        <f>+'Region O3'!G2</f>
        <v>0.191012</v>
      </c>
      <c r="G16" s="4">
        <f>+'Region O3'!G3</f>
        <v>0.158324</v>
      </c>
      <c r="H16" s="5">
        <f t="shared" si="3"/>
        <v>0.651851</v>
      </c>
      <c r="M16">
        <v>14</v>
      </c>
      <c r="N16" t="s">
        <v>1001</v>
      </c>
      <c r="O16" t="s">
        <v>1002</v>
      </c>
      <c r="P16">
        <f>+from_earlier_runs!H4</f>
        <v>-0.356028</v>
      </c>
      <c r="Q16">
        <f>+from_earlier_runs!H6</f>
        <v>-0.037664</v>
      </c>
      <c r="R16">
        <f>+from_earlier_runs!H5</f>
        <v>0.086861</v>
      </c>
      <c r="S16">
        <f>+from_earlier_runs!H2</f>
        <v>-0.259028</v>
      </c>
      <c r="T16">
        <f>+from_earlier_runs!H3</f>
        <v>-0.169766</v>
      </c>
      <c r="U16">
        <f t="shared" si="4"/>
        <v>-0.7356250000000001</v>
      </c>
    </row>
    <row r="17" spans="1:20" ht="12.75">
      <c r="A17" s="3">
        <v>17</v>
      </c>
      <c r="B17" t="s">
        <v>956</v>
      </c>
      <c r="C17" s="4">
        <f>+'Region O3'!I4</f>
        <v>0.00036</v>
      </c>
      <c r="D17" s="4">
        <f>+'Region O3'!I6</f>
        <v>0.001745</v>
      </c>
      <c r="E17" s="4">
        <f>+'Region O3'!I5</f>
        <v>0.001258</v>
      </c>
      <c r="F17" s="4">
        <f>+'Region O3'!I2</f>
        <v>0.003169</v>
      </c>
      <c r="G17" s="4">
        <f>+'Region O3'!I3</f>
        <v>0.001054</v>
      </c>
      <c r="H17" s="5">
        <f t="shared" si="3"/>
        <v>0.007586</v>
      </c>
      <c r="P17">
        <f>SUM(P3:P16)</f>
        <v>1.374695</v>
      </c>
      <c r="Q17">
        <f>SUM(Q3:Q16)</f>
        <v>2.872285</v>
      </c>
      <c r="R17">
        <f>SUM(R3:R16)</f>
        <v>3.816483</v>
      </c>
      <c r="S17">
        <f>SUM(S3:S16)</f>
        <v>2.1640590000000004</v>
      </c>
      <c r="T17">
        <f>SUM(T3:T16)</f>
        <v>1.3631280000000001</v>
      </c>
    </row>
    <row r="18" spans="1:8" ht="12.75">
      <c r="A18" s="3">
        <v>18</v>
      </c>
      <c r="B18" t="s">
        <v>957</v>
      </c>
      <c r="C18" s="4">
        <f>+from_earlier_runs!P4</f>
        <v>1.148594</v>
      </c>
      <c r="D18" s="4">
        <f>+from_earlier_runs!P6</f>
        <v>1.05423</v>
      </c>
      <c r="E18" s="4">
        <f>+from_earlier_runs!P5</f>
        <v>1.411923</v>
      </c>
      <c r="F18" s="4">
        <f>+from_earlier_runs!P2</f>
        <v>0.954596</v>
      </c>
      <c r="G18" s="4">
        <f>+from_earlier_runs!P3</f>
        <v>1.518441</v>
      </c>
      <c r="H18" s="5">
        <f t="shared" si="3"/>
        <v>6.087784</v>
      </c>
    </row>
    <row r="19" spans="1:8" ht="12.75">
      <c r="A19" s="3">
        <v>19</v>
      </c>
      <c r="B19" t="s">
        <v>1008</v>
      </c>
      <c r="C19" s="5">
        <f>+from_earlier_runs!R4-C12-C13-C14-C15-C16-C17-C18</f>
        <v>0.6359949999999999</v>
      </c>
      <c r="D19" s="5">
        <f>+from_earlier_runs!R6-D12-D13-D14-D15-D16-D17-D18</f>
        <v>1.0052590000000006</v>
      </c>
      <c r="E19" s="5">
        <f>+from_earlier_runs!R5-E12-E13-E14-E15-E16-E17-E18</f>
        <v>0.3249250000000006</v>
      </c>
      <c r="F19" s="5">
        <f>+from_earlier_runs!R2-F12-F13-F14-F15-F16-F17-F18</f>
        <v>0.9567570000000001</v>
      </c>
      <c r="G19" s="5">
        <f>+from_earlier_runs!R3-G12-G13-G14-G15-G16-G17-G18</f>
        <v>0.700353</v>
      </c>
      <c r="H19" s="5">
        <f>+C19+D19+E19+F19+G19</f>
        <v>3.6232890000000006</v>
      </c>
    </row>
    <row r="21" spans="2:11" ht="12.75">
      <c r="B21" t="s">
        <v>959</v>
      </c>
      <c r="C21" s="5">
        <f>SUM(C3:C9)</f>
        <v>1.323975</v>
      </c>
      <c r="D21" s="5">
        <f>SUM(D3:D9)</f>
        <v>2.8576040000000003</v>
      </c>
      <c r="E21" s="5">
        <f>SUM(E3:E9)</f>
        <v>3.7887779999999998</v>
      </c>
      <c r="F21" s="5">
        <f>SUM(F3:F9)</f>
        <v>2.182719</v>
      </c>
      <c r="G21" s="5">
        <f>SUM(G3:G9)</f>
        <v>1.347463</v>
      </c>
      <c r="H21" s="5">
        <f>SUM(H3:H9)</f>
        <v>11.500539000000002</v>
      </c>
      <c r="I21">
        <v>9.767906</v>
      </c>
      <c r="J21">
        <f>+H21/I21</f>
        <v>1.1773801877290795</v>
      </c>
      <c r="K21">
        <f>+(H21-I21)/H21</f>
        <v>0.1506566779174438</v>
      </c>
    </row>
    <row r="22" spans="2:10" ht="12.75">
      <c r="B22" t="s">
        <v>960</v>
      </c>
      <c r="C22" s="5">
        <f>SUM(C12:C18)</f>
        <v>9.993969000000002</v>
      </c>
      <c r="D22" s="5">
        <f>SUM(D12:D18)</f>
        <v>7.88804</v>
      </c>
      <c r="E22" s="5">
        <f>SUM(E12:E18)</f>
        <v>9.351528</v>
      </c>
      <c r="F22" s="5">
        <f>SUM(F12:F18)</f>
        <v>5.340098999999999</v>
      </c>
      <c r="G22" s="5">
        <f>SUM(G12:G18)</f>
        <v>7.541464</v>
      </c>
      <c r="H22" s="5">
        <f>SUM(H12:H18)</f>
        <v>40.1151</v>
      </c>
      <c r="I22">
        <v>1.6395810000000002</v>
      </c>
      <c r="J22">
        <f>+H22/I22</f>
        <v>24.466677767063654</v>
      </c>
    </row>
    <row r="23" spans="2:8" ht="12.75">
      <c r="B23" t="s">
        <v>961</v>
      </c>
      <c r="C23">
        <f>+C21/C22</f>
        <v>0.13247739711820194</v>
      </c>
      <c r="G23">
        <f>+G21/G22</f>
        <v>0.17867392856347256</v>
      </c>
      <c r="H23">
        <f>+H21/H22</f>
        <v>0.2866885287584975</v>
      </c>
    </row>
    <row r="24" spans="2:8" ht="12.75">
      <c r="B24" t="s">
        <v>962</v>
      </c>
      <c r="C24">
        <f>+C9/(C21)</f>
        <v>0.7571834815612077</v>
      </c>
      <c r="G24">
        <f>+G9/(G21)</f>
        <v>0.8017734067651578</v>
      </c>
      <c r="H24">
        <f>+H9/(H21)</f>
        <v>0.7573774585695505</v>
      </c>
    </row>
    <row r="25" spans="3:9" ht="12.75">
      <c r="C25" s="5">
        <f>+C21+C22+C10+C11+C19</f>
        <v>13.653425</v>
      </c>
      <c r="D25" s="5">
        <f>+D21+D22+D10+D11+D19</f>
        <v>13.116139</v>
      </c>
      <c r="E25" s="5">
        <f>+E21+E22+E10+E11+E19</f>
        <v>15.147673999999999</v>
      </c>
      <c r="F25" s="5">
        <f>+F21+F22+F10+F11+F19</f>
        <v>10.665477</v>
      </c>
      <c r="G25" s="5">
        <f>+G21+G22+G10+G11+G19</f>
        <v>11.284691</v>
      </c>
      <c r="H25" s="5">
        <f>+H21+H22+H10+H11+H19</f>
        <v>63.867406</v>
      </c>
      <c r="I25" t="s">
        <v>1010</v>
      </c>
    </row>
    <row r="26" spans="2:9" ht="12.75">
      <c r="B26" t="s">
        <v>1009</v>
      </c>
      <c r="C26" s="5">
        <f>+C9+C18</f>
        <v>2.151086</v>
      </c>
      <c r="D26" s="5">
        <f>+D9+D18</f>
        <v>3.339338</v>
      </c>
      <c r="E26" s="5">
        <f>+E9+E18</f>
        <v>4.465298</v>
      </c>
      <c r="F26" s="5">
        <f>+F9+F18</f>
        <v>2.2435099999999997</v>
      </c>
      <c r="G26" s="5">
        <f>+G9+G18</f>
        <v>2.598801</v>
      </c>
      <c r="H26" s="5">
        <f>+H9+H18</f>
        <v>14.798033</v>
      </c>
      <c r="I26" t="s">
        <v>1011</v>
      </c>
    </row>
    <row r="27" spans="3:8" ht="12.75">
      <c r="C27">
        <f>+C26/C25</f>
        <v>0.15754918637631216</v>
      </c>
      <c r="D27">
        <f>+D26/D25</f>
        <v>0.25459763730774737</v>
      </c>
      <c r="E27">
        <f>+E26/E25</f>
        <v>0.29478440056209293</v>
      </c>
      <c r="F27">
        <f>+F26/F25</f>
        <v>0.2103525233798732</v>
      </c>
      <c r="G27">
        <f>+G26/G25</f>
        <v>0.230294387325271</v>
      </c>
      <c r="H27">
        <f>+H26/H25</f>
        <v>0.2316992958818462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J1">
      <selection activeCell="R3" sqref="R3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3.28125" style="0" customWidth="1"/>
    <col min="4" max="4" width="14.7109375" style="0" customWidth="1"/>
    <col min="5" max="5" width="13.57421875" style="0" customWidth="1"/>
    <col min="6" max="6" width="16.7109375" style="0" customWidth="1"/>
    <col min="7" max="7" width="14.57421875" style="0" customWidth="1"/>
    <col min="8" max="8" width="15.28125" style="0" customWidth="1"/>
    <col min="9" max="9" width="16.140625" style="0" customWidth="1"/>
    <col min="10" max="10" width="11.7109375" style="0" customWidth="1"/>
    <col min="11" max="11" width="13.421875" style="0" customWidth="1"/>
    <col min="12" max="12" width="13.140625" style="0" customWidth="1"/>
    <col min="13" max="13" width="16.421875" style="0" customWidth="1"/>
    <col min="14" max="14" width="19.28125" style="0" customWidth="1"/>
    <col min="15" max="15" width="11.7109375" style="0" customWidth="1"/>
  </cols>
  <sheetData>
    <row r="1" spans="1:18" ht="12.75">
      <c r="A1" t="s">
        <v>980</v>
      </c>
      <c r="B1" t="s">
        <v>964</v>
      </c>
      <c r="C1" t="s">
        <v>965</v>
      </c>
      <c r="D1" t="s">
        <v>966</v>
      </c>
      <c r="E1" t="s">
        <v>967</v>
      </c>
      <c r="F1" t="s">
        <v>968</v>
      </c>
      <c r="G1" t="s">
        <v>969</v>
      </c>
      <c r="H1" t="s">
        <v>970</v>
      </c>
      <c r="I1" t="s">
        <v>971</v>
      </c>
      <c r="J1" t="s">
        <v>972</v>
      </c>
      <c r="K1" t="s">
        <v>973</v>
      </c>
      <c r="L1" t="s">
        <v>975</v>
      </c>
      <c r="M1" t="s">
        <v>974</v>
      </c>
      <c r="N1" t="s">
        <v>976</v>
      </c>
      <c r="O1" t="s">
        <v>977</v>
      </c>
      <c r="P1" t="s">
        <v>978</v>
      </c>
      <c r="R1" t="s">
        <v>979</v>
      </c>
    </row>
    <row r="2" spans="1:18" ht="12.75">
      <c r="A2" t="s">
        <v>19</v>
      </c>
      <c r="B2" s="3">
        <v>0.076789</v>
      </c>
      <c r="C2" s="3">
        <v>0.051626</v>
      </c>
      <c r="D2" s="3">
        <v>0.050895</v>
      </c>
      <c r="E2" s="3">
        <v>0.031219</v>
      </c>
      <c r="F2" s="3">
        <v>0.576667</v>
      </c>
      <c r="G2" s="3">
        <v>0.760746</v>
      </c>
      <c r="H2" s="3">
        <v>-0.259028</v>
      </c>
      <c r="I2">
        <f>SUM(B2:H2)</f>
        <v>1.288914</v>
      </c>
      <c r="J2" s="3">
        <v>0.435002</v>
      </c>
      <c r="K2" s="3">
        <v>2.204562</v>
      </c>
      <c r="L2" s="3">
        <v>2.266064</v>
      </c>
      <c r="M2" s="3">
        <v>1.358338</v>
      </c>
      <c r="N2">
        <f>+L2+M2</f>
        <v>3.624402</v>
      </c>
      <c r="O2" s="3">
        <v>0.465844</v>
      </c>
      <c r="P2" s="3">
        <v>0.954596</v>
      </c>
      <c r="R2" s="3">
        <v>6.296856</v>
      </c>
    </row>
    <row r="3" spans="1:18" ht="12.75">
      <c r="A3" t="s">
        <v>947</v>
      </c>
      <c r="B3" s="3">
        <v>0.103536</v>
      </c>
      <c r="C3" s="3">
        <v>0.060102</v>
      </c>
      <c r="D3" s="3">
        <v>0.047032</v>
      </c>
      <c r="E3" s="3">
        <v>0.024806</v>
      </c>
      <c r="F3" s="3">
        <v>0.478545</v>
      </c>
      <c r="G3" s="3">
        <v>0.536105</v>
      </c>
      <c r="H3" s="3">
        <v>-0.169766</v>
      </c>
      <c r="I3">
        <f>SUM(B3:H3)</f>
        <v>1.08036</v>
      </c>
      <c r="J3" s="3">
        <v>0.49944</v>
      </c>
      <c r="K3" s="3">
        <v>1.679746</v>
      </c>
      <c r="L3" s="3">
        <v>2.332337</v>
      </c>
      <c r="M3" s="3">
        <v>1.559207</v>
      </c>
      <c r="N3">
        <f>+L3+M3</f>
        <v>3.8915439999999997</v>
      </c>
      <c r="O3" s="3">
        <v>0.572547</v>
      </c>
      <c r="P3" s="3">
        <v>1.518441</v>
      </c>
      <c r="R3" s="3">
        <v>8.241817</v>
      </c>
    </row>
    <row r="4" spans="1:18" ht="12.75">
      <c r="A4" t="s">
        <v>948</v>
      </c>
      <c r="B4" s="3">
        <v>0.104205</v>
      </c>
      <c r="C4" s="3">
        <v>0.041753</v>
      </c>
      <c r="D4" s="3">
        <v>0.040775</v>
      </c>
      <c r="E4" s="3">
        <v>0.027091</v>
      </c>
      <c r="F4" s="3">
        <v>0.381533</v>
      </c>
      <c r="G4" s="3">
        <v>0.763163</v>
      </c>
      <c r="H4" s="3">
        <v>-0.356028</v>
      </c>
      <c r="I4">
        <f>SUM(B4:H4)</f>
        <v>1.002492</v>
      </c>
      <c r="J4" s="3">
        <v>0.433598</v>
      </c>
      <c r="K4" s="3">
        <v>1.648766</v>
      </c>
      <c r="L4" s="3">
        <v>3.354077</v>
      </c>
      <c r="M4" s="3">
        <v>1.986348</v>
      </c>
      <c r="N4">
        <f>+L4+M4</f>
        <v>5.340425</v>
      </c>
      <c r="O4" s="3">
        <v>0.336492</v>
      </c>
      <c r="P4" s="3">
        <v>1.148594</v>
      </c>
      <c r="R4" s="3">
        <v>10.629964</v>
      </c>
    </row>
    <row r="5" spans="1:18" ht="12.75">
      <c r="A5" t="s">
        <v>949</v>
      </c>
      <c r="B5" s="3">
        <v>0.22357</v>
      </c>
      <c r="C5" s="3">
        <v>0.087454</v>
      </c>
      <c r="D5" s="3">
        <v>0.058666</v>
      </c>
      <c r="E5" s="3">
        <v>0.049505</v>
      </c>
      <c r="F5" s="3">
        <v>0.90679</v>
      </c>
      <c r="G5" s="3">
        <v>1.640529</v>
      </c>
      <c r="H5" s="3">
        <v>0.086861</v>
      </c>
      <c r="I5">
        <f>SUM(B5:H5)</f>
        <v>3.053375</v>
      </c>
      <c r="J5" s="3">
        <v>0.517481</v>
      </c>
      <c r="K5" s="3">
        <v>1.654738</v>
      </c>
      <c r="L5" s="3">
        <v>2.821173</v>
      </c>
      <c r="M5" s="3">
        <v>1.675332</v>
      </c>
      <c r="N5">
        <f>+L5+M5</f>
        <v>4.496505</v>
      </c>
      <c r="O5" s="3">
        <v>0.288879</v>
      </c>
      <c r="P5" s="3">
        <v>1.411923</v>
      </c>
      <c r="R5" s="3">
        <v>9.676453</v>
      </c>
    </row>
    <row r="6" spans="1:18" ht="12.75">
      <c r="A6" t="s">
        <v>950</v>
      </c>
      <c r="B6" s="3">
        <v>0.154896</v>
      </c>
      <c r="C6" s="3">
        <v>0.059043</v>
      </c>
      <c r="D6" s="3">
        <v>0.044981</v>
      </c>
      <c r="E6" s="3">
        <v>0.027769</v>
      </c>
      <c r="F6" s="3">
        <v>0.590254</v>
      </c>
      <c r="G6" s="3">
        <v>1.445829</v>
      </c>
      <c r="H6" s="3">
        <v>-0.037664</v>
      </c>
      <c r="I6">
        <f>SUM(B6:H6)</f>
        <v>2.285108</v>
      </c>
      <c r="J6" s="3">
        <v>0.498032</v>
      </c>
      <c r="K6" s="3">
        <v>1.350555</v>
      </c>
      <c r="L6" s="3">
        <v>2.492695</v>
      </c>
      <c r="M6" s="3">
        <v>1.758091</v>
      </c>
      <c r="N6">
        <f>+L6+M6</f>
        <v>4.250786</v>
      </c>
      <c r="O6" s="3">
        <v>0.283991</v>
      </c>
      <c r="P6" s="3">
        <v>1.05423</v>
      </c>
      <c r="R6" s="3">
        <v>8.893299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Luecken, Deborah</cp:lastModifiedBy>
  <dcterms:created xsi:type="dcterms:W3CDTF">2017-03-29T12:39:27Z</dcterms:created>
  <dcterms:modified xsi:type="dcterms:W3CDTF">2017-06-06T20:19:14Z</dcterms:modified>
  <cp:category/>
  <cp:version/>
  <cp:contentType/>
  <cp:contentStatus/>
</cp:coreProperties>
</file>