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\\Aa.ad.epa.gov\ord\RTP\Users\A-D\dlueck02\Net MyDocuments\air toxics\HCHO-DDM\Model output new\"/>
    </mc:Choice>
  </mc:AlternateContent>
  <bookViews>
    <workbookView xWindow="0" yWindow="0" windowWidth="17325" windowHeight="6660" tabRatio="539" activeTab="2"/>
  </bookViews>
  <sheets>
    <sheet name="Region O3" sheetId="1" r:id="rId1"/>
    <sheet name="State O3" sheetId="2" r:id="rId2"/>
    <sheet name="summary for plotting" sheetId="3" r:id="rId3"/>
    <sheet name="from_earlier_runs" sheetId="4" r:id="rId4"/>
  </sheets>
  <calcPr calcId="171027"/>
</workbook>
</file>

<file path=xl/calcChain.xml><?xml version="1.0" encoding="utf-8"?>
<calcChain xmlns="http://schemas.openxmlformats.org/spreadsheetml/2006/main">
  <c r="AD10" i="3" l="1"/>
  <c r="AD9" i="3"/>
  <c r="AD8" i="3"/>
  <c r="AD7" i="3"/>
  <c r="AD6" i="3"/>
  <c r="AD5" i="3"/>
  <c r="AD4" i="3"/>
  <c r="AD3" i="3"/>
  <c r="Y10" i="3"/>
  <c r="Y9" i="3"/>
  <c r="Y8" i="3"/>
  <c r="Y7" i="3"/>
  <c r="Y6" i="3"/>
  <c r="Y5" i="3"/>
  <c r="Y4" i="3"/>
  <c r="Y3" i="3"/>
  <c r="H22" i="3" l="1"/>
  <c r="H21" i="3"/>
  <c r="C22" i="3"/>
  <c r="C21" i="3"/>
  <c r="G10" i="3"/>
  <c r="C10" i="3"/>
  <c r="C19" i="3"/>
  <c r="G19" i="3" l="1"/>
  <c r="F19" i="3"/>
  <c r="E19" i="3"/>
  <c r="D19" i="3"/>
  <c r="H19" i="3" l="1"/>
  <c r="H23" i="3" s="1"/>
  <c r="H26" i="3"/>
  <c r="H24" i="3"/>
  <c r="H25" i="3"/>
  <c r="C25" i="3"/>
  <c r="C24" i="3"/>
  <c r="F10" i="3"/>
  <c r="E10" i="3"/>
  <c r="D10" i="3"/>
  <c r="U17" i="3"/>
  <c r="T17" i="3"/>
  <c r="S17" i="3"/>
  <c r="R17" i="3"/>
  <c r="Q17" i="3"/>
  <c r="AC9" i="3" l="1"/>
  <c r="T16" i="3"/>
  <c r="T15" i="3"/>
  <c r="T14" i="3"/>
  <c r="T13" i="3"/>
  <c r="T12" i="3"/>
  <c r="T11" i="3"/>
  <c r="AC4" i="3" s="1"/>
  <c r="T10" i="3"/>
  <c r="T9" i="3"/>
  <c r="AC10" i="3" s="1"/>
  <c r="T8" i="3"/>
  <c r="T7" i="3"/>
  <c r="T6" i="3"/>
  <c r="AC6" i="3" s="1"/>
  <c r="T5" i="3"/>
  <c r="AC5" i="3" s="1"/>
  <c r="T4" i="3"/>
  <c r="T3" i="3"/>
  <c r="S16" i="3"/>
  <c r="AB9" i="3" s="1"/>
  <c r="S15" i="3"/>
  <c r="S14" i="3"/>
  <c r="S13" i="3"/>
  <c r="S12" i="3"/>
  <c r="AB5" i="3" s="1"/>
  <c r="S11" i="3"/>
  <c r="S10" i="3"/>
  <c r="S9" i="3"/>
  <c r="AB10" i="3" s="1"/>
  <c r="S8" i="3"/>
  <c r="S7" i="3"/>
  <c r="S6" i="3"/>
  <c r="S5" i="3"/>
  <c r="S4" i="3"/>
  <c r="AB4" i="3" s="1"/>
  <c r="S3" i="3"/>
  <c r="R16" i="3"/>
  <c r="AA9" i="3" s="1"/>
  <c r="R15" i="3"/>
  <c r="R14" i="3"/>
  <c r="R13" i="3"/>
  <c r="R12" i="3"/>
  <c r="R11" i="3"/>
  <c r="R10" i="3"/>
  <c r="R9" i="3"/>
  <c r="AA10" i="3" s="1"/>
  <c r="R8" i="3"/>
  <c r="AA8" i="3" s="1"/>
  <c r="R7" i="3"/>
  <c r="R6" i="3"/>
  <c r="AA6" i="3" s="1"/>
  <c r="R5" i="3"/>
  <c r="R4" i="3"/>
  <c r="AA4" i="3" s="1"/>
  <c r="R3" i="3"/>
  <c r="Q16" i="3"/>
  <c r="Z9" i="3" s="1"/>
  <c r="Q15" i="3"/>
  <c r="Q14" i="3"/>
  <c r="Q13" i="3"/>
  <c r="Q12" i="3"/>
  <c r="Q11" i="3"/>
  <c r="Q10" i="3"/>
  <c r="Q9" i="3"/>
  <c r="Z10" i="3" s="1"/>
  <c r="Q8" i="3"/>
  <c r="Q7" i="3"/>
  <c r="Z7" i="3" s="1"/>
  <c r="Q6" i="3"/>
  <c r="Q5" i="3"/>
  <c r="Q4" i="3"/>
  <c r="Q3" i="3"/>
  <c r="Z3" i="3" s="1"/>
  <c r="P16" i="3"/>
  <c r="P15" i="3"/>
  <c r="U15" i="3" s="1"/>
  <c r="P14" i="3"/>
  <c r="U14" i="3" s="1"/>
  <c r="P12" i="3"/>
  <c r="P11" i="3"/>
  <c r="U11" i="3" s="1"/>
  <c r="P13" i="3"/>
  <c r="P10" i="3"/>
  <c r="P9" i="3"/>
  <c r="P8" i="3"/>
  <c r="P7" i="3"/>
  <c r="P6" i="3"/>
  <c r="P5" i="3"/>
  <c r="P4" i="3"/>
  <c r="P3" i="3"/>
  <c r="Z8" i="3" l="1"/>
  <c r="U6" i="3"/>
  <c r="Z6" i="3"/>
  <c r="Z5" i="3"/>
  <c r="U4" i="3"/>
  <c r="Z4" i="3"/>
  <c r="AA7" i="3"/>
  <c r="AA5" i="3"/>
  <c r="AA3" i="3"/>
  <c r="U8" i="3"/>
  <c r="U7" i="3"/>
  <c r="U5" i="3"/>
  <c r="P17" i="3"/>
  <c r="U3" i="3"/>
  <c r="AC8" i="3"/>
  <c r="AC7" i="3"/>
  <c r="AC3" i="3"/>
  <c r="U9" i="3"/>
  <c r="AB8" i="3"/>
  <c r="AB7" i="3"/>
  <c r="AB6" i="3"/>
  <c r="AB3" i="3"/>
  <c r="U12" i="3"/>
  <c r="U16" i="3"/>
  <c r="U13" i="3"/>
  <c r="U10" i="3"/>
  <c r="H10" i="3"/>
  <c r="G18" i="3"/>
  <c r="G17" i="3"/>
  <c r="G16" i="3"/>
  <c r="G15" i="3"/>
  <c r="G14" i="3"/>
  <c r="G13" i="3"/>
  <c r="G11" i="3"/>
  <c r="G9" i="3"/>
  <c r="G8" i="3"/>
  <c r="G7" i="3"/>
  <c r="G6" i="3"/>
  <c r="G5" i="3"/>
  <c r="G4" i="3"/>
  <c r="G3" i="3"/>
  <c r="F18" i="3"/>
  <c r="F17" i="3"/>
  <c r="F16" i="3"/>
  <c r="F15" i="3"/>
  <c r="F14" i="3"/>
  <c r="F13" i="3"/>
  <c r="F12" i="3"/>
  <c r="F11" i="3"/>
  <c r="F9" i="3"/>
  <c r="F8" i="3"/>
  <c r="F7" i="3"/>
  <c r="F6" i="3"/>
  <c r="F5" i="3"/>
  <c r="F4" i="3"/>
  <c r="F3" i="3"/>
  <c r="E18" i="3"/>
  <c r="E17" i="3"/>
  <c r="E16" i="3"/>
  <c r="E15" i="3"/>
  <c r="E14" i="3"/>
  <c r="E13" i="3"/>
  <c r="E12" i="3"/>
  <c r="E11" i="3"/>
  <c r="E9" i="3"/>
  <c r="E8" i="3"/>
  <c r="E7" i="3"/>
  <c r="E6" i="3"/>
  <c r="E5" i="3"/>
  <c r="E4" i="3"/>
  <c r="E3" i="3"/>
  <c r="D18" i="3"/>
  <c r="D17" i="3"/>
  <c r="D16" i="3"/>
  <c r="D15" i="3"/>
  <c r="D14" i="3"/>
  <c r="D13" i="3"/>
  <c r="D12" i="3"/>
  <c r="D11" i="3"/>
  <c r="D9" i="3"/>
  <c r="D8" i="3"/>
  <c r="D7" i="3"/>
  <c r="D6" i="3"/>
  <c r="D5" i="3"/>
  <c r="D4" i="3"/>
  <c r="D3" i="3"/>
  <c r="C18" i="3"/>
  <c r="H18" i="3" s="1"/>
  <c r="C9" i="3"/>
  <c r="H9" i="3" s="1"/>
  <c r="F6" i="4"/>
  <c r="F5" i="4"/>
  <c r="F4" i="4"/>
  <c r="F3" i="4"/>
  <c r="G12" i="3" s="1"/>
  <c r="F2" i="4"/>
  <c r="H6" i="3" l="1"/>
  <c r="C17" i="3"/>
  <c r="H17" i="3" s="1"/>
  <c r="C16" i="3"/>
  <c r="H16" i="3" s="1"/>
  <c r="C15" i="3"/>
  <c r="C14" i="3"/>
  <c r="H14" i="3" s="1"/>
  <c r="C13" i="3"/>
  <c r="H13" i="3" s="1"/>
  <c r="C12" i="3"/>
  <c r="H12" i="3" s="1"/>
  <c r="C11" i="3"/>
  <c r="H11" i="3" s="1"/>
  <c r="C8" i="3"/>
  <c r="H8" i="3" s="1"/>
  <c r="C7" i="3"/>
  <c r="H7" i="3" s="1"/>
  <c r="C6" i="3"/>
  <c r="C5" i="3"/>
  <c r="H5" i="3" s="1"/>
  <c r="C4" i="3"/>
  <c r="H4" i="3" s="1"/>
  <c r="AD11" i="3" l="1"/>
  <c r="H15" i="3"/>
  <c r="C3" i="3"/>
  <c r="H3" i="3" s="1"/>
  <c r="C26" i="3" l="1"/>
  <c r="C23" i="3"/>
  <c r="H28" i="3" l="1"/>
  <c r="H27" i="3"/>
</calcChain>
</file>

<file path=xl/sharedStrings.xml><?xml version="1.0" encoding="utf-8"?>
<sst xmlns="http://schemas.openxmlformats.org/spreadsheetml/2006/main" count="1164" uniqueCount="1065">
  <si>
    <t>Region 01-2011</t>
  </si>
  <si>
    <t xml:space="preserve">     O3_VNP</t>
  </si>
  <si>
    <t xml:space="preserve">    O3_NNP</t>
  </si>
  <si>
    <t xml:space="preserve">    O3_VNO</t>
  </si>
  <si>
    <t xml:space="preserve">    O3_NNO</t>
  </si>
  <si>
    <t xml:space="preserve">    O3_VFI</t>
  </si>
  <si>
    <t xml:space="preserve">    O3_NFI</t>
  </si>
  <si>
    <t xml:space="preserve">    O3_VRW</t>
  </si>
  <si>
    <t xml:space="preserve">    O3_NRW</t>
  </si>
  <si>
    <t xml:space="preserve">    O3_PPA</t>
  </si>
  <si>
    <t xml:space="preserve">    O3_AME</t>
  </si>
  <si>
    <t xml:space="preserve">    O3_AFO</t>
  </si>
  <si>
    <t xml:space="preserve">    O3_AAL</t>
  </si>
  <si>
    <t xml:space="preserve">    O3_AOL</t>
  </si>
  <si>
    <t xml:space="preserve">    O3_AIS</t>
  </si>
  <si>
    <t xml:space="preserve">    O3_ABZ</t>
  </si>
  <si>
    <t xml:space="preserve">    O3_VTR</t>
  </si>
  <si>
    <t xml:space="preserve">    O3_VEG</t>
  </si>
  <si>
    <t xml:space="preserve">    O3_NEG</t>
  </si>
  <si>
    <t>California</t>
  </si>
  <si>
    <t xml:space="preserve">     0.203538</t>
  </si>
  <si>
    <t xml:space="preserve">   -0.278516</t>
  </si>
  <si>
    <t xml:space="preserve">    0.011822</t>
  </si>
  <si>
    <t xml:space="preserve">   -0.032048</t>
  </si>
  <si>
    <t xml:space="preserve">    0.017742</t>
  </si>
  <si>
    <t xml:space="preserve">    0.014572</t>
  </si>
  <si>
    <t xml:space="preserve">    0.080670</t>
  </si>
  <si>
    <t xml:space="preserve">   -0.019300</t>
  </si>
  <si>
    <t xml:space="preserve">    0.094950</t>
  </si>
  <si>
    <t xml:space="preserve">    0.012564</t>
  </si>
  <si>
    <t xml:space="preserve">    0.057185</t>
  </si>
  <si>
    <t xml:space="preserve">    0.014412</t>
  </si>
  <si>
    <t xml:space="preserve">    0.223419</t>
  </si>
  <si>
    <t xml:space="preserve">    0.006658</t>
  </si>
  <si>
    <t xml:space="preserve">    0.301944</t>
  </si>
  <si>
    <t xml:space="preserve">    0.401888</t>
  </si>
  <si>
    <t xml:space="preserve">    0.018951</t>
  </si>
  <si>
    <t xml:space="preserve">   -0.039526</t>
  </si>
  <si>
    <t>West of Mississipi River</t>
  </si>
  <si>
    <t>Biogenic Southeast</t>
  </si>
  <si>
    <t>Industrial Great Lakes</t>
  </si>
  <si>
    <t>Northeast</t>
  </si>
  <si>
    <t>Oregon</t>
  </si>
  <si>
    <t xml:space="preserve">     0.061244</t>
  </si>
  <si>
    <t xml:space="preserve">   -0.090261</t>
  </si>
  <si>
    <t xml:space="preserve">    0.000496</t>
  </si>
  <si>
    <t xml:space="preserve">   -0.001294</t>
  </si>
  <si>
    <t xml:space="preserve">   -0.000745</t>
  </si>
  <si>
    <t xml:space="preserve">    0.019911</t>
  </si>
  <si>
    <t xml:space="preserve">    0.056964</t>
  </si>
  <si>
    <t xml:space="preserve">   -0.023189</t>
  </si>
  <si>
    <t xml:space="preserve">    0.021920</t>
  </si>
  <si>
    <t xml:space="preserve">    0.002252</t>
  </si>
  <si>
    <t xml:space="preserve">    0.024094</t>
  </si>
  <si>
    <t xml:space="preserve">   -0.003242</t>
  </si>
  <si>
    <t xml:space="preserve">    0.097271</t>
  </si>
  <si>
    <t xml:space="preserve">    0.003059</t>
  </si>
  <si>
    <t xml:space="preserve">    0.124538</t>
  </si>
  <si>
    <t xml:space="preserve">    0.147975</t>
  </si>
  <si>
    <t xml:space="preserve">    0.005383</t>
  </si>
  <si>
    <t xml:space="preserve">   -0.047911</t>
  </si>
  <si>
    <t>Washington</t>
  </si>
  <si>
    <t xml:space="preserve">     0.116562</t>
  </si>
  <si>
    <t xml:space="preserve">   -0.135116</t>
  </si>
  <si>
    <t xml:space="preserve">    0.000403</t>
  </si>
  <si>
    <t xml:space="preserve">   -0.004829</t>
  </si>
  <si>
    <t xml:space="preserve">    0.010604</t>
  </si>
  <si>
    <t xml:space="preserve">    0.010205</t>
  </si>
  <si>
    <t xml:space="preserve">    0.093890</t>
  </si>
  <si>
    <t xml:space="preserve">   -0.039258</t>
  </si>
  <si>
    <t xml:space="preserve">    0.036561</t>
  </si>
  <si>
    <t xml:space="preserve">    0.003831</t>
  </si>
  <si>
    <t xml:space="preserve">    0.042032</t>
  </si>
  <si>
    <t xml:space="preserve">    0.003734</t>
  </si>
  <si>
    <t xml:space="preserve">    0.189617</t>
  </si>
  <si>
    <t xml:space="preserve">    0.008919</t>
  </si>
  <si>
    <t xml:space="preserve">    0.253551</t>
  </si>
  <si>
    <t xml:space="preserve">    0.317318</t>
  </si>
  <si>
    <t xml:space="preserve">    0.007222</t>
  </si>
  <si>
    <t xml:space="preserve">   -0.168890</t>
  </si>
  <si>
    <t>Nevada</t>
  </si>
  <si>
    <t xml:space="preserve">     0.024514</t>
  </si>
  <si>
    <t xml:space="preserve">    0.015176</t>
  </si>
  <si>
    <t xml:space="preserve">    0.001974</t>
  </si>
  <si>
    <t xml:space="preserve">    0.003926</t>
  </si>
  <si>
    <t xml:space="preserve">   -0.004701</t>
  </si>
  <si>
    <t xml:space="preserve">    0.017254</t>
  </si>
  <si>
    <t xml:space="preserve">    0.012199</t>
  </si>
  <si>
    <t xml:space="preserve">    0.001897</t>
  </si>
  <si>
    <t xml:space="preserve">    0.015606</t>
  </si>
  <si>
    <t xml:space="preserve">    0.001327</t>
  </si>
  <si>
    <t xml:space="preserve">    0.009717</t>
  </si>
  <si>
    <t xml:space="preserve">   -0.006566</t>
  </si>
  <si>
    <t xml:space="preserve">    0.042331</t>
  </si>
  <si>
    <t xml:space="preserve">   -0.000457</t>
  </si>
  <si>
    <t xml:space="preserve">    0.054443</t>
  </si>
  <si>
    <t xml:space="preserve">    0.078813</t>
  </si>
  <si>
    <t xml:space="preserve">    0.003600</t>
  </si>
  <si>
    <t xml:space="preserve">    0.039894</t>
  </si>
  <si>
    <t>Arizona</t>
  </si>
  <si>
    <t xml:space="preserve">     0.127314</t>
  </si>
  <si>
    <t xml:space="preserve">    0.012221</t>
  </si>
  <si>
    <t xml:space="preserve">    0.043273</t>
  </si>
  <si>
    <t xml:space="preserve">    0.019133</t>
  </si>
  <si>
    <t xml:space="preserve">    0.018638</t>
  </si>
  <si>
    <t xml:space="preserve">    0.016291</t>
  </si>
  <si>
    <t xml:space="preserve">    0.037590</t>
  </si>
  <si>
    <t xml:space="preserve">   -0.000292</t>
  </si>
  <si>
    <t xml:space="preserve">    0.092157</t>
  </si>
  <si>
    <t xml:space="preserve">    0.008644</t>
  </si>
  <si>
    <t xml:space="preserve">    0.032644</t>
  </si>
  <si>
    <t xml:space="preserve">    0.004118</t>
  </si>
  <si>
    <t xml:space="preserve">    0.189173</t>
  </si>
  <si>
    <t xml:space="preserve">    0.002314</t>
  </si>
  <si>
    <t xml:space="preserve">    0.217875</t>
  </si>
  <si>
    <t xml:space="preserve">    0.324273</t>
  </si>
  <si>
    <t xml:space="preserve">    0.005891</t>
  </si>
  <si>
    <t xml:space="preserve">    0.071815</t>
  </si>
  <si>
    <t>Idaho</t>
  </si>
  <si>
    <t xml:space="preserve">     0.125124</t>
  </si>
  <si>
    <t xml:space="preserve">   -0.087653</t>
  </si>
  <si>
    <t xml:space="preserve">    0.000748</t>
  </si>
  <si>
    <t xml:space="preserve">   -0.013776</t>
  </si>
  <si>
    <t xml:space="preserve">   -0.004322</t>
  </si>
  <si>
    <t xml:space="preserve">    0.015296</t>
  </si>
  <si>
    <t xml:space="preserve">    0.083507</t>
  </si>
  <si>
    <t xml:space="preserve">   -0.011508</t>
  </si>
  <si>
    <t xml:space="preserve">    0.036548</t>
  </si>
  <si>
    <t xml:space="preserve">    0.004607</t>
  </si>
  <si>
    <t xml:space="preserve">    0.036569</t>
  </si>
  <si>
    <t xml:space="preserve">    0.003516</t>
  </si>
  <si>
    <t xml:space="preserve">    0.177212</t>
  </si>
  <si>
    <t xml:space="preserve">    0.002399</t>
  </si>
  <si>
    <t xml:space="preserve">    0.256756</t>
  </si>
  <si>
    <t xml:space="preserve">    0.310653</t>
  </si>
  <si>
    <t xml:space="preserve">    0.004565</t>
  </si>
  <si>
    <t xml:space="preserve">   -0.056291</t>
  </si>
  <si>
    <t>Utah</t>
  </si>
  <si>
    <t xml:space="preserve">     0.078416</t>
  </si>
  <si>
    <t xml:space="preserve">   -0.061104</t>
  </si>
  <si>
    <t xml:space="preserve">    0.115674</t>
  </si>
  <si>
    <t xml:space="preserve">   -0.260662</t>
  </si>
  <si>
    <t xml:space="preserve">    0.005954</t>
  </si>
  <si>
    <t xml:space="preserve">    0.007548</t>
  </si>
  <si>
    <t xml:space="preserve">    0.051970</t>
  </si>
  <si>
    <t xml:space="preserve">   -0.002858</t>
  </si>
  <si>
    <t xml:space="preserve">    0.097100</t>
  </si>
  <si>
    <t xml:space="preserve">    0.005555</t>
  </si>
  <si>
    <t xml:space="preserve">    0.038620</t>
  </si>
  <si>
    <t xml:space="preserve">    0.008077</t>
  </si>
  <si>
    <t xml:space="preserve">    0.173266</t>
  </si>
  <si>
    <t xml:space="preserve">    0.003443</t>
  </si>
  <si>
    <t xml:space="preserve">    0.226866</t>
  </si>
  <si>
    <t xml:space="preserve">    0.296206</t>
  </si>
  <si>
    <t xml:space="preserve">    0.005864</t>
  </si>
  <si>
    <t xml:space="preserve">   -0.320942</t>
  </si>
  <si>
    <t>Montana</t>
  </si>
  <si>
    <t xml:space="preserve">     0.047600</t>
  </si>
  <si>
    <t xml:space="preserve">   -0.029373</t>
  </si>
  <si>
    <t xml:space="preserve">    0.017844</t>
  </si>
  <si>
    <t xml:space="preserve">   -0.051323</t>
  </si>
  <si>
    <t xml:space="preserve">    0.006299</t>
  </si>
  <si>
    <t xml:space="preserve">    0.007896</t>
  </si>
  <si>
    <t xml:space="preserve">    0.028349</t>
  </si>
  <si>
    <t xml:space="preserve">   -0.000537</t>
  </si>
  <si>
    <t xml:space="preserve">    0.021392</t>
  </si>
  <si>
    <t xml:space="preserve">    0.001803</t>
  </si>
  <si>
    <t xml:space="preserve">    0.016123</t>
  </si>
  <si>
    <t xml:space="preserve">   -0.000866</t>
  </si>
  <si>
    <t xml:space="preserve">    0.093870</t>
  </si>
  <si>
    <t xml:space="preserve">    0.001430</t>
  </si>
  <si>
    <t xml:space="preserve">    0.140782</t>
  </si>
  <si>
    <t xml:space="preserve">    0.188148</t>
  </si>
  <si>
    <t xml:space="preserve">    0.004952</t>
  </si>
  <si>
    <t xml:space="preserve">   -0.062391</t>
  </si>
  <si>
    <t>Wyoming</t>
  </si>
  <si>
    <t xml:space="preserve">     0.086298</t>
  </si>
  <si>
    <t xml:space="preserve">   -0.025021</t>
  </si>
  <si>
    <t xml:space="preserve">    0.122785</t>
  </si>
  <si>
    <t xml:space="preserve">   -0.256621</t>
  </si>
  <si>
    <t xml:space="preserve">    0.010913</t>
  </si>
  <si>
    <t xml:space="preserve">    0.009464</t>
  </si>
  <si>
    <t xml:space="preserve">    0.049699</t>
  </si>
  <si>
    <t xml:space="preserve">    0.000607</t>
  </si>
  <si>
    <t xml:space="preserve">    0.098735</t>
  </si>
  <si>
    <t xml:space="preserve">    0.005072</t>
  </si>
  <si>
    <t xml:space="preserve">    0.038454</t>
  </si>
  <si>
    <t xml:space="preserve">    0.007052</t>
  </si>
  <si>
    <t xml:space="preserve">    0.194435</t>
  </si>
  <si>
    <t xml:space="preserve">    0.002930</t>
  </si>
  <si>
    <t xml:space="preserve">    0.270988</t>
  </si>
  <si>
    <t xml:space="preserve">    0.341901</t>
  </si>
  <si>
    <t xml:space="preserve">    0.009564</t>
  </si>
  <si>
    <t xml:space="preserve">   -0.475163</t>
  </si>
  <si>
    <t>New Mexico</t>
  </si>
  <si>
    <t xml:space="preserve">     0.098944</t>
  </si>
  <si>
    <t xml:space="preserve">   -0.008105</t>
  </si>
  <si>
    <t xml:space="preserve">    0.211420</t>
  </si>
  <si>
    <t xml:space="preserve">   -0.657307</t>
  </si>
  <si>
    <t xml:space="preserve">    0.038684</t>
  </si>
  <si>
    <t xml:space="preserve">    0.010792</t>
  </si>
  <si>
    <t xml:space="preserve">    0.050554</t>
  </si>
  <si>
    <t xml:space="preserve">   -0.002156</t>
  </si>
  <si>
    <t xml:space="preserve">    0.174198</t>
  </si>
  <si>
    <t xml:space="preserve">    0.006895</t>
  </si>
  <si>
    <t xml:space="preserve">    0.048648</t>
  </si>
  <si>
    <t xml:space="preserve">    0.009634</t>
  </si>
  <si>
    <t xml:space="preserve">    0.234654</t>
  </si>
  <si>
    <t xml:space="preserve">    0.003703</t>
  </si>
  <si>
    <t xml:space="preserve">    0.261818</t>
  </si>
  <si>
    <t xml:space="preserve">    0.338312</t>
  </si>
  <si>
    <t xml:space="preserve">    0.011202</t>
  </si>
  <si>
    <t xml:space="preserve">   -0.274454</t>
  </si>
  <si>
    <t>Colorado</t>
  </si>
  <si>
    <t xml:space="preserve">     0.074883</t>
  </si>
  <si>
    <t xml:space="preserve">   -0.075993</t>
  </si>
  <si>
    <t xml:space="preserve">    0.204240</t>
  </si>
  <si>
    <t xml:space="preserve">   -0.574996</t>
  </si>
  <si>
    <t xml:space="preserve">    0.039202</t>
  </si>
  <si>
    <t xml:space="preserve">   -0.000930</t>
  </si>
  <si>
    <t xml:space="preserve">    0.068040</t>
  </si>
  <si>
    <t xml:space="preserve">   -0.012741</t>
  </si>
  <si>
    <t xml:space="preserve">    0.151888</t>
  </si>
  <si>
    <t xml:space="preserve">    0.005502</t>
  </si>
  <si>
    <t xml:space="preserve">    0.058542</t>
  </si>
  <si>
    <t xml:space="preserve">    0.015384</t>
  </si>
  <si>
    <t xml:space="preserve">    0.242438</t>
  </si>
  <si>
    <t xml:space="preserve">    0.004264</t>
  </si>
  <si>
    <t xml:space="preserve">    0.297627</t>
  </si>
  <si>
    <t xml:space="preserve">    0.378323</t>
  </si>
  <si>
    <t xml:space="preserve">    0.013601</t>
  </si>
  <si>
    <t xml:space="preserve">   -0.306074</t>
  </si>
  <si>
    <t>Texas</t>
  </si>
  <si>
    <t xml:space="preserve">     0.383818</t>
  </si>
  <si>
    <t xml:space="preserve">   -0.241817</t>
  </si>
  <si>
    <t xml:space="preserve">    0.532397</t>
  </si>
  <si>
    <t xml:space="preserve">   -1.427880</t>
  </si>
  <si>
    <t xml:space="preserve">    0.580354</t>
  </si>
  <si>
    <t xml:space="preserve">   -0.060748</t>
  </si>
  <si>
    <t xml:space="preserve">    0.138658</t>
  </si>
  <si>
    <t xml:space="preserve">   -0.013547</t>
  </si>
  <si>
    <t xml:space="preserve">    0.555106</t>
  </si>
  <si>
    <t xml:space="preserve">    0.023804</t>
  </si>
  <si>
    <t xml:space="preserve">    0.181045</t>
  </si>
  <si>
    <t xml:space="preserve">    0.081415</t>
  </si>
  <si>
    <t xml:space="preserve">    0.895808</t>
  </si>
  <si>
    <t xml:space="preserve">    0.028835</t>
  </si>
  <si>
    <t xml:space="preserve">    0.825433</t>
  </si>
  <si>
    <t xml:space="preserve">    0.951107</t>
  </si>
  <si>
    <t xml:space="preserve">    0.066932</t>
  </si>
  <si>
    <t xml:space="preserve">   -0.819114</t>
  </si>
  <si>
    <t>Nebraska</t>
  </si>
  <si>
    <t xml:space="preserve">     0.222820</t>
  </si>
  <si>
    <t xml:space="preserve">   -0.134005</t>
  </si>
  <si>
    <t xml:space="preserve">    0.173752</t>
  </si>
  <si>
    <t xml:space="preserve">   -0.291062</t>
  </si>
  <si>
    <t xml:space="preserve">    0.340788</t>
  </si>
  <si>
    <t xml:space="preserve">   -0.053227</t>
  </si>
  <si>
    <t xml:space="preserve">    0.128544</t>
  </si>
  <si>
    <t xml:space="preserve">   -0.010774</t>
  </si>
  <si>
    <t xml:space="preserve">    0.158804</t>
  </si>
  <si>
    <t xml:space="preserve">    0.010246</t>
  </si>
  <si>
    <t xml:space="preserve">    0.127597</t>
  </si>
  <si>
    <t xml:space="preserve">    0.052136</t>
  </si>
  <si>
    <t xml:space="preserve">    0.609463</t>
  </si>
  <si>
    <t xml:space="preserve">    0.014657</t>
  </si>
  <si>
    <t xml:space="preserve">    0.702284</t>
  </si>
  <si>
    <t xml:space="preserve">    0.819361</t>
  </si>
  <si>
    <t xml:space="preserve">    0.033851</t>
  </si>
  <si>
    <t xml:space="preserve">   -0.816881</t>
  </si>
  <si>
    <t>South Dakota</t>
  </si>
  <si>
    <t xml:space="preserve">     0.192698</t>
  </si>
  <si>
    <t xml:space="preserve">   -0.100294</t>
  </si>
  <si>
    <t xml:space="preserve">    0.109101</t>
  </si>
  <si>
    <t xml:space="preserve">   -0.154962</t>
  </si>
  <si>
    <t xml:space="preserve">    0.160344</t>
  </si>
  <si>
    <t xml:space="preserve">   -0.011190</t>
  </si>
  <si>
    <t xml:space="preserve">    0.106482</t>
  </si>
  <si>
    <t xml:space="preserve">   -0.006627</t>
  </si>
  <si>
    <t xml:space="preserve">    0.091320</t>
  </si>
  <si>
    <t xml:space="preserve">    0.007491</t>
  </si>
  <si>
    <t xml:space="preserve">    0.066768</t>
  </si>
  <si>
    <t xml:space="preserve">    0.026069</t>
  </si>
  <si>
    <t xml:space="preserve">    0.454099</t>
  </si>
  <si>
    <t xml:space="preserve">    0.008401</t>
  </si>
  <si>
    <t xml:space="preserve">    0.634230</t>
  </si>
  <si>
    <t xml:space="preserve">    0.764589</t>
  </si>
  <si>
    <t xml:space="preserve">    0.027338</t>
  </si>
  <si>
    <t xml:space="preserve">   -0.551100</t>
  </si>
  <si>
    <t>North Dakota</t>
  </si>
  <si>
    <t xml:space="preserve">     0.103828</t>
  </si>
  <si>
    <t xml:space="preserve">   -0.088746</t>
  </si>
  <si>
    <t xml:space="preserve">    0.105081</t>
  </si>
  <si>
    <t xml:space="preserve">   -0.346274</t>
  </si>
  <si>
    <t xml:space="preserve">    0.048107</t>
  </si>
  <si>
    <t xml:space="preserve">    0.003121</t>
  </si>
  <si>
    <t xml:space="preserve">    0.052042</t>
  </si>
  <si>
    <t xml:space="preserve">   -0.003899</t>
  </si>
  <si>
    <t xml:space="preserve">    0.057876</t>
  </si>
  <si>
    <t xml:space="preserve">    0.003502</t>
  </si>
  <si>
    <t xml:space="preserve">    0.038730</t>
  </si>
  <si>
    <t xml:space="preserve">    0.012440</t>
  </si>
  <si>
    <t xml:space="preserve">    0.230727</t>
  </si>
  <si>
    <t xml:space="preserve">    0.007008</t>
  </si>
  <si>
    <t xml:space="preserve">    0.350960</t>
  </si>
  <si>
    <t xml:space="preserve">    0.481224</t>
  </si>
  <si>
    <t xml:space="preserve">    0.013555</t>
  </si>
  <si>
    <t xml:space="preserve">   -0.300535</t>
  </si>
  <si>
    <t>Oklahoma</t>
  </si>
  <si>
    <t xml:space="preserve">     0.434003</t>
  </si>
  <si>
    <t xml:space="preserve">   -0.441047</t>
  </si>
  <si>
    <t xml:space="preserve">    0.408533</t>
  </si>
  <si>
    <t xml:space="preserve">   -2.305071</t>
  </si>
  <si>
    <t xml:space="preserve">    0.801139</t>
  </si>
  <si>
    <t xml:space="preserve">   -0.155601</t>
  </si>
  <si>
    <t xml:space="preserve">    0.217430</t>
  </si>
  <si>
    <t xml:space="preserve">   -0.024763</t>
  </si>
  <si>
    <t xml:space="preserve">    0.431874</t>
  </si>
  <si>
    <t xml:space="preserve">    0.024151</t>
  </si>
  <si>
    <t xml:space="preserve">    0.267604</t>
  </si>
  <si>
    <t xml:space="preserve">    0.113095</t>
  </si>
  <si>
    <t xml:space="preserve">    1.168096</t>
  </si>
  <si>
    <t xml:space="preserve">    0.035288</t>
  </si>
  <si>
    <t xml:space="preserve">    1.095471</t>
  </si>
  <si>
    <t xml:space="preserve">    1.240546</t>
  </si>
  <si>
    <t xml:space="preserve">    0.078657</t>
  </si>
  <si>
    <t xml:space="preserve">   -1.393956</t>
  </si>
  <si>
    <t>Kansas</t>
  </si>
  <si>
    <t xml:space="preserve">     0.356930</t>
  </si>
  <si>
    <t xml:space="preserve">   -0.291261</t>
  </si>
  <si>
    <t xml:space="preserve">    0.270261</t>
  </si>
  <si>
    <t xml:space="preserve">   -1.383943</t>
  </si>
  <si>
    <t xml:space="preserve">    0.494142</t>
  </si>
  <si>
    <t xml:space="preserve">   -0.086712</t>
  </si>
  <si>
    <t xml:space="preserve">    0.220553</t>
  </si>
  <si>
    <t xml:space="preserve">   -0.029970</t>
  </si>
  <si>
    <t xml:space="preserve">    0.277577</t>
  </si>
  <si>
    <t xml:space="preserve">    0.018242</t>
  </si>
  <si>
    <t xml:space="preserve">    0.194064</t>
  </si>
  <si>
    <t xml:space="preserve">    0.090421</t>
  </si>
  <si>
    <t xml:space="preserve">    0.920547</t>
  </si>
  <si>
    <t xml:space="preserve">    0.022635</t>
  </si>
  <si>
    <t xml:space="preserve">    1.034461</t>
  </si>
  <si>
    <t xml:space="preserve">    1.202626</t>
  </si>
  <si>
    <t xml:space="preserve">    0.059809</t>
  </si>
  <si>
    <t xml:space="preserve">   -1.080262</t>
  </si>
  <si>
    <t>Minnesota</t>
  </si>
  <si>
    <t xml:space="preserve">     0.332772</t>
  </si>
  <si>
    <t xml:space="preserve">   -0.421548</t>
  </si>
  <si>
    <t xml:space="preserve">    0.070861</t>
  </si>
  <si>
    <t xml:space="preserve">   -0.120649</t>
  </si>
  <si>
    <t xml:space="preserve">    0.132418</t>
  </si>
  <si>
    <t xml:space="preserve">   -0.011490</t>
  </si>
  <si>
    <t xml:space="preserve">    0.353174</t>
  </si>
  <si>
    <t xml:space="preserve">   -0.058111</t>
  </si>
  <si>
    <t xml:space="preserve">    0.116192</t>
  </si>
  <si>
    <t xml:space="preserve">    0.014320</t>
  </si>
  <si>
    <t xml:space="preserve">    0.154706</t>
  </si>
  <si>
    <t xml:space="preserve">    0.063823</t>
  </si>
  <si>
    <t xml:space="preserve">    0.916717</t>
  </si>
  <si>
    <t xml:space="preserve">    0.015052</t>
  </si>
  <si>
    <t xml:space="preserve">    1.307897</t>
  </si>
  <si>
    <t xml:space="preserve">    1.719364</t>
  </si>
  <si>
    <t xml:space="preserve">    0.054591</t>
  </si>
  <si>
    <t xml:space="preserve">   -0.814357</t>
  </si>
  <si>
    <t>Iowa</t>
  </si>
  <si>
    <t xml:space="preserve">     0.708727</t>
  </si>
  <si>
    <t xml:space="preserve">   -0.703939</t>
  </si>
  <si>
    <t xml:space="preserve">    0.167782</t>
  </si>
  <si>
    <t xml:space="preserve">   -0.369001</t>
  </si>
  <si>
    <t xml:space="preserve">    0.527995</t>
  </si>
  <si>
    <t xml:space="preserve">   -0.061935</t>
  </si>
  <si>
    <t xml:space="preserve">    0.638473</t>
  </si>
  <si>
    <t xml:space="preserve">   -0.068600</t>
  </si>
  <si>
    <t xml:space="preserve">    0.315305</t>
  </si>
  <si>
    <t xml:space="preserve">    0.036542</t>
  </si>
  <si>
    <t xml:space="preserve">    0.281016</t>
  </si>
  <si>
    <t xml:space="preserve">    0.154862</t>
  </si>
  <si>
    <t xml:space="preserve">    1.863639</t>
  </si>
  <si>
    <t xml:space="preserve">    0.033279</t>
  </si>
  <si>
    <t xml:space="preserve">    2.404598</t>
  </si>
  <si>
    <t xml:space="preserve">    3.026901</t>
  </si>
  <si>
    <t xml:space="preserve">    0.124613</t>
  </si>
  <si>
    <t xml:space="preserve">   -1.597437</t>
  </si>
  <si>
    <t>Missouri</t>
  </si>
  <si>
    <t xml:space="preserve">     0.745693</t>
  </si>
  <si>
    <t xml:space="preserve">   -0.666670</t>
  </si>
  <si>
    <t xml:space="preserve">    0.259296</t>
  </si>
  <si>
    <t xml:space="preserve">   -0.703177</t>
  </si>
  <si>
    <t xml:space="preserve">    0.848341</t>
  </si>
  <si>
    <t xml:space="preserve">   -0.125177</t>
  </si>
  <si>
    <t xml:space="preserve">    0.606827</t>
  </si>
  <si>
    <t xml:space="preserve">   -0.079504</t>
  </si>
  <si>
    <t xml:space="preserve">    0.458567</t>
  </si>
  <si>
    <t xml:space="preserve">    0.044106</t>
  </si>
  <si>
    <t xml:space="preserve">    0.326437</t>
  </si>
  <si>
    <t xml:space="preserve">    0.181924</t>
  </si>
  <si>
    <t xml:space="preserve">    1.931794</t>
  </si>
  <si>
    <t xml:space="preserve">    0.043150</t>
  </si>
  <si>
    <t xml:space="preserve">    2.140157</t>
  </si>
  <si>
    <t xml:space="preserve">    2.580874</t>
  </si>
  <si>
    <t xml:space="preserve">    0.149809</t>
  </si>
  <si>
    <t xml:space="preserve">   -2.127046</t>
  </si>
  <si>
    <t>Arkansas</t>
  </si>
  <si>
    <t xml:space="preserve">     0.665229</t>
  </si>
  <si>
    <t xml:space="preserve">   -0.507692</t>
  </si>
  <si>
    <t xml:space="preserve">    0.342406</t>
  </si>
  <si>
    <t xml:space="preserve">   -1.234045</t>
  </si>
  <si>
    <t xml:space="preserve">    1.251938</t>
  </si>
  <si>
    <t xml:space="preserve">   -0.192308</t>
  </si>
  <si>
    <t xml:space="preserve">    0.414758</t>
  </si>
  <si>
    <t xml:space="preserve">   -0.042812</t>
  </si>
  <si>
    <t xml:space="preserve">    0.561601</t>
  </si>
  <si>
    <t xml:space="preserve">    0.043180</t>
  </si>
  <si>
    <t xml:space="preserve">    0.367415</t>
  </si>
  <si>
    <t xml:space="preserve">    0.179691</t>
  </si>
  <si>
    <t xml:space="preserve">    1.837192</t>
  </si>
  <si>
    <t xml:space="preserve">    0.052383</t>
  </si>
  <si>
    <t xml:space="preserve">    1.666699</t>
  </si>
  <si>
    <t xml:space="preserve">    1.926626</t>
  </si>
  <si>
    <t xml:space="preserve">    0.146263</t>
  </si>
  <si>
    <t xml:space="preserve">   -2.010889</t>
  </si>
  <si>
    <t>Louisiana</t>
  </si>
  <si>
    <t xml:space="preserve">     0.618796</t>
  </si>
  <si>
    <t xml:space="preserve">   -0.661029</t>
  </si>
  <si>
    <t xml:space="preserve">    0.380123</t>
  </si>
  <si>
    <t xml:space="preserve">   -1.381454</t>
  </si>
  <si>
    <t xml:space="preserve">    1.119525</t>
  </si>
  <si>
    <t xml:space="preserve">   -0.073367</t>
  </si>
  <si>
    <t xml:space="preserve">    0.269756</t>
  </si>
  <si>
    <t xml:space="preserve">   -0.021927</t>
  </si>
  <si>
    <t xml:space="preserve">    0.642055</t>
  </si>
  <si>
    <t xml:space="preserve">    0.040269</t>
  </si>
  <si>
    <t xml:space="preserve">    0.293230</t>
  </si>
  <si>
    <t xml:space="preserve">    0.103177</t>
  </si>
  <si>
    <t xml:space="preserve">    1.571971</t>
  </si>
  <si>
    <t xml:space="preserve">    0.047918</t>
  </si>
  <si>
    <t xml:space="preserve">    1.304268</t>
  </si>
  <si>
    <t xml:space="preserve">    1.489582</t>
  </si>
  <si>
    <t xml:space="preserve">    0.145668</t>
  </si>
  <si>
    <t xml:space="preserve">   -1.788601</t>
  </si>
  <si>
    <t>Wisconsin</t>
  </si>
  <si>
    <t xml:space="preserve">     0.466645</t>
  </si>
  <si>
    <t xml:space="preserve">   -0.720073</t>
  </si>
  <si>
    <t xml:space="preserve">    0.082595</t>
  </si>
  <si>
    <t xml:space="preserve">   -0.141189</t>
  </si>
  <si>
    <t xml:space="preserve">    0.166632</t>
  </si>
  <si>
    <t xml:space="preserve">   -0.014129</t>
  </si>
  <si>
    <t xml:space="preserve">    0.626063</t>
  </si>
  <si>
    <t xml:space="preserve">   -0.099227</t>
  </si>
  <si>
    <t xml:space="preserve">    0.195170</t>
  </si>
  <si>
    <t xml:space="preserve">    0.025238</t>
  </si>
  <si>
    <t xml:space="preserve">    0.239441</t>
  </si>
  <si>
    <t xml:space="preserve">    0.111543</t>
  </si>
  <si>
    <t xml:space="preserve">    1.398752</t>
  </si>
  <si>
    <t xml:space="preserve">    0.023024</t>
  </si>
  <si>
    <t xml:space="preserve">    1.848690</t>
  </si>
  <si>
    <t xml:space="preserve">    2.439597</t>
  </si>
  <si>
    <t xml:space="preserve">    0.095177</t>
  </si>
  <si>
    <t xml:space="preserve">   -1.276536</t>
  </si>
  <si>
    <t>Illinois</t>
  </si>
  <si>
    <t xml:space="preserve">     0.850388</t>
  </si>
  <si>
    <t xml:space="preserve">   -1.110290</t>
  </si>
  <si>
    <t xml:space="preserve">    0.201643</t>
  </si>
  <si>
    <t xml:space="preserve">   -0.681280</t>
  </si>
  <si>
    <t xml:space="preserve">    0.542228</t>
  </si>
  <si>
    <t xml:space="preserve">   -0.056971</t>
  </si>
  <si>
    <t xml:space="preserve">    0.845124</t>
  </si>
  <si>
    <t xml:space="preserve">   -0.099022</t>
  </si>
  <si>
    <t xml:space="preserve">    0.445474</t>
  </si>
  <si>
    <t xml:space="preserve">    0.051781</t>
  </si>
  <si>
    <t xml:space="preserve">    0.327328</t>
  </si>
  <si>
    <t xml:space="preserve">    0.197881</t>
  </si>
  <si>
    <t xml:space="preserve">    2.178556</t>
  </si>
  <si>
    <t xml:space="preserve">    0.042366</t>
  </si>
  <si>
    <t xml:space="preserve">    2.667912</t>
  </si>
  <si>
    <t xml:space="preserve">    3.339546</t>
  </si>
  <si>
    <t xml:space="preserve">    0.188686</t>
  </si>
  <si>
    <t xml:space="preserve">   -2.544253</t>
  </si>
  <si>
    <t>Mississippi</t>
  </si>
  <si>
    <t xml:space="preserve">     0.627200</t>
  </si>
  <si>
    <t xml:space="preserve">   -0.447700</t>
  </si>
  <si>
    <t xml:space="preserve">    0.284244</t>
  </si>
  <si>
    <t xml:space="preserve">   -0.831069</t>
  </si>
  <si>
    <t xml:space="preserve">    0.961322</t>
  </si>
  <si>
    <t xml:space="preserve">   -0.083657</t>
  </si>
  <si>
    <t xml:space="preserve">    0.334058</t>
  </si>
  <si>
    <t xml:space="preserve">   -0.028140</t>
  </si>
  <si>
    <t xml:space="preserve">    0.541511</t>
  </si>
  <si>
    <t xml:space="preserve">    0.040677</t>
  </si>
  <si>
    <t xml:space="preserve">    0.277519</t>
  </si>
  <si>
    <t xml:space="preserve">    0.126837</t>
  </si>
  <si>
    <t xml:space="preserve">    1.528673</t>
  </si>
  <si>
    <t xml:space="preserve">    0.039206</t>
  </si>
  <si>
    <t xml:space="preserve">    1.419000</t>
  </si>
  <si>
    <t xml:space="preserve">    1.639617</t>
  </si>
  <si>
    <t xml:space="preserve">    0.146488</t>
  </si>
  <si>
    <t xml:space="preserve">   -1.596644</t>
  </si>
  <si>
    <t>Michigan</t>
  </si>
  <si>
    <t xml:space="preserve">     0.337706</t>
  </si>
  <si>
    <t xml:space="preserve">   -0.706119</t>
  </si>
  <si>
    <t xml:space="preserve">    0.065264</t>
  </si>
  <si>
    <t xml:space="preserve">   -0.347433</t>
  </si>
  <si>
    <t xml:space="preserve">    0.111326</t>
  </si>
  <si>
    <t xml:space="preserve">   -0.009127</t>
  </si>
  <si>
    <t xml:space="preserve">    0.451243</t>
  </si>
  <si>
    <t xml:space="preserve">   -0.101336</t>
  </si>
  <si>
    <t xml:space="preserve">    0.160779</t>
  </si>
  <si>
    <t xml:space="preserve">    0.020453</t>
  </si>
  <si>
    <t xml:space="preserve">    0.167611</t>
  </si>
  <si>
    <t xml:space="preserve">    0.080476</t>
  </si>
  <si>
    <t xml:space="preserve">    0.981861</t>
  </si>
  <si>
    <t xml:space="preserve">    0.017725</t>
  </si>
  <si>
    <t xml:space="preserve">    1.229884</t>
  </si>
  <si>
    <t xml:space="preserve">    1.636396</t>
  </si>
  <si>
    <t xml:space="preserve">    0.080804</t>
  </si>
  <si>
    <t xml:space="preserve">   -1.089086</t>
  </si>
  <si>
    <t>Tennessee</t>
  </si>
  <si>
    <t xml:space="preserve">     0.772444</t>
  </si>
  <si>
    <t xml:space="preserve">   -0.814001</t>
  </si>
  <si>
    <t xml:space="preserve">    0.262988</t>
  </si>
  <si>
    <t xml:space="preserve">   -0.718831</t>
  </si>
  <si>
    <t xml:space="preserve">    0.853304</t>
  </si>
  <si>
    <t xml:space="preserve">   -0.084357</t>
  </si>
  <si>
    <t xml:space="preserve">    0.538242</t>
  </si>
  <si>
    <t xml:space="preserve">   -0.066425</t>
  </si>
  <si>
    <t xml:space="preserve">    0.545590</t>
  </si>
  <si>
    <t xml:space="preserve">    0.050466</t>
  </si>
  <si>
    <t xml:space="preserve">    0.293976</t>
  </si>
  <si>
    <t xml:space="preserve">    0.180210</t>
  </si>
  <si>
    <t xml:space="preserve">    1.834315</t>
  </si>
  <si>
    <t xml:space="preserve">    0.045033</t>
  </si>
  <si>
    <t xml:space="preserve">    1.919058</t>
  </si>
  <si>
    <t xml:space="preserve">    2.279463</t>
  </si>
  <si>
    <t xml:space="preserve">    0.187813</t>
  </si>
  <si>
    <t xml:space="preserve">   -2.462102</t>
  </si>
  <si>
    <t>Kentucky</t>
  </si>
  <si>
    <t xml:space="preserve">     0.799891</t>
  </si>
  <si>
    <t xml:space="preserve">   -0.891283</t>
  </si>
  <si>
    <t xml:space="preserve">    0.205032</t>
  </si>
  <si>
    <t xml:space="preserve">   -0.999933</t>
  </si>
  <si>
    <t xml:space="preserve">    0.612168</t>
  </si>
  <si>
    <t xml:space="preserve">   -0.055121</t>
  </si>
  <si>
    <t xml:space="preserve">    0.681703</t>
  </si>
  <si>
    <t xml:space="preserve">   -0.106385</t>
  </si>
  <si>
    <t xml:space="preserve">    0.481542</t>
  </si>
  <si>
    <t xml:space="preserve">    0.052455</t>
  </si>
  <si>
    <t xml:space="preserve">    0.283518</t>
  </si>
  <si>
    <t xml:space="preserve">    0.181686</t>
  </si>
  <si>
    <t xml:space="preserve">    1.915274</t>
  </si>
  <si>
    <t xml:space="preserve">    0.042505</t>
  </si>
  <si>
    <t xml:space="preserve">    2.156947</t>
  </si>
  <si>
    <t xml:space="preserve">    2.648279</t>
  </si>
  <si>
    <t xml:space="preserve">    0.203333</t>
  </si>
  <si>
    <t xml:space="preserve">   -3.063273</t>
  </si>
  <si>
    <t>Indiana</t>
  </si>
  <si>
    <t xml:space="preserve">     0.818740</t>
  </si>
  <si>
    <t xml:space="preserve">   -1.227660</t>
  </si>
  <si>
    <t xml:space="preserve">    0.179580</t>
  </si>
  <si>
    <t xml:space="preserve">   -0.659201</t>
  </si>
  <si>
    <t xml:space="preserve">    0.457001</t>
  </si>
  <si>
    <t xml:space="preserve">   -0.041761</t>
  </si>
  <si>
    <t xml:space="preserve">    0.811299</t>
  </si>
  <si>
    <t xml:space="preserve">   -0.110811</t>
  </si>
  <si>
    <t xml:space="preserve">    0.437131</t>
  </si>
  <si>
    <t xml:space="preserve">    0.052564</t>
  </si>
  <si>
    <t xml:space="preserve">    0.309411</t>
  </si>
  <si>
    <t xml:space="preserve">    0.194175</t>
  </si>
  <si>
    <t xml:space="preserve">    2.062890</t>
  </si>
  <si>
    <t xml:space="preserve">    0.041652</t>
  </si>
  <si>
    <t xml:space="preserve">    2.441864</t>
  </si>
  <si>
    <t xml:space="preserve">    3.103672</t>
  </si>
  <si>
    <t xml:space="preserve">    0.209054</t>
  </si>
  <si>
    <t xml:space="preserve">   -2.823735</t>
  </si>
  <si>
    <t>Alabama</t>
  </si>
  <si>
    <t xml:space="preserve">     0.646496</t>
  </si>
  <si>
    <t xml:space="preserve">   -0.524622</t>
  </si>
  <si>
    <t xml:space="preserve">    0.233240</t>
  </si>
  <si>
    <t xml:space="preserve">   -0.646002</t>
  </si>
  <si>
    <t xml:space="preserve">    0.813975</t>
  </si>
  <si>
    <t xml:space="preserve">   -0.085469</t>
  </si>
  <si>
    <t xml:space="preserve">    0.354439</t>
  </si>
  <si>
    <t xml:space="preserve">   -0.032261</t>
  </si>
  <si>
    <t xml:space="preserve">    0.516181</t>
  </si>
  <si>
    <t xml:space="preserve">    0.044256</t>
  </si>
  <si>
    <t xml:space="preserve">    0.260575</t>
  </si>
  <si>
    <t xml:space="preserve">    0.125832</t>
  </si>
  <si>
    <t xml:space="preserve">    1.488677</t>
  </si>
  <si>
    <t xml:space="preserve">    0.039383</t>
  </si>
  <si>
    <t xml:space="preserve">    1.479760</t>
  </si>
  <si>
    <t xml:space="preserve">    1.755258</t>
  </si>
  <si>
    <t xml:space="preserve">    0.163055</t>
  </si>
  <si>
    <t xml:space="preserve">   -1.896631</t>
  </si>
  <si>
    <t>Florida</t>
  </si>
  <si>
    <t xml:space="preserve">     0.521315</t>
  </si>
  <si>
    <t xml:space="preserve">   -0.281311</t>
  </si>
  <si>
    <t xml:space="preserve">    0.159129</t>
  </si>
  <si>
    <t xml:space="preserve">   -0.047952</t>
  </si>
  <si>
    <t xml:space="preserve">    0.587541</t>
  </si>
  <si>
    <t xml:space="preserve">   -0.019718</t>
  </si>
  <si>
    <t xml:space="preserve">    0.207703</t>
  </si>
  <si>
    <t xml:space="preserve">   -0.030644</t>
  </si>
  <si>
    <t xml:space="preserve">    0.456021</t>
  </si>
  <si>
    <t xml:space="preserve">    0.034940</t>
  </si>
  <si>
    <t xml:space="preserve">    0.200780</t>
  </si>
  <si>
    <t xml:space="preserve">    0.056065</t>
  </si>
  <si>
    <t xml:space="preserve">    1.065495</t>
  </si>
  <si>
    <t xml:space="preserve">    0.027323</t>
  </si>
  <si>
    <t xml:space="preserve">    0.982501</t>
  </si>
  <si>
    <t xml:space="preserve">    1.230006</t>
  </si>
  <si>
    <t xml:space="preserve">    0.109590</t>
  </si>
  <si>
    <t xml:space="preserve">   -0.708958</t>
  </si>
  <si>
    <t>Ohio</t>
  </si>
  <si>
    <t xml:space="preserve">     0.698971</t>
  </si>
  <si>
    <t xml:space="preserve">   -1.344945</t>
  </si>
  <si>
    <t xml:space="preserve">    0.135033</t>
  </si>
  <si>
    <t xml:space="preserve">   -0.545207</t>
  </si>
  <si>
    <t xml:space="preserve">    0.302093</t>
  </si>
  <si>
    <t xml:space="preserve">   -0.023672</t>
  </si>
  <si>
    <t xml:space="preserve">    0.690483</t>
  </si>
  <si>
    <t xml:space="preserve">   -0.120248</t>
  </si>
  <si>
    <t xml:space="preserve">    0.351185</t>
  </si>
  <si>
    <t xml:space="preserve">    0.043648</t>
  </si>
  <si>
    <t xml:space="preserve">    0.278989</t>
  </si>
  <si>
    <t xml:space="preserve">    0.164365</t>
  </si>
  <si>
    <t xml:space="preserve">    1.703594</t>
  </si>
  <si>
    <t xml:space="preserve">    0.037298</t>
  </si>
  <si>
    <t xml:space="preserve">    2.041147</t>
  </si>
  <si>
    <t xml:space="preserve">    2.652427</t>
  </si>
  <si>
    <t xml:space="preserve">    0.182815</t>
  </si>
  <si>
    <t xml:space="preserve">   -2.470580</t>
  </si>
  <si>
    <t>Georgia</t>
  </si>
  <si>
    <t xml:space="preserve">     0.740616</t>
  </si>
  <si>
    <t xml:space="preserve">   -0.656844</t>
  </si>
  <si>
    <t xml:space="preserve">    0.209565</t>
  </si>
  <si>
    <t xml:space="preserve">   -0.347656</t>
  </si>
  <si>
    <t xml:space="preserve">    0.727312</t>
  </si>
  <si>
    <t xml:space="preserve">   -0.141618</t>
  </si>
  <si>
    <t xml:space="preserve">    0.389759</t>
  </si>
  <si>
    <t xml:space="preserve">   -0.037053</t>
  </si>
  <si>
    <t xml:space="preserve">    0.540704</t>
  </si>
  <si>
    <t xml:space="preserve">    0.050410</t>
  </si>
  <si>
    <t xml:space="preserve">    0.268296</t>
  </si>
  <si>
    <t xml:space="preserve">    0.129101</t>
  </si>
  <si>
    <t xml:space="preserve">    1.552962</t>
  </si>
  <si>
    <t xml:space="preserve">    0.041202</t>
  </si>
  <si>
    <t xml:space="preserve">    1.622969</t>
  </si>
  <si>
    <t xml:space="preserve">    1.966228</t>
  </si>
  <si>
    <t xml:space="preserve">    0.182394</t>
  </si>
  <si>
    <t xml:space="preserve">   -1.967400</t>
  </si>
  <si>
    <t>North Carolina</t>
  </si>
  <si>
    <t xml:space="preserve">     0.791680</t>
  </si>
  <si>
    <t xml:space="preserve">   -0.902136</t>
  </si>
  <si>
    <t xml:space="preserve">    0.188994</t>
  </si>
  <si>
    <t xml:space="preserve">   -0.511259</t>
  </si>
  <si>
    <t xml:space="preserve">    0.649398</t>
  </si>
  <si>
    <t xml:space="preserve">   -0.064835</t>
  </si>
  <si>
    <t xml:space="preserve">    0.588705</t>
  </si>
  <si>
    <t xml:space="preserve">   -0.080973</t>
  </si>
  <si>
    <t xml:space="preserve">    0.498253</t>
  </si>
  <si>
    <t xml:space="preserve">    0.052483</t>
  </si>
  <si>
    <t xml:space="preserve">    0.286483</t>
  </si>
  <si>
    <t xml:space="preserve">    0.179007</t>
  </si>
  <si>
    <t xml:space="preserve">    1.760731</t>
  </si>
  <si>
    <t xml:space="preserve">    0.044638</t>
  </si>
  <si>
    <t xml:space="preserve">    1.952251</t>
  </si>
  <si>
    <t xml:space="preserve">    2.376403</t>
  </si>
  <si>
    <t xml:space="preserve">    0.195573</t>
  </si>
  <si>
    <t xml:space="preserve">   -2.716307</t>
  </si>
  <si>
    <t>Virginia</t>
  </si>
  <si>
    <t xml:space="preserve">     0.675720</t>
  </si>
  <si>
    <t xml:space="preserve">   -0.970432</t>
  </si>
  <si>
    <t xml:space="preserve">    0.146690</t>
  </si>
  <si>
    <t xml:space="preserve">   -0.651818</t>
  </si>
  <si>
    <t xml:space="preserve">    0.438944</t>
  </si>
  <si>
    <t xml:space="preserve">   -0.041000</t>
  </si>
  <si>
    <t xml:space="preserve">    0.591337</t>
  </si>
  <si>
    <t xml:space="preserve">   -0.109585</t>
  </si>
  <si>
    <t xml:space="preserve">    0.385304</t>
  </si>
  <si>
    <t xml:space="preserve">    0.043207</t>
  </si>
  <si>
    <t xml:space="preserve">    0.256257</t>
  </si>
  <si>
    <t xml:space="preserve">    0.152504</t>
  </si>
  <si>
    <t xml:space="preserve">    1.549382</t>
  </si>
  <si>
    <t xml:space="preserve">    0.040756</t>
  </si>
  <si>
    <t xml:space="preserve">    1.766438</t>
  </si>
  <si>
    <t xml:space="preserve">    2.208890</t>
  </si>
  <si>
    <t xml:space="preserve">    0.164815</t>
  </si>
  <si>
    <t xml:space="preserve">   -2.714772</t>
  </si>
  <si>
    <t>South Carolina</t>
  </si>
  <si>
    <t xml:space="preserve">     0.818421</t>
  </si>
  <si>
    <t xml:space="preserve">   -0.816414</t>
  </si>
  <si>
    <t xml:space="preserve">    0.203706</t>
  </si>
  <si>
    <t xml:space="preserve">   -0.410265</t>
  </si>
  <si>
    <t xml:space="preserve">    0.725303</t>
  </si>
  <si>
    <t xml:space="preserve">   -0.099406</t>
  </si>
  <si>
    <t xml:space="preserve">    0.484956</t>
  </si>
  <si>
    <t xml:space="preserve">   -0.056798</t>
  </si>
  <si>
    <t xml:space="preserve">    0.556187</t>
  </si>
  <si>
    <t xml:space="preserve">    0.054836</t>
  </si>
  <si>
    <t xml:space="preserve">    0.281395</t>
  </si>
  <si>
    <t xml:space="preserve">    0.159092</t>
  </si>
  <si>
    <t xml:space="preserve">    1.729803</t>
  </si>
  <si>
    <t xml:space="preserve">    0.045167</t>
  </si>
  <si>
    <t xml:space="preserve">    1.864267</t>
  </si>
  <si>
    <t xml:space="preserve">    2.265025</t>
  </si>
  <si>
    <t xml:space="preserve">    0.200848</t>
  </si>
  <si>
    <t xml:space="preserve">   -2.448612</t>
  </si>
  <si>
    <t>West Virginia</t>
  </si>
  <si>
    <t xml:space="preserve">     0.684919</t>
  </si>
  <si>
    <t xml:space="preserve">   -0.929495</t>
  </si>
  <si>
    <t xml:space="preserve">    0.160503</t>
  </si>
  <si>
    <t xml:space="preserve">   -1.329008</t>
  </si>
  <si>
    <t xml:space="preserve">    0.445539</t>
  </si>
  <si>
    <t xml:space="preserve">   -0.040501</t>
  </si>
  <si>
    <t xml:space="preserve">    0.619074</t>
  </si>
  <si>
    <t xml:space="preserve">   -0.084512</t>
  </si>
  <si>
    <t xml:space="preserve">    0.387377</t>
  </si>
  <si>
    <t xml:space="preserve">    0.044375</t>
  </si>
  <si>
    <t xml:space="preserve">    0.271388</t>
  </si>
  <si>
    <t xml:space="preserve">    0.159189</t>
  </si>
  <si>
    <t xml:space="preserve">    1.642816</t>
  </si>
  <si>
    <t xml:space="preserve">    0.037772</t>
  </si>
  <si>
    <t xml:space="preserve">    1.869957</t>
  </si>
  <si>
    <t xml:space="preserve">    2.356656</t>
  </si>
  <si>
    <t xml:space="preserve">    0.176290</t>
  </si>
  <si>
    <t xml:space="preserve">   -2.748663</t>
  </si>
  <si>
    <t>Pennsylvania</t>
  </si>
  <si>
    <t xml:space="preserve">     0.531851</t>
  </si>
  <si>
    <t xml:space="preserve">   -1.184007</t>
  </si>
  <si>
    <t xml:space="preserve">    0.102277</t>
  </si>
  <si>
    <t xml:space="preserve">   -0.813237</t>
  </si>
  <si>
    <t xml:space="preserve">    0.187987</t>
  </si>
  <si>
    <t xml:space="preserve">   -0.014072</t>
  </si>
  <si>
    <t xml:space="preserve">    0.608378</t>
  </si>
  <si>
    <t xml:space="preserve">   -0.143288</t>
  </si>
  <si>
    <t xml:space="preserve">    0.272124</t>
  </si>
  <si>
    <t xml:space="preserve">    0.033685</t>
  </si>
  <si>
    <t xml:space="preserve">    0.228988</t>
  </si>
  <si>
    <t xml:space="preserve">    0.130543</t>
  </si>
  <si>
    <t xml:space="preserve">    1.315050</t>
  </si>
  <si>
    <t xml:space="preserve">    0.032737</t>
  </si>
  <si>
    <t xml:space="preserve">    1.559981</t>
  </si>
  <si>
    <t xml:space="preserve">    2.094923</t>
  </si>
  <si>
    <t xml:space="preserve">    0.126017</t>
  </si>
  <si>
    <t xml:space="preserve">   -2.307703</t>
  </si>
  <si>
    <t>New York</t>
  </si>
  <si>
    <t xml:space="preserve">     0.393842</t>
  </si>
  <si>
    <t xml:space="preserve">   -1.048131</t>
  </si>
  <si>
    <t xml:space="preserve">    0.070962</t>
  </si>
  <si>
    <t xml:space="preserve">   -0.232938</t>
  </si>
  <si>
    <t xml:space="preserve">    0.121322</t>
  </si>
  <si>
    <t xml:space="preserve">   -0.010157</t>
  </si>
  <si>
    <t xml:space="preserve">    0.539108</t>
  </si>
  <si>
    <t xml:space="preserve">   -0.107342</t>
  </si>
  <si>
    <t xml:space="preserve">    0.201022</t>
  </si>
  <si>
    <t xml:space="preserve">    0.025915</t>
  </si>
  <si>
    <t xml:space="preserve">    0.182450</t>
  </si>
  <si>
    <t xml:space="preserve">    0.099260</t>
  </si>
  <si>
    <t xml:space="preserve">    1.016701</t>
  </si>
  <si>
    <t xml:space="preserve">    0.022544</t>
  </si>
  <si>
    <t xml:space="preserve">    1.230371</t>
  </si>
  <si>
    <t xml:space="preserve">    1.696864</t>
  </si>
  <si>
    <t xml:space="preserve">    0.089765</t>
  </si>
  <si>
    <t xml:space="preserve">   -1.290867</t>
  </si>
  <si>
    <t>Maryland</t>
  </si>
  <si>
    <t xml:space="preserve">     0.606126</t>
  </si>
  <si>
    <t xml:space="preserve">   -1.417814</t>
  </si>
  <si>
    <t xml:space="preserve">    0.100608</t>
  </si>
  <si>
    <t xml:space="preserve">   -0.419600</t>
  </si>
  <si>
    <t xml:space="preserve">    0.217100</t>
  </si>
  <si>
    <t xml:space="preserve">   -0.018681</t>
  </si>
  <si>
    <t xml:space="preserve">    0.619830</t>
  </si>
  <si>
    <t xml:space="preserve">   -0.139043</t>
  </si>
  <si>
    <t xml:space="preserve">    0.303379</t>
  </si>
  <si>
    <t xml:space="preserve">    0.037993</t>
  </si>
  <si>
    <t xml:space="preserve">    0.239695</t>
  </si>
  <si>
    <t xml:space="preserve">    0.140422</t>
  </si>
  <si>
    <t xml:space="preserve">    1.397053</t>
  </si>
  <si>
    <t xml:space="preserve">    0.057134</t>
  </si>
  <si>
    <t xml:space="preserve">    1.660538</t>
  </si>
  <si>
    <t xml:space="preserve">    2.211253</t>
  </si>
  <si>
    <t xml:space="preserve">    0.138849</t>
  </si>
  <si>
    <t xml:space="preserve">   -2.667361</t>
  </si>
  <si>
    <t>District of Columbia</t>
  </si>
  <si>
    <t xml:space="preserve">     0.352504</t>
  </si>
  <si>
    <t xml:space="preserve">   -1.782284</t>
  </si>
  <si>
    <t xml:space="preserve">    0.059400</t>
  </si>
  <si>
    <t xml:space="preserve">   -0.240690</t>
  </si>
  <si>
    <t xml:space="preserve">    0.131898</t>
  </si>
  <si>
    <t xml:space="preserve">   -0.008556</t>
  </si>
  <si>
    <t xml:space="preserve">    0.366814</t>
  </si>
  <si>
    <t xml:space="preserve">   -0.172938</t>
  </si>
  <si>
    <t xml:space="preserve">    0.173855</t>
  </si>
  <si>
    <t xml:space="preserve">    0.021354</t>
  </si>
  <si>
    <t xml:space="preserve">    0.146920</t>
  </si>
  <si>
    <t xml:space="preserve">    0.081794</t>
  </si>
  <si>
    <t xml:space="preserve">    0.826673</t>
  </si>
  <si>
    <t xml:space="preserve">    0.032211</t>
  </si>
  <si>
    <t xml:space="preserve">    0.962547</t>
  </si>
  <si>
    <t xml:space="preserve">    1.292996</t>
  </si>
  <si>
    <t xml:space="preserve">    0.078372</t>
  </si>
  <si>
    <t xml:space="preserve">   -1.624566</t>
  </si>
  <si>
    <t>Delaware</t>
  </si>
  <si>
    <t xml:space="preserve">     0.659732</t>
  </si>
  <si>
    <t xml:space="preserve">   -1.539413</t>
  </si>
  <si>
    <t xml:space="preserve">    0.096723</t>
  </si>
  <si>
    <t xml:space="preserve">   -0.349471</t>
  </si>
  <si>
    <t xml:space="preserve">    0.187978</t>
  </si>
  <si>
    <t xml:space="preserve">   -0.015761</t>
  </si>
  <si>
    <t xml:space="preserve">    0.696795</t>
  </si>
  <si>
    <t xml:space="preserve">   -0.176155</t>
  </si>
  <si>
    <t xml:space="preserve">    0.327914</t>
  </si>
  <si>
    <t xml:space="preserve">    0.042380</t>
  </si>
  <si>
    <t xml:space="preserve">    0.249102</t>
  </si>
  <si>
    <t xml:space="preserve">    0.150422</t>
  </si>
  <si>
    <t xml:space="preserve">    1.504986</t>
  </si>
  <si>
    <t xml:space="preserve">    0.056722</t>
  </si>
  <si>
    <t xml:space="preserve">    1.836180</t>
  </si>
  <si>
    <t xml:space="preserve">    2.445352</t>
  </si>
  <si>
    <t xml:space="preserve">    0.147913</t>
  </si>
  <si>
    <t xml:space="preserve">   -2.668336</t>
  </si>
  <si>
    <t>New Jersey</t>
  </si>
  <si>
    <t xml:space="preserve">     0.537582</t>
  </si>
  <si>
    <t xml:space="preserve">   -1.908478</t>
  </si>
  <si>
    <t xml:space="preserve">    0.073998</t>
  </si>
  <si>
    <t xml:space="preserve">   -0.267928</t>
  </si>
  <si>
    <t xml:space="preserve">    0.128532</t>
  </si>
  <si>
    <t xml:space="preserve">   -0.011260</t>
  </si>
  <si>
    <t xml:space="preserve">    0.644004</t>
  </si>
  <si>
    <t xml:space="preserve">   -0.198679</t>
  </si>
  <si>
    <t xml:space="preserve">    0.257725</t>
  </si>
  <si>
    <t xml:space="preserve">    0.033155</t>
  </si>
  <si>
    <t xml:space="preserve">    0.226423</t>
  </si>
  <si>
    <t xml:space="preserve">    0.128755</t>
  </si>
  <si>
    <t xml:space="preserve">    1.251412</t>
  </si>
  <si>
    <t xml:space="preserve">    0.035104</t>
  </si>
  <si>
    <t xml:space="preserve">    1.512911</t>
  </si>
  <si>
    <t xml:space="preserve">    2.029304</t>
  </si>
  <si>
    <t xml:space="preserve">    0.109097</t>
  </si>
  <si>
    <t xml:space="preserve">   -1.947215</t>
  </si>
  <si>
    <t>Vermont</t>
  </si>
  <si>
    <t xml:space="preserve">     0.333532</t>
  </si>
  <si>
    <t xml:space="preserve">   -0.801898</t>
  </si>
  <si>
    <t xml:space="preserve">    0.052409</t>
  </si>
  <si>
    <t xml:space="preserve">   -0.135491</t>
  </si>
  <si>
    <t xml:space="preserve">    0.081201</t>
  </si>
  <si>
    <t xml:space="preserve">   -0.006850</t>
  </si>
  <si>
    <t xml:space="preserve">    0.522577</t>
  </si>
  <si>
    <t xml:space="preserve">   -0.130398</t>
  </si>
  <si>
    <t xml:space="preserve">    0.173215</t>
  </si>
  <si>
    <t xml:space="preserve">    0.022948</t>
  </si>
  <si>
    <t xml:space="preserve">    0.160139</t>
  </si>
  <si>
    <t xml:space="preserve">    0.083383</t>
  </si>
  <si>
    <t xml:space="preserve">    0.882776</t>
  </si>
  <si>
    <t xml:space="preserve">    0.018773</t>
  </si>
  <si>
    <t xml:space="preserve">    1.093565</t>
  </si>
  <si>
    <t xml:space="preserve">    1.561373</t>
  </si>
  <si>
    <t xml:space="preserve">    0.070259</t>
  </si>
  <si>
    <t xml:space="preserve">   -0.918436</t>
  </si>
  <si>
    <t>Connecticut</t>
  </si>
  <si>
    <t xml:space="preserve">     0.435349</t>
  </si>
  <si>
    <t xml:space="preserve">   -2.152716</t>
  </si>
  <si>
    <t xml:space="preserve">    0.056464</t>
  </si>
  <si>
    <t xml:space="preserve">   -0.149383</t>
  </si>
  <si>
    <t xml:space="preserve">    0.089125</t>
  </si>
  <si>
    <t xml:space="preserve">   -0.007839</t>
  </si>
  <si>
    <t xml:space="preserve">    0.645094</t>
  </si>
  <si>
    <t xml:space="preserve">   -0.263345</t>
  </si>
  <si>
    <t xml:space="preserve">    0.210065</t>
  </si>
  <si>
    <t xml:space="preserve">    0.027600</t>
  </si>
  <si>
    <t xml:space="preserve">    0.221373</t>
  </si>
  <si>
    <t xml:space="preserve">    0.107819</t>
  </si>
  <si>
    <t xml:space="preserve">    1.088539</t>
  </si>
  <si>
    <t xml:space="preserve">    0.029978</t>
  </si>
  <si>
    <t xml:space="preserve">    1.313269</t>
  </si>
  <si>
    <t xml:space="preserve">    1.814946</t>
  </si>
  <si>
    <t xml:space="preserve">    0.078072</t>
  </si>
  <si>
    <t xml:space="preserve">   -1.252724</t>
  </si>
  <si>
    <t>Massachusetts</t>
  </si>
  <si>
    <t xml:space="preserve">     0.410717</t>
  </si>
  <si>
    <t xml:space="preserve">   -1.902405</t>
  </si>
  <si>
    <t xml:space="preserve">    0.053831</t>
  </si>
  <si>
    <t xml:space="preserve">   -0.131106</t>
  </si>
  <si>
    <t xml:space="preserve">    0.089238</t>
  </si>
  <si>
    <t xml:space="preserve">   -0.008485</t>
  </si>
  <si>
    <t xml:space="preserve">    0.603918</t>
  </si>
  <si>
    <t xml:space="preserve">   -0.216671</t>
  </si>
  <si>
    <t xml:space="preserve">    0.202164</t>
  </si>
  <si>
    <t xml:space="preserve">    0.026458</t>
  </si>
  <si>
    <t xml:space="preserve">    0.203294</t>
  </si>
  <si>
    <t xml:space="preserve">    0.099152</t>
  </si>
  <si>
    <t xml:space="preserve">    1.028097</t>
  </si>
  <si>
    <t xml:space="preserve">    0.026530</t>
  </si>
  <si>
    <t xml:space="preserve">    1.247626</t>
  </si>
  <si>
    <t xml:space="preserve">    1.729704</t>
  </si>
  <si>
    <t xml:space="preserve">    0.076956</t>
  </si>
  <si>
    <t xml:space="preserve">   -1.212742</t>
  </si>
  <si>
    <t>New Hampshire</t>
  </si>
  <si>
    <t xml:space="preserve">     0.322470</t>
  </si>
  <si>
    <t xml:space="preserve">   -0.872230</t>
  </si>
  <si>
    <t xml:space="preserve">    0.049966</t>
  </si>
  <si>
    <t xml:space="preserve">   -0.123613</t>
  </si>
  <si>
    <t xml:space="preserve">    0.081231</t>
  </si>
  <si>
    <t xml:space="preserve">   -0.006901</t>
  </si>
  <si>
    <t xml:space="preserve">    0.514367</t>
  </si>
  <si>
    <t xml:space="preserve">   -0.133529</t>
  </si>
  <si>
    <t xml:space="preserve">    0.170953</t>
  </si>
  <si>
    <t xml:space="preserve">    0.021769</t>
  </si>
  <si>
    <t xml:space="preserve">    0.164387</t>
  </si>
  <si>
    <t xml:space="preserve">    0.080659</t>
  </si>
  <si>
    <t xml:space="preserve">    0.876097</t>
  </si>
  <si>
    <t xml:space="preserve">    0.018877</t>
  </si>
  <si>
    <t xml:space="preserve">    1.057962</t>
  </si>
  <si>
    <t xml:space="preserve">    1.513055</t>
  </si>
  <si>
    <t xml:space="preserve">    0.066243</t>
  </si>
  <si>
    <t xml:space="preserve">   -0.932635</t>
  </si>
  <si>
    <t>Maine</t>
  </si>
  <si>
    <t xml:space="preserve">     0.138428</t>
  </si>
  <si>
    <t xml:space="preserve">   -0.290322</t>
  </si>
  <si>
    <t xml:space="preserve">    0.021707</t>
  </si>
  <si>
    <t xml:space="preserve">   -0.049377</t>
  </si>
  <si>
    <t xml:space="preserve">    0.026192</t>
  </si>
  <si>
    <t xml:space="preserve">   -0.001389</t>
  </si>
  <si>
    <t xml:space="preserve">    0.222024</t>
  </si>
  <si>
    <t xml:space="preserve">   -0.041335</t>
  </si>
  <si>
    <t xml:space="preserve">    0.078624</t>
  </si>
  <si>
    <t xml:space="preserve">    0.009584</t>
  </si>
  <si>
    <t xml:space="preserve">    0.063290</t>
  </si>
  <si>
    <t xml:space="preserve">    0.030693</t>
  </si>
  <si>
    <t xml:space="preserve">    0.400042</t>
  </si>
  <si>
    <t xml:space="preserve">    0.007282</t>
  </si>
  <si>
    <t xml:space="preserve">    0.505940</t>
  </si>
  <si>
    <t xml:space="preserve">    0.770787</t>
  </si>
  <si>
    <t xml:space="preserve">    0.029184</t>
  </si>
  <si>
    <t xml:space="preserve">   -0.461571</t>
  </si>
  <si>
    <t>Rhode Island</t>
  </si>
  <si>
    <t xml:space="preserve">     0.434201</t>
  </si>
  <si>
    <t xml:space="preserve">   -2.238409</t>
  </si>
  <si>
    <t xml:space="preserve">    0.054597</t>
  </si>
  <si>
    <t xml:space="preserve">   -0.130789</t>
  </si>
  <si>
    <t xml:space="preserve">    0.086676</t>
  </si>
  <si>
    <t xml:space="preserve">   -0.007397</t>
  </si>
  <si>
    <t xml:space="preserve">    0.619823</t>
  </si>
  <si>
    <t xml:space="preserve">   -0.237693</t>
  </si>
  <si>
    <t xml:space="preserve">    0.215173</t>
  </si>
  <si>
    <t xml:space="preserve">    0.028084</t>
  </si>
  <si>
    <t xml:space="preserve">    0.214856</t>
  </si>
  <si>
    <t xml:space="preserve">    0.103956</t>
  </si>
  <si>
    <t xml:space="preserve">    1.050145</t>
  </si>
  <si>
    <t xml:space="preserve">    0.028050</t>
  </si>
  <si>
    <t xml:space="preserve">    1.276725</t>
  </si>
  <si>
    <t xml:space="preserve">    1.761733</t>
  </si>
  <si>
    <t xml:space="preserve">    0.080217</t>
  </si>
  <si>
    <t xml:space="preserve">   -1.304790</t>
  </si>
  <si>
    <t>National</t>
  </si>
  <si>
    <t>mobile sources</t>
  </si>
  <si>
    <t>point sources</t>
  </si>
  <si>
    <t>oil and gas</t>
  </si>
  <si>
    <t>non point sources</t>
  </si>
  <si>
    <t>fires</t>
  </si>
  <si>
    <t>rwc</t>
  </si>
  <si>
    <t xml:space="preserve">biogenic </t>
  </si>
  <si>
    <t>methane (biog + anthr)</t>
  </si>
  <si>
    <t>Total VOC</t>
  </si>
  <si>
    <t>Total NOx</t>
  </si>
  <si>
    <t>VOC/NOx</t>
  </si>
  <si>
    <t>biogVOC/total</t>
  </si>
  <si>
    <t>CH4/VOC</t>
  </si>
  <si>
    <t>Total VOC without HCHO</t>
  </si>
  <si>
    <t>Region</t>
  </si>
  <si>
    <t xml:space="preserve">    O3_VBG</t>
  </si>
  <si>
    <t xml:space="preserve">    O3_R66</t>
  </si>
  <si>
    <t xml:space="preserve">     O3_NMB</t>
  </si>
  <si>
    <t xml:space="preserve">    O3_NOT</t>
  </si>
  <si>
    <t xml:space="preserve">    O3_BPA</t>
  </si>
  <si>
    <t xml:space="preserve">    O3_BME</t>
  </si>
  <si>
    <t xml:space="preserve">    O3_BFO</t>
  </si>
  <si>
    <t xml:space="preserve">    O3_BAL</t>
  </si>
  <si>
    <t xml:space="preserve">    O3_BOL</t>
  </si>
  <si>
    <t xml:space="preserve">    O3_BIS</t>
  </si>
  <si>
    <t xml:space="preserve">    O3_BTE</t>
  </si>
  <si>
    <t>PAR+ETHA_biog</t>
  </si>
  <si>
    <t>MEOH_biog</t>
  </si>
  <si>
    <t>FORM_biog</t>
  </si>
  <si>
    <t>ALD2+ALDX_biog</t>
  </si>
  <si>
    <t>OLEx_biog</t>
  </si>
  <si>
    <t>ISOP_biog</t>
  </si>
  <si>
    <t>TERP_biog</t>
  </si>
  <si>
    <t>biogenic</t>
  </si>
  <si>
    <t>PAR, ETHA</t>
  </si>
  <si>
    <t>MEOH</t>
  </si>
  <si>
    <t>FORM</t>
  </si>
  <si>
    <t>ALD2, ALDX</t>
  </si>
  <si>
    <t>ETH, OLE, IOLE</t>
  </si>
  <si>
    <t>ISOP</t>
  </si>
  <si>
    <t>TERP</t>
  </si>
  <si>
    <t>VOCs_biog</t>
  </si>
  <si>
    <t>Reaction #66</t>
  </si>
  <si>
    <t>NOx_vehicles</t>
  </si>
  <si>
    <t>NO_other_trans</t>
  </si>
  <si>
    <t>onroad, onroadca</t>
  </si>
  <si>
    <t>PAR, ETHA, MEOH, ETOH, FORM, ALD2, ALDX, ETH, OLE, ISOP, TERP, BENZENE, TOL, XYL</t>
  </si>
  <si>
    <t>n/a</t>
  </si>
  <si>
    <t>NO, NO2, HONO</t>
  </si>
  <si>
    <t>mobile sources total</t>
  </si>
  <si>
    <t>_VNP</t>
  </si>
  <si>
    <t>_NNP</t>
  </si>
  <si>
    <t>_VNO</t>
  </si>
  <si>
    <t>_NNO</t>
  </si>
  <si>
    <t>_VFI</t>
  </si>
  <si>
    <t>_NFI</t>
  </si>
  <si>
    <t>_VRW</t>
  </si>
  <si>
    <t>_NRW</t>
  </si>
  <si>
    <t>_PPA</t>
  </si>
  <si>
    <t>_AME</t>
  </si>
  <si>
    <t>_AFO</t>
  </si>
  <si>
    <t>_AAL</t>
  </si>
  <si>
    <t>_AOL</t>
  </si>
  <si>
    <t>_AIS</t>
  </si>
  <si>
    <t>_ABZ</t>
  </si>
  <si>
    <t>_VTR</t>
  </si>
  <si>
    <t>_VEG</t>
  </si>
  <si>
    <t>_NEG</t>
  </si>
  <si>
    <t>nonpt</t>
  </si>
  <si>
    <t>np_oilgas</t>
  </si>
  <si>
    <t>np_oilgas + pt_oilgas</t>
  </si>
  <si>
    <t>all "anthropogenic" sources in CONUS</t>
  </si>
  <si>
    <t>onroad, onroadca,C1C2rail, C3marine othon, nonroad</t>
  </si>
  <si>
    <t>PTNONIPM + PTEGU</t>
  </si>
  <si>
    <t>PTNONIPM, PTEGU</t>
  </si>
  <si>
    <t>allVOC</t>
  </si>
  <si>
    <t>MEOH, ETOH</t>
  </si>
  <si>
    <t xml:space="preserve"> ETH, OLE, IOLE</t>
  </si>
  <si>
    <t xml:space="preserve"> ISOP, TERP</t>
  </si>
  <si>
    <t>TOL, XYL</t>
  </si>
  <si>
    <t xml:space="preserve">    O3_VOT</t>
  </si>
  <si>
    <t xml:space="preserve">    O3_NBG</t>
  </si>
  <si>
    <t>PAR+ethane</t>
  </si>
  <si>
    <t>PAR+etha_anthr</t>
  </si>
  <si>
    <t>methanol+ethanol</t>
  </si>
  <si>
    <t>MEOH_anth</t>
  </si>
  <si>
    <t>formaldehyde</t>
  </si>
  <si>
    <t>FORM_anthr</t>
  </si>
  <si>
    <t>acetaldehyde and higher</t>
  </si>
  <si>
    <t>ALD2+ALDX_anthr</t>
  </si>
  <si>
    <t>alkenes</t>
  </si>
  <si>
    <t>OLEx_anthr</t>
  </si>
  <si>
    <t>isoprene</t>
  </si>
  <si>
    <t>ISOP_anthr</t>
  </si>
  <si>
    <t>aromatics</t>
  </si>
  <si>
    <t>TOL+XYL_anthr</t>
  </si>
  <si>
    <t>terpenes</t>
  </si>
  <si>
    <t>ANTRH+BIOG</t>
  </si>
  <si>
    <t>acetaldehyde+</t>
  </si>
  <si>
    <t>O3 National</t>
  </si>
  <si>
    <t>HCHO National</t>
  </si>
  <si>
    <t>HCHO/O3</t>
  </si>
  <si>
    <t xml:space="preserve">    O3_TNX</t>
  </si>
  <si>
    <t xml:space="preserve">   -2.421773</t>
  </si>
  <si>
    <t xml:space="preserve">   -2.728487</t>
  </si>
  <si>
    <t xml:space="preserve">   -9.094993</t>
  </si>
  <si>
    <t xml:space="preserve">   -9.648340</t>
  </si>
  <si>
    <t xml:space="preserve">   -8.734370</t>
  </si>
  <si>
    <t>sum NOx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</si>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</sst>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E1" workbookViewId="0">
      <selection activeCell="B2" sqref="B2:S6"/>
    </sheetView>
  </sheetViews>
  <sheetFormatPr defaultColWidth="11.5703125" defaultRowHeight="12.75" x14ac:dyDescent="0.2"/>
  <cols>
    <col min="1" max="1" width="21.28515625" customWidth="1"/>
    <col min="2" max="2" width="12" customWidth="1"/>
    <col min="3" max="7" width="11.42578125" customWidth="1"/>
    <col min="10" max="19" width="11.425781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">
      <c r="A2" t="s">
        <v>19</v>
      </c>
      <c r="B2" s="3">
        <v>0.203538</v>
      </c>
      <c r="C2" s="3">
        <v>-0.27851599999999999</v>
      </c>
      <c r="D2" s="3">
        <v>1.1821999999999999E-2</v>
      </c>
      <c r="E2" s="3">
        <v>-3.2048E-2</v>
      </c>
      <c r="F2" s="3">
        <v>1.7742000000000001E-2</v>
      </c>
      <c r="G2" s="3">
        <v>1.4572E-2</v>
      </c>
      <c r="H2" s="3">
        <v>8.0670000000000006E-2</v>
      </c>
      <c r="I2" s="3">
        <v>-1.9300000000000001E-2</v>
      </c>
      <c r="J2" s="3">
        <v>9.4950000000000007E-2</v>
      </c>
      <c r="K2" s="3">
        <v>1.2564000000000001E-2</v>
      </c>
      <c r="L2" s="3">
        <v>5.7185E-2</v>
      </c>
      <c r="M2" s="3">
        <v>1.4411999999999999E-2</v>
      </c>
      <c r="N2" s="3">
        <v>0.22341900000000001</v>
      </c>
      <c r="O2" s="3">
        <v>6.6579999999999999E-3</v>
      </c>
      <c r="P2" s="3">
        <v>0.30194399999999999</v>
      </c>
      <c r="Q2" s="3">
        <v>0.40188800000000002</v>
      </c>
      <c r="R2" s="3">
        <v>1.8950999999999999E-2</v>
      </c>
      <c r="S2" s="3">
        <v>-3.9525999999999999E-2</v>
      </c>
    </row>
    <row r="3" spans="1:19" x14ac:dyDescent="0.2">
      <c r="A3" t="s">
        <v>38</v>
      </c>
      <c r="B3" s="3">
        <v>0.19467300000000001</v>
      </c>
      <c r="C3" s="3">
        <v>-0.144456</v>
      </c>
      <c r="D3" s="3">
        <v>0.173374</v>
      </c>
      <c r="E3" s="3">
        <v>-0.51791399999999999</v>
      </c>
      <c r="F3" s="3">
        <v>0.19172400000000001</v>
      </c>
      <c r="G3" s="3">
        <v>-1.7517999999999999E-2</v>
      </c>
      <c r="H3" s="3">
        <v>0.11525199999999999</v>
      </c>
      <c r="I3" s="3">
        <v>-1.4208999999999999E-2</v>
      </c>
      <c r="J3" s="3">
        <v>0.18210499999999999</v>
      </c>
      <c r="K3" s="3">
        <v>1.0512000000000001E-2</v>
      </c>
      <c r="L3" s="3">
        <v>9.0445999999999999E-2</v>
      </c>
      <c r="M3" s="3">
        <v>3.4222000000000002E-2</v>
      </c>
      <c r="N3" s="3">
        <v>0.46410200000000001</v>
      </c>
      <c r="O3" s="3">
        <v>1.128E-2</v>
      </c>
      <c r="P3" s="3">
        <v>0.53284600000000004</v>
      </c>
      <c r="Q3" s="3">
        <v>0.65361499999999995</v>
      </c>
      <c r="R3" s="3">
        <v>2.9218000000000001E-2</v>
      </c>
      <c r="S3" s="3">
        <v>-0.46653899999999998</v>
      </c>
    </row>
    <row r="4" spans="1:19" x14ac:dyDescent="0.2">
      <c r="A4" t="s">
        <v>39</v>
      </c>
      <c r="B4" s="3">
        <v>0.68874899999999994</v>
      </c>
      <c r="C4" s="3">
        <v>-0.61300299999999996</v>
      </c>
      <c r="D4" s="3">
        <v>0.25153700000000001</v>
      </c>
      <c r="E4" s="3">
        <v>-0.67512799999999995</v>
      </c>
      <c r="F4" s="3">
        <v>0.85173399999999999</v>
      </c>
      <c r="G4" s="3">
        <v>-9.8185999999999996E-2</v>
      </c>
      <c r="H4" s="3">
        <v>0.417879</v>
      </c>
      <c r="I4" s="3">
        <v>-4.7806000000000001E-2</v>
      </c>
      <c r="J4" s="3">
        <v>0.52618399999999999</v>
      </c>
      <c r="K4" s="3">
        <v>4.5002E-2</v>
      </c>
      <c r="L4" s="3">
        <v>0.28565699999999999</v>
      </c>
      <c r="M4" s="3">
        <v>0.140905</v>
      </c>
      <c r="N4" s="3">
        <v>1.6239840000000001</v>
      </c>
      <c r="O4" s="3">
        <v>4.2157E-2</v>
      </c>
      <c r="P4" s="3">
        <v>1.6305449999999999</v>
      </c>
      <c r="Q4" s="3">
        <v>1.9468730000000001</v>
      </c>
      <c r="R4" s="3">
        <v>0.15987499999999999</v>
      </c>
      <c r="S4" s="3">
        <v>-1.931516</v>
      </c>
    </row>
    <row r="5" spans="1:19" x14ac:dyDescent="0.2">
      <c r="A5" t="s">
        <v>40</v>
      </c>
      <c r="B5" s="3">
        <v>0.64233700000000005</v>
      </c>
      <c r="C5" s="3">
        <v>-0.96651299999999996</v>
      </c>
      <c r="D5" s="3">
        <v>0.14059099999999999</v>
      </c>
      <c r="E5" s="3">
        <v>-0.59199400000000002</v>
      </c>
      <c r="F5" s="3">
        <v>0.35393200000000002</v>
      </c>
      <c r="G5" s="3">
        <v>-3.2641999999999997E-2</v>
      </c>
      <c r="H5" s="3">
        <v>0.66910700000000001</v>
      </c>
      <c r="I5" s="3">
        <v>-0.103474</v>
      </c>
      <c r="J5" s="3">
        <v>0.33382400000000001</v>
      </c>
      <c r="K5" s="3">
        <v>3.9663999999999998E-2</v>
      </c>
      <c r="L5" s="3">
        <v>0.263181</v>
      </c>
      <c r="M5" s="3">
        <v>0.150417</v>
      </c>
      <c r="N5" s="3">
        <v>1.66273</v>
      </c>
      <c r="O5" s="3">
        <v>3.3177999999999999E-2</v>
      </c>
      <c r="P5" s="3">
        <v>2.0149219999999999</v>
      </c>
      <c r="Q5" s="3">
        <v>2.5757659999999998</v>
      </c>
      <c r="R5" s="3">
        <v>0.15413099999999999</v>
      </c>
      <c r="S5" s="3">
        <v>-2.1483620000000001</v>
      </c>
    </row>
    <row r="6" spans="1:19" x14ac:dyDescent="0.2">
      <c r="A6" t="s">
        <v>41</v>
      </c>
      <c r="B6" s="3">
        <v>0.44903599999999999</v>
      </c>
      <c r="C6" s="3">
        <v>-1.0450619999999999</v>
      </c>
      <c r="D6" s="3">
        <v>8.2858000000000001E-2</v>
      </c>
      <c r="E6" s="3">
        <v>-0.39672200000000002</v>
      </c>
      <c r="F6" s="3">
        <v>0.178706</v>
      </c>
      <c r="G6" s="3">
        <v>-1.5373E-2</v>
      </c>
      <c r="H6" s="3">
        <v>0.52774799999999999</v>
      </c>
      <c r="I6" s="3">
        <v>-0.120891</v>
      </c>
      <c r="J6" s="3">
        <v>0.23677999999999999</v>
      </c>
      <c r="K6" s="3">
        <v>2.8962999999999999E-2</v>
      </c>
      <c r="L6" s="3">
        <v>0.192575</v>
      </c>
      <c r="M6" s="3">
        <v>0.107322</v>
      </c>
      <c r="N6" s="3">
        <v>1.1039920000000001</v>
      </c>
      <c r="O6" s="3">
        <v>2.8086E-2</v>
      </c>
      <c r="P6" s="3">
        <v>1.312708</v>
      </c>
      <c r="Q6" s="3">
        <v>1.7666759999999999</v>
      </c>
      <c r="R6" s="3">
        <v>0.102745</v>
      </c>
      <c r="S6" s="3">
        <v>-1.700688</v>
      </c>
    </row>
    <row r="8" spans="1:19" x14ac:dyDescent="0.2">
      <c r="B8" s="6" t="s">
        <v>1005</v>
      </c>
      <c r="C8" s="6" t="s">
        <v>1006</v>
      </c>
      <c r="D8" s="6" t="s">
        <v>1007</v>
      </c>
      <c r="E8" s="6" t="s">
        <v>1008</v>
      </c>
      <c r="F8" s="6" t="s">
        <v>1009</v>
      </c>
      <c r="G8" s="6" t="s">
        <v>1010</v>
      </c>
      <c r="H8" s="6" t="s">
        <v>1011</v>
      </c>
      <c r="I8" s="6" t="s">
        <v>1012</v>
      </c>
      <c r="J8" s="6" t="s">
        <v>1013</v>
      </c>
      <c r="K8" s="6" t="s">
        <v>1014</v>
      </c>
      <c r="L8" s="6" t="s">
        <v>1015</v>
      </c>
      <c r="M8" s="6" t="s">
        <v>1016</v>
      </c>
      <c r="N8" s="6" t="s">
        <v>1017</v>
      </c>
      <c r="O8" s="6" t="s">
        <v>1018</v>
      </c>
      <c r="P8" s="6" t="s">
        <v>1019</v>
      </c>
      <c r="Q8" t="s">
        <v>1020</v>
      </c>
      <c r="R8" t="s">
        <v>1021</v>
      </c>
      <c r="S8" t="s">
        <v>1022</v>
      </c>
    </row>
    <row r="9" spans="1:19" x14ac:dyDescent="0.2">
      <c r="B9" t="s">
        <v>1023</v>
      </c>
      <c r="C9" t="s">
        <v>1023</v>
      </c>
      <c r="D9" t="s">
        <v>1024</v>
      </c>
      <c r="E9" t="s">
        <v>1025</v>
      </c>
      <c r="F9" t="s">
        <v>959</v>
      </c>
      <c r="G9" t="s">
        <v>959</v>
      </c>
      <c r="H9" t="s">
        <v>960</v>
      </c>
      <c r="I9" t="s">
        <v>960</v>
      </c>
      <c r="J9" t="s">
        <v>1026</v>
      </c>
      <c r="K9" t="s">
        <v>1026</v>
      </c>
      <c r="L9" t="s">
        <v>1026</v>
      </c>
      <c r="M9" t="s">
        <v>1026</v>
      </c>
      <c r="N9" t="s">
        <v>1026</v>
      </c>
      <c r="O9" t="s">
        <v>1026</v>
      </c>
      <c r="P9" t="s">
        <v>1026</v>
      </c>
      <c r="Q9" t="s">
        <v>1027</v>
      </c>
      <c r="R9" t="s">
        <v>1028</v>
      </c>
      <c r="S9" t="s">
        <v>1029</v>
      </c>
    </row>
    <row r="10" spans="1:19" x14ac:dyDescent="0.2">
      <c r="B10" t="s">
        <v>1030</v>
      </c>
      <c r="C10" t="s">
        <v>1003</v>
      </c>
      <c r="D10" t="s">
        <v>1030</v>
      </c>
      <c r="E10" t="s">
        <v>1003</v>
      </c>
      <c r="F10" t="s">
        <v>1030</v>
      </c>
      <c r="G10" t="s">
        <v>1003</v>
      </c>
      <c r="H10" t="s">
        <v>1030</v>
      </c>
      <c r="I10" t="s">
        <v>1003</v>
      </c>
      <c r="J10" t="s">
        <v>989</v>
      </c>
      <c r="K10" t="s">
        <v>1031</v>
      </c>
      <c r="L10" t="s">
        <v>991</v>
      </c>
      <c r="M10" t="s">
        <v>992</v>
      </c>
      <c r="N10" t="s">
        <v>1032</v>
      </c>
      <c r="O10" t="s">
        <v>1033</v>
      </c>
      <c r="P10" t="s">
        <v>1034</v>
      </c>
      <c r="Q10" t="s">
        <v>1030</v>
      </c>
      <c r="R10" t="s">
        <v>1030</v>
      </c>
      <c r="S10" t="s">
        <v>1003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/>
  </sheetViews>
  <sheetFormatPr defaultColWidth="11.5703125" defaultRowHeight="12.75" x14ac:dyDescent="0.2"/>
  <cols>
    <col min="1" max="1" width="17.5703125" customWidth="1"/>
    <col min="2" max="2" width="12" customWidth="1"/>
    <col min="3" max="7" width="11.42578125" customWidth="1"/>
    <col min="10" max="19" width="11.425781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</row>
    <row r="3" spans="1:19" x14ac:dyDescent="0.2">
      <c r="A3" t="s">
        <v>42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  <c r="L3" t="s">
        <v>53</v>
      </c>
      <c r="M3" t="s">
        <v>54</v>
      </c>
      <c r="N3" t="s">
        <v>55</v>
      </c>
      <c r="O3" t="s">
        <v>56</v>
      </c>
      <c r="P3" t="s">
        <v>57</v>
      </c>
      <c r="Q3" t="s">
        <v>58</v>
      </c>
      <c r="R3" t="s">
        <v>59</v>
      </c>
      <c r="S3" t="s">
        <v>60</v>
      </c>
    </row>
    <row r="4" spans="1:19" x14ac:dyDescent="0.2">
      <c r="A4" t="s">
        <v>61</v>
      </c>
      <c r="B4" t="s">
        <v>62</v>
      </c>
      <c r="C4" t="s">
        <v>63</v>
      </c>
      <c r="D4" t="s">
        <v>64</v>
      </c>
      <c r="E4" t="s">
        <v>65</v>
      </c>
      <c r="F4" t="s">
        <v>66</v>
      </c>
      <c r="G4" t="s">
        <v>67</v>
      </c>
      <c r="H4" t="s">
        <v>68</v>
      </c>
      <c r="I4" t="s">
        <v>69</v>
      </c>
      <c r="J4" t="s">
        <v>70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  <c r="R4" t="s">
        <v>78</v>
      </c>
      <c r="S4" t="s">
        <v>79</v>
      </c>
    </row>
    <row r="5" spans="1:19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</row>
    <row r="6" spans="1:19" x14ac:dyDescent="0.2">
      <c r="A6" t="s">
        <v>99</v>
      </c>
      <c r="B6" t="s">
        <v>100</v>
      </c>
      <c r="C6" t="s">
        <v>101</v>
      </c>
      <c r="D6" t="s">
        <v>102</v>
      </c>
      <c r="E6" t="s">
        <v>103</v>
      </c>
      <c r="F6" t="s">
        <v>104</v>
      </c>
      <c r="G6" t="s">
        <v>105</v>
      </c>
      <c r="H6" t="s">
        <v>106</v>
      </c>
      <c r="I6" t="s">
        <v>107</v>
      </c>
      <c r="J6" t="s">
        <v>108</v>
      </c>
      <c r="K6" t="s">
        <v>109</v>
      </c>
      <c r="L6" t="s">
        <v>110</v>
      </c>
      <c r="M6" t="s">
        <v>111</v>
      </c>
      <c r="N6" t="s">
        <v>112</v>
      </c>
      <c r="O6" t="s">
        <v>113</v>
      </c>
      <c r="P6" t="s">
        <v>114</v>
      </c>
      <c r="Q6" t="s">
        <v>115</v>
      </c>
      <c r="R6" t="s">
        <v>116</v>
      </c>
      <c r="S6" t="s">
        <v>117</v>
      </c>
    </row>
    <row r="7" spans="1:19" x14ac:dyDescent="0.2">
      <c r="A7" t="s">
        <v>118</v>
      </c>
      <c r="B7" t="s">
        <v>119</v>
      </c>
      <c r="C7" t="s">
        <v>120</v>
      </c>
      <c r="D7" t="s">
        <v>121</v>
      </c>
      <c r="E7" t="s">
        <v>122</v>
      </c>
      <c r="F7" t="s">
        <v>123</v>
      </c>
      <c r="G7" t="s">
        <v>124</v>
      </c>
      <c r="H7" t="s">
        <v>125</v>
      </c>
      <c r="I7" t="s">
        <v>126</v>
      </c>
      <c r="J7" t="s">
        <v>127</v>
      </c>
      <c r="K7" t="s">
        <v>128</v>
      </c>
      <c r="L7" t="s">
        <v>129</v>
      </c>
      <c r="M7" t="s">
        <v>130</v>
      </c>
      <c r="N7" t="s">
        <v>131</v>
      </c>
      <c r="O7" t="s">
        <v>132</v>
      </c>
      <c r="P7" t="s">
        <v>133</v>
      </c>
      <c r="Q7" t="s">
        <v>134</v>
      </c>
      <c r="R7" t="s">
        <v>135</v>
      </c>
      <c r="S7" t="s">
        <v>136</v>
      </c>
    </row>
    <row r="8" spans="1:19" x14ac:dyDescent="0.2">
      <c r="A8" t="s">
        <v>137</v>
      </c>
      <c r="B8" t="s">
        <v>138</v>
      </c>
      <c r="C8" t="s">
        <v>139</v>
      </c>
      <c r="D8" t="s">
        <v>140</v>
      </c>
      <c r="E8" t="s">
        <v>141</v>
      </c>
      <c r="F8" t="s">
        <v>142</v>
      </c>
      <c r="G8" t="s">
        <v>143</v>
      </c>
      <c r="H8" t="s">
        <v>144</v>
      </c>
      <c r="I8" t="s">
        <v>145</v>
      </c>
      <c r="J8" t="s">
        <v>146</v>
      </c>
      <c r="K8" t="s">
        <v>147</v>
      </c>
      <c r="L8" t="s">
        <v>148</v>
      </c>
      <c r="M8" t="s">
        <v>149</v>
      </c>
      <c r="N8" t="s">
        <v>150</v>
      </c>
      <c r="O8" t="s">
        <v>151</v>
      </c>
      <c r="P8" t="s">
        <v>152</v>
      </c>
      <c r="Q8" t="s">
        <v>153</v>
      </c>
      <c r="R8" t="s">
        <v>154</v>
      </c>
      <c r="S8" t="s">
        <v>155</v>
      </c>
    </row>
    <row r="9" spans="1:19" x14ac:dyDescent="0.2">
      <c r="A9" t="s">
        <v>156</v>
      </c>
      <c r="B9" t="s">
        <v>157</v>
      </c>
      <c r="C9" t="s">
        <v>158</v>
      </c>
      <c r="D9" t="s">
        <v>159</v>
      </c>
      <c r="E9" t="s">
        <v>160</v>
      </c>
      <c r="F9" t="s">
        <v>161</v>
      </c>
      <c r="G9" t="s">
        <v>162</v>
      </c>
      <c r="H9" t="s">
        <v>163</v>
      </c>
      <c r="I9" t="s">
        <v>164</v>
      </c>
      <c r="J9" t="s">
        <v>165</v>
      </c>
      <c r="K9" t="s">
        <v>166</v>
      </c>
      <c r="L9" t="s">
        <v>167</v>
      </c>
      <c r="M9" t="s">
        <v>168</v>
      </c>
      <c r="N9" t="s">
        <v>169</v>
      </c>
      <c r="O9" t="s">
        <v>170</v>
      </c>
      <c r="P9" t="s">
        <v>171</v>
      </c>
      <c r="Q9" t="s">
        <v>172</v>
      </c>
      <c r="R9" t="s">
        <v>173</v>
      </c>
      <c r="S9" t="s">
        <v>174</v>
      </c>
    </row>
    <row r="10" spans="1:19" x14ac:dyDescent="0.2">
      <c r="A10" t="s">
        <v>175</v>
      </c>
      <c r="B10" t="s">
        <v>176</v>
      </c>
      <c r="C10" t="s">
        <v>177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183</v>
      </c>
      <c r="J10" t="s">
        <v>184</v>
      </c>
      <c r="K10" t="s">
        <v>185</v>
      </c>
      <c r="L10" t="s">
        <v>186</v>
      </c>
      <c r="M10" t="s">
        <v>187</v>
      </c>
      <c r="N10" t="s">
        <v>188</v>
      </c>
      <c r="O10" t="s">
        <v>189</v>
      </c>
      <c r="P10" t="s">
        <v>190</v>
      </c>
      <c r="Q10" t="s">
        <v>191</v>
      </c>
      <c r="R10" t="s">
        <v>192</v>
      </c>
      <c r="S10" t="s">
        <v>193</v>
      </c>
    </row>
    <row r="11" spans="1:19" x14ac:dyDescent="0.2">
      <c r="A11" t="s">
        <v>194</v>
      </c>
      <c r="B11" t="s">
        <v>195</v>
      </c>
      <c r="C11" t="s">
        <v>196</v>
      </c>
      <c r="D11" t="s">
        <v>197</v>
      </c>
      <c r="E11" t="s">
        <v>198</v>
      </c>
      <c r="F11" t="s">
        <v>199</v>
      </c>
      <c r="G11" t="s">
        <v>200</v>
      </c>
      <c r="H11" t="s">
        <v>201</v>
      </c>
      <c r="I11" t="s">
        <v>202</v>
      </c>
      <c r="J11" t="s">
        <v>203</v>
      </c>
      <c r="K11" t="s">
        <v>204</v>
      </c>
      <c r="L11" t="s">
        <v>205</v>
      </c>
      <c r="M11" t="s">
        <v>206</v>
      </c>
      <c r="N11" t="s">
        <v>207</v>
      </c>
      <c r="O11" t="s">
        <v>208</v>
      </c>
      <c r="P11" t="s">
        <v>209</v>
      </c>
      <c r="Q11" t="s">
        <v>210</v>
      </c>
      <c r="R11" t="s">
        <v>211</v>
      </c>
      <c r="S11" t="s">
        <v>212</v>
      </c>
    </row>
    <row r="12" spans="1:19" x14ac:dyDescent="0.2">
      <c r="A12" t="s">
        <v>213</v>
      </c>
      <c r="B12" t="s">
        <v>214</v>
      </c>
      <c r="C12" t="s">
        <v>215</v>
      </c>
      <c r="D12" t="s">
        <v>216</v>
      </c>
      <c r="E12" t="s">
        <v>217</v>
      </c>
      <c r="F12" t="s">
        <v>218</v>
      </c>
      <c r="G12" t="s">
        <v>219</v>
      </c>
      <c r="H12" t="s">
        <v>220</v>
      </c>
      <c r="I12" t="s">
        <v>221</v>
      </c>
      <c r="J12" t="s">
        <v>222</v>
      </c>
      <c r="K12" t="s">
        <v>223</v>
      </c>
      <c r="L12" t="s">
        <v>224</v>
      </c>
      <c r="M12" t="s">
        <v>225</v>
      </c>
      <c r="N12" t="s">
        <v>226</v>
      </c>
      <c r="O12" t="s">
        <v>227</v>
      </c>
      <c r="P12" t="s">
        <v>228</v>
      </c>
      <c r="Q12" t="s">
        <v>229</v>
      </c>
      <c r="R12" t="s">
        <v>230</v>
      </c>
      <c r="S12" t="s">
        <v>231</v>
      </c>
    </row>
    <row r="13" spans="1:19" x14ac:dyDescent="0.2">
      <c r="A13" t="s">
        <v>232</v>
      </c>
      <c r="B13" t="s">
        <v>233</v>
      </c>
      <c r="C13" t="s">
        <v>234</v>
      </c>
      <c r="D13" t="s">
        <v>235</v>
      </c>
      <c r="E13" t="s">
        <v>236</v>
      </c>
      <c r="F13" t="s">
        <v>237</v>
      </c>
      <c r="G13" t="s">
        <v>238</v>
      </c>
      <c r="H13" t="s">
        <v>239</v>
      </c>
      <c r="I13" t="s">
        <v>240</v>
      </c>
      <c r="J13" t="s">
        <v>241</v>
      </c>
      <c r="K13" t="s">
        <v>242</v>
      </c>
      <c r="L13" t="s">
        <v>243</v>
      </c>
      <c r="M13" t="s">
        <v>244</v>
      </c>
      <c r="N13" t="s">
        <v>245</v>
      </c>
      <c r="O13" t="s">
        <v>246</v>
      </c>
      <c r="P13" t="s">
        <v>247</v>
      </c>
      <c r="Q13" t="s">
        <v>248</v>
      </c>
      <c r="R13" t="s">
        <v>249</v>
      </c>
      <c r="S13" t="s">
        <v>250</v>
      </c>
    </row>
    <row r="14" spans="1:19" x14ac:dyDescent="0.2">
      <c r="A14" t="s">
        <v>251</v>
      </c>
      <c r="B14" t="s">
        <v>252</v>
      </c>
      <c r="C14" t="s">
        <v>253</v>
      </c>
      <c r="D14" t="s">
        <v>254</v>
      </c>
      <c r="E14" t="s">
        <v>255</v>
      </c>
      <c r="F14" t="s">
        <v>256</v>
      </c>
      <c r="G14" t="s">
        <v>257</v>
      </c>
      <c r="H14" t="s">
        <v>258</v>
      </c>
      <c r="I14" t="s">
        <v>259</v>
      </c>
      <c r="J14" t="s">
        <v>260</v>
      </c>
      <c r="K14" t="s">
        <v>261</v>
      </c>
      <c r="L14" t="s">
        <v>262</v>
      </c>
      <c r="M14" t="s">
        <v>263</v>
      </c>
      <c r="N14" t="s">
        <v>264</v>
      </c>
      <c r="O14" t="s">
        <v>265</v>
      </c>
      <c r="P14" t="s">
        <v>266</v>
      </c>
      <c r="Q14" t="s">
        <v>267</v>
      </c>
      <c r="R14" t="s">
        <v>268</v>
      </c>
      <c r="S14" t="s">
        <v>269</v>
      </c>
    </row>
    <row r="15" spans="1:19" x14ac:dyDescent="0.2">
      <c r="A15" t="s">
        <v>270</v>
      </c>
      <c r="B15" t="s">
        <v>271</v>
      </c>
      <c r="C15" t="s">
        <v>272</v>
      </c>
      <c r="D15" t="s">
        <v>273</v>
      </c>
      <c r="E15" t="s">
        <v>274</v>
      </c>
      <c r="F15" t="s">
        <v>275</v>
      </c>
      <c r="G15" t="s">
        <v>276</v>
      </c>
      <c r="H15" t="s">
        <v>277</v>
      </c>
      <c r="I15" t="s">
        <v>278</v>
      </c>
      <c r="J15" t="s">
        <v>279</v>
      </c>
      <c r="K15" t="s">
        <v>280</v>
      </c>
      <c r="L15" t="s">
        <v>281</v>
      </c>
      <c r="M15" t="s">
        <v>282</v>
      </c>
      <c r="N15" t="s">
        <v>283</v>
      </c>
      <c r="O15" t="s">
        <v>284</v>
      </c>
      <c r="P15" t="s">
        <v>285</v>
      </c>
      <c r="Q15" t="s">
        <v>286</v>
      </c>
      <c r="R15" t="s">
        <v>287</v>
      </c>
      <c r="S15" t="s">
        <v>288</v>
      </c>
    </row>
    <row r="16" spans="1:19" x14ac:dyDescent="0.2">
      <c r="A16" t="s">
        <v>289</v>
      </c>
      <c r="B16" t="s">
        <v>290</v>
      </c>
      <c r="C16" t="s">
        <v>291</v>
      </c>
      <c r="D16" t="s">
        <v>292</v>
      </c>
      <c r="E16" t="s">
        <v>293</v>
      </c>
      <c r="F16" t="s">
        <v>294</v>
      </c>
      <c r="G16" t="s">
        <v>295</v>
      </c>
      <c r="H16" t="s">
        <v>296</v>
      </c>
      <c r="I16" t="s">
        <v>297</v>
      </c>
      <c r="J16" t="s">
        <v>298</v>
      </c>
      <c r="K16" t="s">
        <v>299</v>
      </c>
      <c r="L16" t="s">
        <v>300</v>
      </c>
      <c r="M16" t="s">
        <v>301</v>
      </c>
      <c r="N16" t="s">
        <v>302</v>
      </c>
      <c r="O16" t="s">
        <v>303</v>
      </c>
      <c r="P16" t="s">
        <v>304</v>
      </c>
      <c r="Q16" t="s">
        <v>305</v>
      </c>
      <c r="R16" t="s">
        <v>306</v>
      </c>
      <c r="S16" t="s">
        <v>307</v>
      </c>
    </row>
    <row r="17" spans="1:19" x14ac:dyDescent="0.2">
      <c r="A17" t="s">
        <v>308</v>
      </c>
      <c r="B17" t="s">
        <v>309</v>
      </c>
      <c r="C17" t="s">
        <v>310</v>
      </c>
      <c r="D17" t="s">
        <v>311</v>
      </c>
      <c r="E17" t="s">
        <v>312</v>
      </c>
      <c r="F17" t="s">
        <v>313</v>
      </c>
      <c r="G17" t="s">
        <v>314</v>
      </c>
      <c r="H17" t="s">
        <v>315</v>
      </c>
      <c r="I17" t="s">
        <v>316</v>
      </c>
      <c r="J17" t="s">
        <v>317</v>
      </c>
      <c r="K17" t="s">
        <v>318</v>
      </c>
      <c r="L17" t="s">
        <v>319</v>
      </c>
      <c r="M17" t="s">
        <v>320</v>
      </c>
      <c r="N17" t="s">
        <v>321</v>
      </c>
      <c r="O17" t="s">
        <v>322</v>
      </c>
      <c r="P17" t="s">
        <v>323</v>
      </c>
      <c r="Q17" t="s">
        <v>324</v>
      </c>
      <c r="R17" t="s">
        <v>325</v>
      </c>
      <c r="S17" t="s">
        <v>326</v>
      </c>
    </row>
    <row r="18" spans="1:19" x14ac:dyDescent="0.2">
      <c r="A18" t="s">
        <v>327</v>
      </c>
      <c r="B18" t="s">
        <v>328</v>
      </c>
      <c r="C18" t="s">
        <v>329</v>
      </c>
      <c r="D18" t="s">
        <v>330</v>
      </c>
      <c r="E18" t="s">
        <v>331</v>
      </c>
      <c r="F18" t="s">
        <v>332</v>
      </c>
      <c r="G18" t="s">
        <v>333</v>
      </c>
      <c r="H18" t="s">
        <v>334</v>
      </c>
      <c r="I18" t="s">
        <v>335</v>
      </c>
      <c r="J18" t="s">
        <v>336</v>
      </c>
      <c r="K18" t="s">
        <v>337</v>
      </c>
      <c r="L18" t="s">
        <v>338</v>
      </c>
      <c r="M18" t="s">
        <v>339</v>
      </c>
      <c r="N18" t="s">
        <v>340</v>
      </c>
      <c r="O18" t="s">
        <v>341</v>
      </c>
      <c r="P18" t="s">
        <v>342</v>
      </c>
      <c r="Q18" t="s">
        <v>343</v>
      </c>
      <c r="R18" t="s">
        <v>344</v>
      </c>
      <c r="S18" t="s">
        <v>345</v>
      </c>
    </row>
    <row r="19" spans="1:19" x14ac:dyDescent="0.2">
      <c r="A19" t="s">
        <v>346</v>
      </c>
      <c r="B19" t="s">
        <v>347</v>
      </c>
      <c r="C19" t="s">
        <v>348</v>
      </c>
      <c r="D19" t="s">
        <v>349</v>
      </c>
      <c r="E19" t="s">
        <v>350</v>
      </c>
      <c r="F19" t="s">
        <v>351</v>
      </c>
      <c r="G19" t="s">
        <v>352</v>
      </c>
      <c r="H19" t="s">
        <v>353</v>
      </c>
      <c r="I19" t="s">
        <v>354</v>
      </c>
      <c r="J19" t="s">
        <v>355</v>
      </c>
      <c r="K19" t="s">
        <v>356</v>
      </c>
      <c r="L19" t="s">
        <v>357</v>
      </c>
      <c r="M19" t="s">
        <v>358</v>
      </c>
      <c r="N19" t="s">
        <v>359</v>
      </c>
      <c r="O19" t="s">
        <v>360</v>
      </c>
      <c r="P19" t="s">
        <v>361</v>
      </c>
      <c r="Q19" t="s">
        <v>362</v>
      </c>
      <c r="R19" t="s">
        <v>363</v>
      </c>
      <c r="S19" t="s">
        <v>364</v>
      </c>
    </row>
    <row r="20" spans="1:19" x14ac:dyDescent="0.2">
      <c r="A20" t="s">
        <v>365</v>
      </c>
      <c r="B20" t="s">
        <v>366</v>
      </c>
      <c r="C20" t="s">
        <v>367</v>
      </c>
      <c r="D20" t="s">
        <v>368</v>
      </c>
      <c r="E20" t="s">
        <v>369</v>
      </c>
      <c r="F20" t="s">
        <v>370</v>
      </c>
      <c r="G20" t="s">
        <v>371</v>
      </c>
      <c r="H20" t="s">
        <v>372</v>
      </c>
      <c r="I20" t="s">
        <v>373</v>
      </c>
      <c r="J20" t="s">
        <v>374</v>
      </c>
      <c r="K20" t="s">
        <v>375</v>
      </c>
      <c r="L20" t="s">
        <v>376</v>
      </c>
      <c r="M20" t="s">
        <v>377</v>
      </c>
      <c r="N20" t="s">
        <v>378</v>
      </c>
      <c r="O20" t="s">
        <v>379</v>
      </c>
      <c r="P20" t="s">
        <v>380</v>
      </c>
      <c r="Q20" t="s">
        <v>381</v>
      </c>
      <c r="R20" t="s">
        <v>382</v>
      </c>
      <c r="S20" t="s">
        <v>383</v>
      </c>
    </row>
    <row r="21" spans="1:19" x14ac:dyDescent="0.2">
      <c r="A21" t="s">
        <v>384</v>
      </c>
      <c r="B21" t="s">
        <v>385</v>
      </c>
      <c r="C21" t="s">
        <v>386</v>
      </c>
      <c r="D21" t="s">
        <v>387</v>
      </c>
      <c r="E21" t="s">
        <v>388</v>
      </c>
      <c r="F21" t="s">
        <v>389</v>
      </c>
      <c r="G21" t="s">
        <v>390</v>
      </c>
      <c r="H21" t="s">
        <v>391</v>
      </c>
      <c r="I21" t="s">
        <v>392</v>
      </c>
      <c r="J21" t="s">
        <v>393</v>
      </c>
      <c r="K21" t="s">
        <v>394</v>
      </c>
      <c r="L21" t="s">
        <v>395</v>
      </c>
      <c r="M21" t="s">
        <v>396</v>
      </c>
      <c r="N21" t="s">
        <v>397</v>
      </c>
      <c r="O21" t="s">
        <v>398</v>
      </c>
      <c r="P21" t="s">
        <v>399</v>
      </c>
      <c r="Q21" t="s">
        <v>400</v>
      </c>
      <c r="R21" t="s">
        <v>401</v>
      </c>
      <c r="S21" t="s">
        <v>402</v>
      </c>
    </row>
    <row r="22" spans="1:19" x14ac:dyDescent="0.2">
      <c r="A22" t="s">
        <v>403</v>
      </c>
      <c r="B22" t="s">
        <v>404</v>
      </c>
      <c r="C22" t="s">
        <v>405</v>
      </c>
      <c r="D22" t="s">
        <v>406</v>
      </c>
      <c r="E22" t="s">
        <v>407</v>
      </c>
      <c r="F22" t="s">
        <v>408</v>
      </c>
      <c r="G22" t="s">
        <v>409</v>
      </c>
      <c r="H22" t="s">
        <v>410</v>
      </c>
      <c r="I22" t="s">
        <v>411</v>
      </c>
      <c r="J22" t="s">
        <v>412</v>
      </c>
      <c r="K22" t="s">
        <v>413</v>
      </c>
      <c r="L22" t="s">
        <v>414</v>
      </c>
      <c r="M22" t="s">
        <v>415</v>
      </c>
      <c r="N22" t="s">
        <v>416</v>
      </c>
      <c r="O22" t="s">
        <v>417</v>
      </c>
      <c r="P22" t="s">
        <v>418</v>
      </c>
      <c r="Q22" t="s">
        <v>419</v>
      </c>
      <c r="R22" t="s">
        <v>420</v>
      </c>
      <c r="S22" t="s">
        <v>421</v>
      </c>
    </row>
    <row r="23" spans="1:19" x14ac:dyDescent="0.2">
      <c r="A23" t="s">
        <v>422</v>
      </c>
      <c r="B23" t="s">
        <v>423</v>
      </c>
      <c r="C23" t="s">
        <v>424</v>
      </c>
      <c r="D23" t="s">
        <v>425</v>
      </c>
      <c r="E23" t="s">
        <v>426</v>
      </c>
      <c r="F23" t="s">
        <v>427</v>
      </c>
      <c r="G23" t="s">
        <v>428</v>
      </c>
      <c r="H23" t="s">
        <v>429</v>
      </c>
      <c r="I23" t="s">
        <v>430</v>
      </c>
      <c r="J23" t="s">
        <v>431</v>
      </c>
      <c r="K23" t="s">
        <v>432</v>
      </c>
      <c r="L23" t="s">
        <v>433</v>
      </c>
      <c r="M23" t="s">
        <v>434</v>
      </c>
      <c r="N23" t="s">
        <v>435</v>
      </c>
      <c r="O23" t="s">
        <v>436</v>
      </c>
      <c r="P23" t="s">
        <v>437</v>
      </c>
      <c r="Q23" t="s">
        <v>438</v>
      </c>
      <c r="R23" t="s">
        <v>439</v>
      </c>
      <c r="S23" t="s">
        <v>440</v>
      </c>
    </row>
    <row r="24" spans="1:19" x14ac:dyDescent="0.2">
      <c r="A24" t="s">
        <v>441</v>
      </c>
      <c r="B24" t="s">
        <v>442</v>
      </c>
      <c r="C24" t="s">
        <v>443</v>
      </c>
      <c r="D24" t="s">
        <v>444</v>
      </c>
      <c r="E24" t="s">
        <v>445</v>
      </c>
      <c r="F24" t="s">
        <v>446</v>
      </c>
      <c r="G24" t="s">
        <v>447</v>
      </c>
      <c r="H24" t="s">
        <v>448</v>
      </c>
      <c r="I24" t="s">
        <v>449</v>
      </c>
      <c r="J24" t="s">
        <v>450</v>
      </c>
      <c r="K24" t="s">
        <v>451</v>
      </c>
      <c r="L24" t="s">
        <v>452</v>
      </c>
      <c r="M24" t="s">
        <v>453</v>
      </c>
      <c r="N24" t="s">
        <v>454</v>
      </c>
      <c r="O24" t="s">
        <v>455</v>
      </c>
      <c r="P24" t="s">
        <v>456</v>
      </c>
      <c r="Q24" t="s">
        <v>457</v>
      </c>
      <c r="R24" t="s">
        <v>458</v>
      </c>
      <c r="S24" t="s">
        <v>459</v>
      </c>
    </row>
    <row r="25" spans="1:19" x14ac:dyDescent="0.2">
      <c r="A25" t="s">
        <v>460</v>
      </c>
      <c r="B25" t="s">
        <v>461</v>
      </c>
      <c r="C25" t="s">
        <v>462</v>
      </c>
      <c r="D25" t="s">
        <v>463</v>
      </c>
      <c r="E25" t="s">
        <v>464</v>
      </c>
      <c r="F25" t="s">
        <v>465</v>
      </c>
      <c r="G25" t="s">
        <v>466</v>
      </c>
      <c r="H25" t="s">
        <v>467</v>
      </c>
      <c r="I25" t="s">
        <v>468</v>
      </c>
      <c r="J25" t="s">
        <v>469</v>
      </c>
      <c r="K25" t="s">
        <v>470</v>
      </c>
      <c r="L25" t="s">
        <v>471</v>
      </c>
      <c r="M25" t="s">
        <v>472</v>
      </c>
      <c r="N25" t="s">
        <v>473</v>
      </c>
      <c r="O25" t="s">
        <v>474</v>
      </c>
      <c r="P25" t="s">
        <v>475</v>
      </c>
      <c r="Q25" t="s">
        <v>476</v>
      </c>
      <c r="R25" t="s">
        <v>477</v>
      </c>
      <c r="S25" t="s">
        <v>478</v>
      </c>
    </row>
    <row r="26" spans="1:19" x14ac:dyDescent="0.2">
      <c r="A26" t="s">
        <v>479</v>
      </c>
      <c r="B26" t="s">
        <v>480</v>
      </c>
      <c r="C26" t="s">
        <v>481</v>
      </c>
      <c r="D26" t="s">
        <v>482</v>
      </c>
      <c r="E26" t="s">
        <v>483</v>
      </c>
      <c r="F26" t="s">
        <v>484</v>
      </c>
      <c r="G26" t="s">
        <v>485</v>
      </c>
      <c r="H26" t="s">
        <v>486</v>
      </c>
      <c r="I26" t="s">
        <v>487</v>
      </c>
      <c r="J26" t="s">
        <v>488</v>
      </c>
      <c r="K26" t="s">
        <v>489</v>
      </c>
      <c r="L26" t="s">
        <v>490</v>
      </c>
      <c r="M26" t="s">
        <v>491</v>
      </c>
      <c r="N26" t="s">
        <v>492</v>
      </c>
      <c r="O26" t="s">
        <v>493</v>
      </c>
      <c r="P26" t="s">
        <v>494</v>
      </c>
      <c r="Q26" t="s">
        <v>495</v>
      </c>
      <c r="R26" t="s">
        <v>496</v>
      </c>
      <c r="S26" t="s">
        <v>497</v>
      </c>
    </row>
    <row r="27" spans="1:19" x14ac:dyDescent="0.2">
      <c r="A27" t="s">
        <v>498</v>
      </c>
      <c r="B27" t="s">
        <v>499</v>
      </c>
      <c r="C27" t="s">
        <v>500</v>
      </c>
      <c r="D27" t="s">
        <v>501</v>
      </c>
      <c r="E27" t="s">
        <v>502</v>
      </c>
      <c r="F27" t="s">
        <v>503</v>
      </c>
      <c r="G27" t="s">
        <v>504</v>
      </c>
      <c r="H27" t="s">
        <v>505</v>
      </c>
      <c r="I27" t="s">
        <v>506</v>
      </c>
      <c r="J27" t="s">
        <v>507</v>
      </c>
      <c r="K27" t="s">
        <v>508</v>
      </c>
      <c r="L27" t="s">
        <v>509</v>
      </c>
      <c r="M27" t="s">
        <v>510</v>
      </c>
      <c r="N27" t="s">
        <v>511</v>
      </c>
      <c r="O27" t="s">
        <v>512</v>
      </c>
      <c r="P27" t="s">
        <v>513</v>
      </c>
      <c r="Q27" t="s">
        <v>514</v>
      </c>
      <c r="R27" t="s">
        <v>515</v>
      </c>
      <c r="S27" t="s">
        <v>516</v>
      </c>
    </row>
    <row r="28" spans="1:19" x14ac:dyDescent="0.2">
      <c r="A28" t="s">
        <v>517</v>
      </c>
      <c r="B28" t="s">
        <v>518</v>
      </c>
      <c r="C28" t="s">
        <v>519</v>
      </c>
      <c r="D28" t="s">
        <v>520</v>
      </c>
      <c r="E28" t="s">
        <v>521</v>
      </c>
      <c r="F28" t="s">
        <v>522</v>
      </c>
      <c r="G28" t="s">
        <v>523</v>
      </c>
      <c r="H28" t="s">
        <v>524</v>
      </c>
      <c r="I28" t="s">
        <v>525</v>
      </c>
      <c r="J28" t="s">
        <v>526</v>
      </c>
      <c r="K28" t="s">
        <v>527</v>
      </c>
      <c r="L28" t="s">
        <v>528</v>
      </c>
      <c r="M28" t="s">
        <v>529</v>
      </c>
      <c r="N28" t="s">
        <v>530</v>
      </c>
      <c r="O28" t="s">
        <v>531</v>
      </c>
      <c r="P28" t="s">
        <v>532</v>
      </c>
      <c r="Q28" t="s">
        <v>533</v>
      </c>
      <c r="R28" t="s">
        <v>534</v>
      </c>
      <c r="S28" t="s">
        <v>535</v>
      </c>
    </row>
    <row r="29" spans="1:19" x14ac:dyDescent="0.2">
      <c r="A29" t="s">
        <v>536</v>
      </c>
      <c r="B29" t="s">
        <v>537</v>
      </c>
      <c r="C29" t="s">
        <v>538</v>
      </c>
      <c r="D29" t="s">
        <v>539</v>
      </c>
      <c r="E29" t="s">
        <v>540</v>
      </c>
      <c r="F29" t="s">
        <v>541</v>
      </c>
      <c r="G29" t="s">
        <v>542</v>
      </c>
      <c r="H29" t="s">
        <v>543</v>
      </c>
      <c r="I29" t="s">
        <v>544</v>
      </c>
      <c r="J29" t="s">
        <v>545</v>
      </c>
      <c r="K29" t="s">
        <v>546</v>
      </c>
      <c r="L29" t="s">
        <v>547</v>
      </c>
      <c r="M29" t="s">
        <v>548</v>
      </c>
      <c r="N29" t="s">
        <v>549</v>
      </c>
      <c r="O29" t="s">
        <v>550</v>
      </c>
      <c r="P29" t="s">
        <v>551</v>
      </c>
      <c r="Q29" t="s">
        <v>552</v>
      </c>
      <c r="R29" t="s">
        <v>553</v>
      </c>
      <c r="S29" t="s">
        <v>554</v>
      </c>
    </row>
    <row r="30" spans="1:19" x14ac:dyDescent="0.2">
      <c r="A30" t="s">
        <v>555</v>
      </c>
      <c r="B30" t="s">
        <v>556</v>
      </c>
      <c r="C30" t="s">
        <v>557</v>
      </c>
      <c r="D30" t="s">
        <v>558</v>
      </c>
      <c r="E30" t="s">
        <v>559</v>
      </c>
      <c r="F30" t="s">
        <v>560</v>
      </c>
      <c r="G30" t="s">
        <v>561</v>
      </c>
      <c r="H30" t="s">
        <v>562</v>
      </c>
      <c r="I30" t="s">
        <v>563</v>
      </c>
      <c r="J30" t="s">
        <v>564</v>
      </c>
      <c r="K30" t="s">
        <v>565</v>
      </c>
      <c r="L30" t="s">
        <v>566</v>
      </c>
      <c r="M30" t="s">
        <v>567</v>
      </c>
      <c r="N30" t="s">
        <v>568</v>
      </c>
      <c r="O30" t="s">
        <v>569</v>
      </c>
      <c r="P30" t="s">
        <v>570</v>
      </c>
      <c r="Q30" t="s">
        <v>571</v>
      </c>
      <c r="R30" t="s">
        <v>572</v>
      </c>
      <c r="S30" t="s">
        <v>573</v>
      </c>
    </row>
    <row r="31" spans="1:19" x14ac:dyDescent="0.2">
      <c r="A31" t="s">
        <v>574</v>
      </c>
      <c r="B31" t="s">
        <v>575</v>
      </c>
      <c r="C31" t="s">
        <v>576</v>
      </c>
      <c r="D31" t="s">
        <v>577</v>
      </c>
      <c r="E31" t="s">
        <v>578</v>
      </c>
      <c r="F31" t="s">
        <v>579</v>
      </c>
      <c r="G31" t="s">
        <v>580</v>
      </c>
      <c r="H31" t="s">
        <v>581</v>
      </c>
      <c r="I31" t="s">
        <v>582</v>
      </c>
      <c r="J31" t="s">
        <v>583</v>
      </c>
      <c r="K31" t="s">
        <v>584</v>
      </c>
      <c r="L31" t="s">
        <v>585</v>
      </c>
      <c r="M31" t="s">
        <v>586</v>
      </c>
      <c r="N31" t="s">
        <v>587</v>
      </c>
      <c r="O31" t="s">
        <v>588</v>
      </c>
      <c r="P31" t="s">
        <v>589</v>
      </c>
      <c r="Q31" t="s">
        <v>590</v>
      </c>
      <c r="R31" t="s">
        <v>591</v>
      </c>
      <c r="S31" t="s">
        <v>592</v>
      </c>
    </row>
    <row r="32" spans="1:19" x14ac:dyDescent="0.2">
      <c r="A32" t="s">
        <v>593</v>
      </c>
      <c r="B32" t="s">
        <v>594</v>
      </c>
      <c r="C32" t="s">
        <v>595</v>
      </c>
      <c r="D32" t="s">
        <v>596</v>
      </c>
      <c r="E32" t="s">
        <v>597</v>
      </c>
      <c r="F32" t="s">
        <v>598</v>
      </c>
      <c r="G32" t="s">
        <v>599</v>
      </c>
      <c r="H32" t="s">
        <v>600</v>
      </c>
      <c r="I32" t="s">
        <v>601</v>
      </c>
      <c r="J32" t="s">
        <v>602</v>
      </c>
      <c r="K32" t="s">
        <v>603</v>
      </c>
      <c r="L32" t="s">
        <v>604</v>
      </c>
      <c r="M32" t="s">
        <v>605</v>
      </c>
      <c r="N32" t="s">
        <v>606</v>
      </c>
      <c r="O32" t="s">
        <v>607</v>
      </c>
      <c r="P32" t="s">
        <v>608</v>
      </c>
      <c r="Q32" t="s">
        <v>609</v>
      </c>
      <c r="R32" t="s">
        <v>610</v>
      </c>
      <c r="S32" t="s">
        <v>611</v>
      </c>
    </row>
    <row r="33" spans="1:19" x14ac:dyDescent="0.2">
      <c r="A33" t="s">
        <v>612</v>
      </c>
      <c r="B33" t="s">
        <v>613</v>
      </c>
      <c r="C33" t="s">
        <v>614</v>
      </c>
      <c r="D33" t="s">
        <v>615</v>
      </c>
      <c r="E33" t="s">
        <v>616</v>
      </c>
      <c r="F33" t="s">
        <v>617</v>
      </c>
      <c r="G33" t="s">
        <v>618</v>
      </c>
      <c r="H33" t="s">
        <v>619</v>
      </c>
      <c r="I33" t="s">
        <v>620</v>
      </c>
      <c r="J33" t="s">
        <v>621</v>
      </c>
      <c r="K33" t="s">
        <v>622</v>
      </c>
      <c r="L33" t="s">
        <v>623</v>
      </c>
      <c r="M33" t="s">
        <v>624</v>
      </c>
      <c r="N33" t="s">
        <v>625</v>
      </c>
      <c r="O33" t="s">
        <v>626</v>
      </c>
      <c r="P33" t="s">
        <v>627</v>
      </c>
      <c r="Q33" t="s">
        <v>628</v>
      </c>
      <c r="R33" t="s">
        <v>629</v>
      </c>
      <c r="S33" t="s">
        <v>630</v>
      </c>
    </row>
    <row r="34" spans="1:19" x14ac:dyDescent="0.2">
      <c r="A34" t="s">
        <v>631</v>
      </c>
      <c r="B34" t="s">
        <v>632</v>
      </c>
      <c r="C34" t="s">
        <v>633</v>
      </c>
      <c r="D34" t="s">
        <v>634</v>
      </c>
      <c r="E34" t="s">
        <v>635</v>
      </c>
      <c r="F34" t="s">
        <v>636</v>
      </c>
      <c r="G34" t="s">
        <v>637</v>
      </c>
      <c r="H34" t="s">
        <v>638</v>
      </c>
      <c r="I34" t="s">
        <v>639</v>
      </c>
      <c r="J34" t="s">
        <v>640</v>
      </c>
      <c r="K34" t="s">
        <v>641</v>
      </c>
      <c r="L34" t="s">
        <v>642</v>
      </c>
      <c r="M34" t="s">
        <v>643</v>
      </c>
      <c r="N34" t="s">
        <v>644</v>
      </c>
      <c r="O34" t="s">
        <v>645</v>
      </c>
      <c r="P34" t="s">
        <v>646</v>
      </c>
      <c r="Q34" t="s">
        <v>647</v>
      </c>
      <c r="R34" t="s">
        <v>648</v>
      </c>
      <c r="S34" t="s">
        <v>649</v>
      </c>
    </row>
    <row r="35" spans="1:19" x14ac:dyDescent="0.2">
      <c r="A35" t="s">
        <v>650</v>
      </c>
      <c r="B35" t="s">
        <v>651</v>
      </c>
      <c r="C35" t="s">
        <v>652</v>
      </c>
      <c r="D35" t="s">
        <v>653</v>
      </c>
      <c r="E35" t="s">
        <v>654</v>
      </c>
      <c r="F35" t="s">
        <v>655</v>
      </c>
      <c r="G35" t="s">
        <v>656</v>
      </c>
      <c r="H35" t="s">
        <v>657</v>
      </c>
      <c r="I35" t="s">
        <v>658</v>
      </c>
      <c r="J35" t="s">
        <v>659</v>
      </c>
      <c r="K35" t="s">
        <v>660</v>
      </c>
      <c r="L35" t="s">
        <v>661</v>
      </c>
      <c r="M35" t="s">
        <v>662</v>
      </c>
      <c r="N35" t="s">
        <v>663</v>
      </c>
      <c r="O35" t="s">
        <v>664</v>
      </c>
      <c r="P35" t="s">
        <v>665</v>
      </c>
      <c r="Q35" t="s">
        <v>666</v>
      </c>
      <c r="R35" t="s">
        <v>667</v>
      </c>
      <c r="S35" t="s">
        <v>668</v>
      </c>
    </row>
    <row r="36" spans="1:19" x14ac:dyDescent="0.2">
      <c r="A36" t="s">
        <v>669</v>
      </c>
      <c r="B36" t="s">
        <v>670</v>
      </c>
      <c r="C36" t="s">
        <v>671</v>
      </c>
      <c r="D36" t="s">
        <v>672</v>
      </c>
      <c r="E36" t="s">
        <v>673</v>
      </c>
      <c r="F36" t="s">
        <v>674</v>
      </c>
      <c r="G36" t="s">
        <v>675</v>
      </c>
      <c r="H36" t="s">
        <v>676</v>
      </c>
      <c r="I36" t="s">
        <v>677</v>
      </c>
      <c r="J36" t="s">
        <v>678</v>
      </c>
      <c r="K36" t="s">
        <v>679</v>
      </c>
      <c r="L36" t="s">
        <v>680</v>
      </c>
      <c r="M36" t="s">
        <v>681</v>
      </c>
      <c r="N36" t="s">
        <v>682</v>
      </c>
      <c r="O36" t="s">
        <v>683</v>
      </c>
      <c r="P36" t="s">
        <v>684</v>
      </c>
      <c r="Q36" t="s">
        <v>685</v>
      </c>
      <c r="R36" t="s">
        <v>686</v>
      </c>
      <c r="S36" t="s">
        <v>687</v>
      </c>
    </row>
    <row r="37" spans="1:19" x14ac:dyDescent="0.2">
      <c r="A37" t="s">
        <v>688</v>
      </c>
      <c r="B37" t="s">
        <v>689</v>
      </c>
      <c r="C37" t="s">
        <v>690</v>
      </c>
      <c r="D37" t="s">
        <v>691</v>
      </c>
      <c r="E37" t="s">
        <v>692</v>
      </c>
      <c r="F37" t="s">
        <v>693</v>
      </c>
      <c r="G37" t="s">
        <v>694</v>
      </c>
      <c r="H37" t="s">
        <v>695</v>
      </c>
      <c r="I37" t="s">
        <v>696</v>
      </c>
      <c r="J37" t="s">
        <v>697</v>
      </c>
      <c r="K37" t="s">
        <v>698</v>
      </c>
      <c r="L37" t="s">
        <v>699</v>
      </c>
      <c r="M37" t="s">
        <v>700</v>
      </c>
      <c r="N37" t="s">
        <v>701</v>
      </c>
      <c r="O37" t="s">
        <v>702</v>
      </c>
      <c r="P37" t="s">
        <v>703</v>
      </c>
      <c r="Q37" t="s">
        <v>704</v>
      </c>
      <c r="R37" t="s">
        <v>705</v>
      </c>
      <c r="S37" t="s">
        <v>706</v>
      </c>
    </row>
    <row r="38" spans="1:19" x14ac:dyDescent="0.2">
      <c r="A38" t="s">
        <v>707</v>
      </c>
      <c r="B38" t="s">
        <v>708</v>
      </c>
      <c r="C38" t="s">
        <v>709</v>
      </c>
      <c r="D38" t="s">
        <v>710</v>
      </c>
      <c r="E38" t="s">
        <v>711</v>
      </c>
      <c r="F38" t="s">
        <v>712</v>
      </c>
      <c r="G38" t="s">
        <v>713</v>
      </c>
      <c r="H38" t="s">
        <v>714</v>
      </c>
      <c r="I38" t="s">
        <v>715</v>
      </c>
      <c r="J38" t="s">
        <v>716</v>
      </c>
      <c r="K38" t="s">
        <v>717</v>
      </c>
      <c r="L38" t="s">
        <v>718</v>
      </c>
      <c r="M38" t="s">
        <v>719</v>
      </c>
      <c r="N38" t="s">
        <v>720</v>
      </c>
      <c r="O38" t="s">
        <v>721</v>
      </c>
      <c r="P38" t="s">
        <v>722</v>
      </c>
      <c r="Q38" t="s">
        <v>723</v>
      </c>
      <c r="R38" t="s">
        <v>724</v>
      </c>
      <c r="S38" t="s">
        <v>725</v>
      </c>
    </row>
    <row r="39" spans="1:19" x14ac:dyDescent="0.2">
      <c r="A39" t="s">
        <v>726</v>
      </c>
      <c r="B39" t="s">
        <v>727</v>
      </c>
      <c r="C39" t="s">
        <v>728</v>
      </c>
      <c r="D39" t="s">
        <v>729</v>
      </c>
      <c r="E39" t="s">
        <v>730</v>
      </c>
      <c r="F39" t="s">
        <v>731</v>
      </c>
      <c r="G39" t="s">
        <v>732</v>
      </c>
      <c r="H39" t="s">
        <v>733</v>
      </c>
      <c r="I39" t="s">
        <v>734</v>
      </c>
      <c r="J39" t="s">
        <v>735</v>
      </c>
      <c r="K39" t="s">
        <v>736</v>
      </c>
      <c r="L39" t="s">
        <v>737</v>
      </c>
      <c r="M39" t="s">
        <v>738</v>
      </c>
      <c r="N39" t="s">
        <v>739</v>
      </c>
      <c r="O39" t="s">
        <v>740</v>
      </c>
      <c r="P39" t="s">
        <v>741</v>
      </c>
      <c r="Q39" t="s">
        <v>742</v>
      </c>
      <c r="R39" t="s">
        <v>743</v>
      </c>
      <c r="S39" t="s">
        <v>744</v>
      </c>
    </row>
    <row r="40" spans="1:19" x14ac:dyDescent="0.2">
      <c r="A40" t="s">
        <v>745</v>
      </c>
      <c r="B40" t="s">
        <v>746</v>
      </c>
      <c r="C40" t="s">
        <v>747</v>
      </c>
      <c r="D40" t="s">
        <v>748</v>
      </c>
      <c r="E40" t="s">
        <v>749</v>
      </c>
      <c r="F40" t="s">
        <v>750</v>
      </c>
      <c r="G40" t="s">
        <v>751</v>
      </c>
      <c r="H40" t="s">
        <v>752</v>
      </c>
      <c r="I40" t="s">
        <v>753</v>
      </c>
      <c r="J40" t="s">
        <v>754</v>
      </c>
      <c r="K40" t="s">
        <v>755</v>
      </c>
      <c r="L40" t="s">
        <v>756</v>
      </c>
      <c r="M40" t="s">
        <v>757</v>
      </c>
      <c r="N40" t="s">
        <v>758</v>
      </c>
      <c r="O40" t="s">
        <v>759</v>
      </c>
      <c r="P40" t="s">
        <v>760</v>
      </c>
      <c r="Q40" t="s">
        <v>761</v>
      </c>
      <c r="R40" t="s">
        <v>762</v>
      </c>
      <c r="S40" t="s">
        <v>763</v>
      </c>
    </row>
    <row r="41" spans="1:19" x14ac:dyDescent="0.2">
      <c r="A41" t="s">
        <v>764</v>
      </c>
      <c r="B41" t="s">
        <v>765</v>
      </c>
      <c r="C41" t="s">
        <v>766</v>
      </c>
      <c r="D41" t="s">
        <v>767</v>
      </c>
      <c r="E41" t="s">
        <v>768</v>
      </c>
      <c r="F41" t="s">
        <v>769</v>
      </c>
      <c r="G41" t="s">
        <v>770</v>
      </c>
      <c r="H41" t="s">
        <v>771</v>
      </c>
      <c r="I41" t="s">
        <v>772</v>
      </c>
      <c r="J41" t="s">
        <v>773</v>
      </c>
      <c r="K41" t="s">
        <v>774</v>
      </c>
      <c r="L41" t="s">
        <v>775</v>
      </c>
      <c r="M41" t="s">
        <v>776</v>
      </c>
      <c r="N41" t="s">
        <v>777</v>
      </c>
      <c r="O41" t="s">
        <v>778</v>
      </c>
      <c r="P41" t="s">
        <v>779</v>
      </c>
      <c r="Q41" t="s">
        <v>780</v>
      </c>
      <c r="R41" t="s">
        <v>781</v>
      </c>
      <c r="S41" t="s">
        <v>782</v>
      </c>
    </row>
    <row r="42" spans="1:19" x14ac:dyDescent="0.2">
      <c r="A42" t="s">
        <v>783</v>
      </c>
      <c r="B42" t="s">
        <v>784</v>
      </c>
      <c r="C42" t="s">
        <v>785</v>
      </c>
      <c r="D42" t="s">
        <v>786</v>
      </c>
      <c r="E42" t="s">
        <v>787</v>
      </c>
      <c r="F42" t="s">
        <v>788</v>
      </c>
      <c r="G42" t="s">
        <v>789</v>
      </c>
      <c r="H42" t="s">
        <v>790</v>
      </c>
      <c r="I42" t="s">
        <v>791</v>
      </c>
      <c r="J42" t="s">
        <v>792</v>
      </c>
      <c r="K42" t="s">
        <v>793</v>
      </c>
      <c r="L42" t="s">
        <v>794</v>
      </c>
      <c r="M42" t="s">
        <v>795</v>
      </c>
      <c r="N42" t="s">
        <v>796</v>
      </c>
      <c r="O42" t="s">
        <v>797</v>
      </c>
      <c r="P42" t="s">
        <v>798</v>
      </c>
      <c r="Q42" t="s">
        <v>799</v>
      </c>
      <c r="R42" t="s">
        <v>800</v>
      </c>
      <c r="S42" t="s">
        <v>801</v>
      </c>
    </row>
    <row r="43" spans="1:19" x14ac:dyDescent="0.2">
      <c r="A43" t="s">
        <v>802</v>
      </c>
      <c r="B43" t="s">
        <v>803</v>
      </c>
      <c r="C43" t="s">
        <v>804</v>
      </c>
      <c r="D43" t="s">
        <v>805</v>
      </c>
      <c r="E43" t="s">
        <v>806</v>
      </c>
      <c r="F43" t="s">
        <v>807</v>
      </c>
      <c r="G43" t="s">
        <v>808</v>
      </c>
      <c r="H43" t="s">
        <v>809</v>
      </c>
      <c r="I43" t="s">
        <v>810</v>
      </c>
      <c r="J43" t="s">
        <v>811</v>
      </c>
      <c r="K43" t="s">
        <v>812</v>
      </c>
      <c r="L43" t="s">
        <v>813</v>
      </c>
      <c r="M43" t="s">
        <v>814</v>
      </c>
      <c r="N43" t="s">
        <v>815</v>
      </c>
      <c r="O43" t="s">
        <v>816</v>
      </c>
      <c r="P43" t="s">
        <v>817</v>
      </c>
      <c r="Q43" t="s">
        <v>818</v>
      </c>
      <c r="R43" t="s">
        <v>819</v>
      </c>
      <c r="S43" t="s">
        <v>820</v>
      </c>
    </row>
    <row r="44" spans="1:19" x14ac:dyDescent="0.2">
      <c r="A44" t="s">
        <v>821</v>
      </c>
      <c r="B44" t="s">
        <v>822</v>
      </c>
      <c r="C44" t="s">
        <v>823</v>
      </c>
      <c r="D44" t="s">
        <v>824</v>
      </c>
      <c r="E44" t="s">
        <v>825</v>
      </c>
      <c r="F44" t="s">
        <v>826</v>
      </c>
      <c r="G44" t="s">
        <v>827</v>
      </c>
      <c r="H44" t="s">
        <v>828</v>
      </c>
      <c r="I44" t="s">
        <v>829</v>
      </c>
      <c r="J44" t="s">
        <v>830</v>
      </c>
      <c r="K44" t="s">
        <v>831</v>
      </c>
      <c r="L44" t="s">
        <v>832</v>
      </c>
      <c r="M44" t="s">
        <v>833</v>
      </c>
      <c r="N44" t="s">
        <v>834</v>
      </c>
      <c r="O44" t="s">
        <v>835</v>
      </c>
      <c r="P44" t="s">
        <v>836</v>
      </c>
      <c r="Q44" t="s">
        <v>837</v>
      </c>
      <c r="R44" t="s">
        <v>838</v>
      </c>
      <c r="S44" t="s">
        <v>839</v>
      </c>
    </row>
    <row r="45" spans="1:19" x14ac:dyDescent="0.2">
      <c r="A45" t="s">
        <v>840</v>
      </c>
      <c r="B45" t="s">
        <v>841</v>
      </c>
      <c r="C45" t="s">
        <v>842</v>
      </c>
      <c r="D45" t="s">
        <v>843</v>
      </c>
      <c r="E45" t="s">
        <v>844</v>
      </c>
      <c r="F45" t="s">
        <v>845</v>
      </c>
      <c r="G45" t="s">
        <v>846</v>
      </c>
      <c r="H45" t="s">
        <v>847</v>
      </c>
      <c r="I45" t="s">
        <v>848</v>
      </c>
      <c r="J45" t="s">
        <v>849</v>
      </c>
      <c r="K45" t="s">
        <v>850</v>
      </c>
      <c r="L45" t="s">
        <v>851</v>
      </c>
      <c r="M45" t="s">
        <v>852</v>
      </c>
      <c r="N45" t="s">
        <v>853</v>
      </c>
      <c r="O45" t="s">
        <v>854</v>
      </c>
      <c r="P45" t="s">
        <v>855</v>
      </c>
      <c r="Q45" t="s">
        <v>856</v>
      </c>
      <c r="R45" t="s">
        <v>857</v>
      </c>
      <c r="S45" t="s">
        <v>858</v>
      </c>
    </row>
    <row r="46" spans="1:19" x14ac:dyDescent="0.2">
      <c r="A46" t="s">
        <v>859</v>
      </c>
      <c r="B46" t="s">
        <v>860</v>
      </c>
      <c r="C46" t="s">
        <v>861</v>
      </c>
      <c r="D46" t="s">
        <v>862</v>
      </c>
      <c r="E46" t="s">
        <v>863</v>
      </c>
      <c r="F46" t="s">
        <v>864</v>
      </c>
      <c r="G46" t="s">
        <v>865</v>
      </c>
      <c r="H46" t="s">
        <v>866</v>
      </c>
      <c r="I46" t="s">
        <v>867</v>
      </c>
      <c r="J46" t="s">
        <v>868</v>
      </c>
      <c r="K46" t="s">
        <v>869</v>
      </c>
      <c r="L46" t="s">
        <v>870</v>
      </c>
      <c r="M46" t="s">
        <v>871</v>
      </c>
      <c r="N46" t="s">
        <v>872</v>
      </c>
      <c r="O46" t="s">
        <v>873</v>
      </c>
      <c r="P46" t="s">
        <v>874</v>
      </c>
      <c r="Q46" t="s">
        <v>875</v>
      </c>
      <c r="R46" t="s">
        <v>876</v>
      </c>
      <c r="S46" t="s">
        <v>877</v>
      </c>
    </row>
    <row r="47" spans="1:19" x14ac:dyDescent="0.2">
      <c r="A47" t="s">
        <v>878</v>
      </c>
      <c r="B47" t="s">
        <v>879</v>
      </c>
      <c r="C47" t="s">
        <v>880</v>
      </c>
      <c r="D47" t="s">
        <v>881</v>
      </c>
      <c r="E47" t="s">
        <v>882</v>
      </c>
      <c r="F47" t="s">
        <v>883</v>
      </c>
      <c r="G47" t="s">
        <v>884</v>
      </c>
      <c r="H47" t="s">
        <v>885</v>
      </c>
      <c r="I47" t="s">
        <v>886</v>
      </c>
      <c r="J47" t="s">
        <v>887</v>
      </c>
      <c r="K47" t="s">
        <v>888</v>
      </c>
      <c r="L47" t="s">
        <v>889</v>
      </c>
      <c r="M47" t="s">
        <v>890</v>
      </c>
      <c r="N47" t="s">
        <v>891</v>
      </c>
      <c r="O47" t="s">
        <v>892</v>
      </c>
      <c r="P47" t="s">
        <v>893</v>
      </c>
      <c r="Q47" t="s">
        <v>894</v>
      </c>
      <c r="R47" t="s">
        <v>895</v>
      </c>
      <c r="S47" t="s">
        <v>896</v>
      </c>
    </row>
    <row r="48" spans="1:19" x14ac:dyDescent="0.2">
      <c r="A48" t="s">
        <v>897</v>
      </c>
      <c r="B48" t="s">
        <v>898</v>
      </c>
      <c r="C48" t="s">
        <v>899</v>
      </c>
      <c r="D48" t="s">
        <v>900</v>
      </c>
      <c r="E48" t="s">
        <v>901</v>
      </c>
      <c r="F48" t="s">
        <v>902</v>
      </c>
      <c r="G48" t="s">
        <v>903</v>
      </c>
      <c r="H48" t="s">
        <v>904</v>
      </c>
      <c r="I48" t="s">
        <v>905</v>
      </c>
      <c r="J48" t="s">
        <v>906</v>
      </c>
      <c r="K48" t="s">
        <v>907</v>
      </c>
      <c r="L48" t="s">
        <v>908</v>
      </c>
      <c r="M48" t="s">
        <v>909</v>
      </c>
      <c r="N48" t="s">
        <v>910</v>
      </c>
      <c r="O48" t="s">
        <v>911</v>
      </c>
      <c r="P48" t="s">
        <v>912</v>
      </c>
      <c r="Q48" t="s">
        <v>913</v>
      </c>
      <c r="R48" t="s">
        <v>914</v>
      </c>
      <c r="S48" t="s">
        <v>915</v>
      </c>
    </row>
    <row r="49" spans="1:19" x14ac:dyDescent="0.2">
      <c r="A49" t="s">
        <v>916</v>
      </c>
      <c r="B49" t="s">
        <v>917</v>
      </c>
      <c r="C49" t="s">
        <v>918</v>
      </c>
      <c r="D49" t="s">
        <v>919</v>
      </c>
      <c r="E49" t="s">
        <v>920</v>
      </c>
      <c r="F49" t="s">
        <v>921</v>
      </c>
      <c r="G49" t="s">
        <v>922</v>
      </c>
      <c r="H49" t="s">
        <v>923</v>
      </c>
      <c r="I49" t="s">
        <v>924</v>
      </c>
      <c r="J49" t="s">
        <v>925</v>
      </c>
      <c r="K49" t="s">
        <v>926</v>
      </c>
      <c r="L49" t="s">
        <v>927</v>
      </c>
      <c r="M49" t="s">
        <v>928</v>
      </c>
      <c r="N49" t="s">
        <v>929</v>
      </c>
      <c r="O49" t="s">
        <v>930</v>
      </c>
      <c r="P49" t="s">
        <v>931</v>
      </c>
      <c r="Q49" t="s">
        <v>932</v>
      </c>
      <c r="R49" t="s">
        <v>933</v>
      </c>
      <c r="S49" t="s">
        <v>934</v>
      </c>
    </row>
    <row r="50" spans="1:19" x14ac:dyDescent="0.2">
      <c r="A50" t="s">
        <v>935</v>
      </c>
      <c r="B50" t="s">
        <v>936</v>
      </c>
      <c r="C50" t="s">
        <v>937</v>
      </c>
      <c r="D50" t="s">
        <v>938</v>
      </c>
      <c r="E50" t="s">
        <v>939</v>
      </c>
      <c r="F50" t="s">
        <v>940</v>
      </c>
      <c r="G50" t="s">
        <v>941</v>
      </c>
      <c r="H50" t="s">
        <v>942</v>
      </c>
      <c r="I50" t="s">
        <v>943</v>
      </c>
      <c r="J50" t="s">
        <v>944</v>
      </c>
      <c r="K50" t="s">
        <v>945</v>
      </c>
      <c r="L50" t="s">
        <v>946</v>
      </c>
      <c r="M50" t="s">
        <v>947</v>
      </c>
      <c r="N50" t="s">
        <v>948</v>
      </c>
      <c r="O50" t="s">
        <v>949</v>
      </c>
      <c r="P50" t="s">
        <v>950</v>
      </c>
      <c r="Q50" t="s">
        <v>951</v>
      </c>
      <c r="R50" t="s">
        <v>952</v>
      </c>
      <c r="S50" t="s">
        <v>953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N1" workbookViewId="0">
      <selection activeCell="AD10" sqref="AD10"/>
    </sheetView>
  </sheetViews>
  <sheetFormatPr defaultRowHeight="12.75" x14ac:dyDescent="0.2"/>
  <cols>
    <col min="2" max="2" width="12.42578125" customWidth="1"/>
    <col min="14" max="14" width="18.85546875" customWidth="1"/>
    <col min="15" max="15" width="16.28515625" customWidth="1"/>
    <col min="16" max="17" width="14.140625" customWidth="1"/>
    <col min="18" max="18" width="12" customWidth="1"/>
    <col min="19" max="19" width="14.140625" customWidth="1"/>
    <col min="20" max="20" width="14.28515625" customWidth="1"/>
    <col min="21" max="21" width="12.7109375" customWidth="1"/>
    <col min="24" max="24" width="17.42578125" customWidth="1"/>
  </cols>
  <sheetData>
    <row r="1" spans="1:32" ht="38.25" x14ac:dyDescent="0.2">
      <c r="D1" s="2" t="s">
        <v>41</v>
      </c>
      <c r="E1" s="1" t="s">
        <v>40</v>
      </c>
      <c r="F1" s="4"/>
      <c r="G1" s="1" t="s">
        <v>38</v>
      </c>
      <c r="H1" s="1" t="s">
        <v>954</v>
      </c>
      <c r="P1" s="1" t="s">
        <v>39</v>
      </c>
      <c r="Q1" s="2" t="s">
        <v>41</v>
      </c>
      <c r="R1" s="1" t="s">
        <v>40</v>
      </c>
      <c r="S1" t="s">
        <v>19</v>
      </c>
      <c r="T1" s="1" t="s">
        <v>38</v>
      </c>
      <c r="U1" s="1" t="s">
        <v>954</v>
      </c>
      <c r="Y1" s="1" t="s">
        <v>39</v>
      </c>
      <c r="Z1" s="2" t="s">
        <v>41</v>
      </c>
      <c r="AA1" s="1" t="s">
        <v>40</v>
      </c>
      <c r="AB1" t="s">
        <v>19</v>
      </c>
      <c r="AC1" s="1" t="s">
        <v>38</v>
      </c>
      <c r="AD1" s="1" t="s">
        <v>1054</v>
      </c>
      <c r="AE1" t="s">
        <v>1055</v>
      </c>
      <c r="AF1" s="1" t="s">
        <v>1056</v>
      </c>
    </row>
    <row r="2" spans="1:32" x14ac:dyDescent="0.2">
      <c r="F2" s="4"/>
      <c r="G2" s="4"/>
      <c r="X2" t="s">
        <v>1052</v>
      </c>
    </row>
    <row r="3" spans="1:32" x14ac:dyDescent="0.2">
      <c r="A3" s="3">
        <v>1</v>
      </c>
      <c r="B3" t="s">
        <v>955</v>
      </c>
      <c r="C3" s="4">
        <f>+'Region O3'!Q4</f>
        <v>1.9468730000000001</v>
      </c>
      <c r="D3" s="4">
        <f>+'Region O3'!Q6</f>
        <v>1.7666759999999999</v>
      </c>
      <c r="E3" s="4">
        <f>+'Region O3'!Q5</f>
        <v>2.5757659999999998</v>
      </c>
      <c r="F3" s="4">
        <f>+'Region O3'!Q2</f>
        <v>0.40188800000000002</v>
      </c>
      <c r="G3" s="4">
        <f>+'Region O3'!Q3</f>
        <v>0.65361499999999995</v>
      </c>
      <c r="H3" s="5">
        <f>+C3+D3+E3+F3+G3</f>
        <v>7.3448180000000001</v>
      </c>
      <c r="M3">
        <v>1</v>
      </c>
      <c r="N3" t="s">
        <v>1037</v>
      </c>
      <c r="O3" t="s">
        <v>1038</v>
      </c>
      <c r="P3">
        <f>+'Region O3'!J4</f>
        <v>0.52618399999999999</v>
      </c>
      <c r="Q3">
        <f>+'Region O3'!J6</f>
        <v>0.23677999999999999</v>
      </c>
      <c r="R3">
        <f>+'Region O3'!J5</f>
        <v>0.33382400000000001</v>
      </c>
      <c r="S3">
        <f>+'Region O3'!J2</f>
        <v>9.4950000000000007E-2</v>
      </c>
      <c r="T3">
        <f>+'Region O3'!J3</f>
        <v>0.18210499999999999</v>
      </c>
      <c r="U3">
        <f>+P3+Q3+R3+S3+T3</f>
        <v>1.3738430000000001</v>
      </c>
      <c r="W3">
        <v>1</v>
      </c>
      <c r="X3" t="s">
        <v>1037</v>
      </c>
      <c r="Y3">
        <f>+P3+P10</f>
        <v>0.55873099999999998</v>
      </c>
      <c r="Z3">
        <f t="shared" ref="Y3:AD9" si="0">+Q3+Q10</f>
        <v>0.24509</v>
      </c>
      <c r="AA3">
        <f t="shared" si="0"/>
        <v>0.34678399999999998</v>
      </c>
      <c r="AB3">
        <f t="shared" si="0"/>
        <v>0.12495400000000001</v>
      </c>
      <c r="AC3">
        <f t="shared" si="0"/>
        <v>0.19831199999999999</v>
      </c>
      <c r="AD3">
        <f>+U3+U10</f>
        <v>1.4738710000000002</v>
      </c>
      <c r="AE3">
        <v>-8.4149999999999989E-3</v>
      </c>
    </row>
    <row r="4" spans="1:32" x14ac:dyDescent="0.2">
      <c r="A4" s="3">
        <v>2</v>
      </c>
      <c r="B4" t="s">
        <v>956</v>
      </c>
      <c r="C4" s="4">
        <f>+'Region O3'!R4</f>
        <v>0.15987499999999999</v>
      </c>
      <c r="D4" s="4">
        <f>+'Region O3'!R6</f>
        <v>0.102745</v>
      </c>
      <c r="E4" s="4">
        <f>+'Region O3'!R5</f>
        <v>0.15413099999999999</v>
      </c>
      <c r="F4" s="4">
        <f>+'Region O3'!R2</f>
        <v>1.8950999999999999E-2</v>
      </c>
      <c r="G4" s="4">
        <f>+'Region O3'!R3</f>
        <v>2.9218000000000001E-2</v>
      </c>
      <c r="H4" s="5">
        <f t="shared" ref="H4:H18" si="1">+C4+D4+E4+F4+G4</f>
        <v>0.46492</v>
      </c>
      <c r="M4">
        <v>2</v>
      </c>
      <c r="N4" t="s">
        <v>1039</v>
      </c>
      <c r="O4" t="s">
        <v>1040</v>
      </c>
      <c r="P4">
        <f>+'Region O3'!K4</f>
        <v>4.5002E-2</v>
      </c>
      <c r="Q4">
        <f>+'Region O3'!K6</f>
        <v>2.8962999999999999E-2</v>
      </c>
      <c r="R4">
        <f>+'Region O3'!K5</f>
        <v>3.9663999999999998E-2</v>
      </c>
      <c r="S4">
        <f>+'Region O3'!K2</f>
        <v>1.2564000000000001E-2</v>
      </c>
      <c r="T4">
        <f>+'Region O3'!K3</f>
        <v>1.0512000000000001E-2</v>
      </c>
      <c r="U4">
        <f t="shared" ref="U4:U16" si="2">+P4+Q4+R4+S4+T4</f>
        <v>0.13670499999999999</v>
      </c>
      <c r="W4">
        <v>2</v>
      </c>
      <c r="X4" t="s">
        <v>1039</v>
      </c>
      <c r="Y4">
        <f>+P4+P11</f>
        <v>5.0316E-2</v>
      </c>
      <c r="Z4">
        <f t="shared" si="0"/>
        <v>3.0093999999999999E-2</v>
      </c>
      <c r="AA4">
        <f t="shared" si="0"/>
        <v>4.0832999999999994E-2</v>
      </c>
      <c r="AB4">
        <f t="shared" si="0"/>
        <v>1.7632000000000002E-2</v>
      </c>
      <c r="AC4">
        <f t="shared" si="0"/>
        <v>1.3479000000000001E-2</v>
      </c>
      <c r="AD4">
        <f>+U4+U11</f>
        <v>0.15235399999999999</v>
      </c>
      <c r="AE4">
        <v>9.3749999999999997E-3</v>
      </c>
    </row>
    <row r="5" spans="1:32" x14ac:dyDescent="0.2">
      <c r="A5" s="3">
        <v>3</v>
      </c>
      <c r="B5" t="s">
        <v>957</v>
      </c>
      <c r="C5" s="4">
        <f>+'Region O3'!D4</f>
        <v>0.25153700000000001</v>
      </c>
      <c r="D5" s="4">
        <f>+'Region O3'!D6</f>
        <v>8.2858000000000001E-2</v>
      </c>
      <c r="E5" s="4">
        <f>+'Region O3'!D5</f>
        <v>0.14059099999999999</v>
      </c>
      <c r="F5" s="4">
        <f>+'Region O3'!D2</f>
        <v>1.1821999999999999E-2</v>
      </c>
      <c r="G5" s="4">
        <f>+'Region O3'!D3</f>
        <v>0.173374</v>
      </c>
      <c r="H5" s="5">
        <f t="shared" si="1"/>
        <v>0.66018200000000005</v>
      </c>
      <c r="M5">
        <v>3</v>
      </c>
      <c r="N5" t="s">
        <v>1041</v>
      </c>
      <c r="O5" t="s">
        <v>1042</v>
      </c>
      <c r="P5">
        <f>+'Region O3'!L4</f>
        <v>0.28565699999999999</v>
      </c>
      <c r="Q5">
        <f>+'Region O3'!L6</f>
        <v>0.192575</v>
      </c>
      <c r="R5">
        <f>+'Region O3'!L5</f>
        <v>0.263181</v>
      </c>
      <c r="S5">
        <f>+'Region O3'!L2</f>
        <v>5.7185E-2</v>
      </c>
      <c r="T5">
        <f>+'Region O3'!L3</f>
        <v>9.0445999999999999E-2</v>
      </c>
      <c r="U5">
        <f t="shared" si="2"/>
        <v>0.88904400000000006</v>
      </c>
      <c r="W5">
        <v>3</v>
      </c>
      <c r="X5" t="s">
        <v>1041</v>
      </c>
      <c r="Y5">
        <f>+P5+P12</f>
        <v>0.33595999999999998</v>
      </c>
      <c r="Z5">
        <f t="shared" si="0"/>
        <v>0.212591</v>
      </c>
      <c r="AA5">
        <f t="shared" si="0"/>
        <v>0.28471599999999997</v>
      </c>
      <c r="AB5">
        <f t="shared" si="0"/>
        <v>0.110025</v>
      </c>
      <c r="AC5">
        <f t="shared" si="0"/>
        <v>0.123885</v>
      </c>
      <c r="AD5">
        <f>+U5+U12</f>
        <v>1.067177</v>
      </c>
      <c r="AE5">
        <v>0.90650500000000001</v>
      </c>
    </row>
    <row r="6" spans="1:32" x14ac:dyDescent="0.2">
      <c r="A6" s="3">
        <v>4</v>
      </c>
      <c r="B6" t="s">
        <v>958</v>
      </c>
      <c r="C6" s="4">
        <f>+'Region O3'!B4</f>
        <v>0.68874899999999994</v>
      </c>
      <c r="D6" s="4">
        <f>+'Region O3'!B6</f>
        <v>0.44903599999999999</v>
      </c>
      <c r="E6" s="4">
        <f>+'Region O3'!B5</f>
        <v>0.64233700000000005</v>
      </c>
      <c r="F6" s="4">
        <f>+'Region O3'!B2</f>
        <v>0.203538</v>
      </c>
      <c r="G6" s="4">
        <f>+'Region O3'!B3</f>
        <v>0.19467300000000001</v>
      </c>
      <c r="H6" s="5">
        <f t="shared" si="1"/>
        <v>2.1783329999999999</v>
      </c>
      <c r="M6">
        <v>4</v>
      </c>
      <c r="N6" t="s">
        <v>1043</v>
      </c>
      <c r="O6" t="s">
        <v>1044</v>
      </c>
      <c r="P6">
        <f>+'Region O3'!M4</f>
        <v>0.140905</v>
      </c>
      <c r="Q6">
        <f>+'Region O3'!M6</f>
        <v>0.107322</v>
      </c>
      <c r="R6">
        <f>+'Region O3'!M5</f>
        <v>0.150417</v>
      </c>
      <c r="S6">
        <f>+'Region O3'!M2</f>
        <v>1.4411999999999999E-2</v>
      </c>
      <c r="T6">
        <f>+'Region O3'!M3</f>
        <v>3.4222000000000002E-2</v>
      </c>
      <c r="U6">
        <f t="shared" si="2"/>
        <v>0.44727799999999995</v>
      </c>
      <c r="W6">
        <v>4</v>
      </c>
      <c r="X6" t="s">
        <v>1053</v>
      </c>
      <c r="Y6">
        <f>+P6+P13</f>
        <v>0.15397</v>
      </c>
      <c r="Z6">
        <f t="shared" si="0"/>
        <v>0.112261</v>
      </c>
      <c r="AA6">
        <f t="shared" si="0"/>
        <v>0.157279</v>
      </c>
      <c r="AB6">
        <f t="shared" si="0"/>
        <v>1.5739E-2</v>
      </c>
      <c r="AC6">
        <f t="shared" si="0"/>
        <v>3.5617000000000003E-2</v>
      </c>
      <c r="AD6">
        <f>+U6+U13</f>
        <v>0.47486599999999995</v>
      </c>
      <c r="AE6">
        <v>2.2641999999999999E-2</v>
      </c>
    </row>
    <row r="7" spans="1:32" x14ac:dyDescent="0.2">
      <c r="A7" s="3">
        <v>5</v>
      </c>
      <c r="B7" t="s">
        <v>959</v>
      </c>
      <c r="C7" s="4">
        <f>+'Region O3'!F4</f>
        <v>0.85173399999999999</v>
      </c>
      <c r="D7" s="4">
        <f>+'Region O3'!F6</f>
        <v>0.178706</v>
      </c>
      <c r="E7" s="4">
        <f>+'Region O3'!F5</f>
        <v>0.35393200000000002</v>
      </c>
      <c r="F7" s="4">
        <f>+'Region O3'!F2</f>
        <v>1.7742000000000001E-2</v>
      </c>
      <c r="G7" s="4">
        <f>+'Region O3'!F3</f>
        <v>0.19172400000000001</v>
      </c>
      <c r="H7" s="5">
        <f t="shared" si="1"/>
        <v>1.5938379999999999</v>
      </c>
      <c r="M7">
        <v>5</v>
      </c>
      <c r="N7" t="s">
        <v>1045</v>
      </c>
      <c r="O7" t="s">
        <v>1046</v>
      </c>
      <c r="P7">
        <f>+'Region O3'!N4</f>
        <v>1.6239840000000001</v>
      </c>
      <c r="Q7">
        <f>+'Region O3'!N6</f>
        <v>1.1039920000000001</v>
      </c>
      <c r="R7">
        <f>+'Region O3'!N5</f>
        <v>1.66273</v>
      </c>
      <c r="S7">
        <f>+'Region O3'!N2</f>
        <v>0.22341900000000001</v>
      </c>
      <c r="T7">
        <f>+'Region O3'!N3</f>
        <v>0.46410200000000001</v>
      </c>
      <c r="U7">
        <f t="shared" si="2"/>
        <v>5.078227</v>
      </c>
      <c r="W7">
        <v>5</v>
      </c>
      <c r="X7" t="s">
        <v>1045</v>
      </c>
      <c r="Y7">
        <f>+P7+P14</f>
        <v>2.0095719999999999</v>
      </c>
      <c r="Z7">
        <f t="shared" si="0"/>
        <v>1.2552110000000001</v>
      </c>
      <c r="AA7">
        <f t="shared" si="0"/>
        <v>1.853918</v>
      </c>
      <c r="AB7">
        <f t="shared" si="0"/>
        <v>0.520011</v>
      </c>
      <c r="AC7">
        <f t="shared" si="0"/>
        <v>0.67027000000000003</v>
      </c>
      <c r="AD7">
        <f>+U7+U14</f>
        <v>6.3089820000000003</v>
      </c>
      <c r="AE7">
        <v>0.566137</v>
      </c>
    </row>
    <row r="8" spans="1:32" x14ac:dyDescent="0.2">
      <c r="A8" s="3">
        <v>6</v>
      </c>
      <c r="B8" t="s">
        <v>960</v>
      </c>
      <c r="C8" s="4">
        <f>+'Region O3'!H4</f>
        <v>0.417879</v>
      </c>
      <c r="D8" s="4">
        <f>+'Region O3'!H6</f>
        <v>0.52774799999999999</v>
      </c>
      <c r="E8" s="4">
        <f>+'Region O3'!H5</f>
        <v>0.66910700000000001</v>
      </c>
      <c r="F8" s="4">
        <f>+'Region O3'!H2</f>
        <v>8.0670000000000006E-2</v>
      </c>
      <c r="G8" s="4">
        <f>+'Region O3'!H3</f>
        <v>0.11525199999999999</v>
      </c>
      <c r="H8" s="5">
        <f t="shared" si="1"/>
        <v>1.8106559999999998</v>
      </c>
      <c r="M8">
        <v>6</v>
      </c>
      <c r="N8" t="s">
        <v>1047</v>
      </c>
      <c r="O8" t="s">
        <v>1048</v>
      </c>
      <c r="P8">
        <f>+'Region O3'!O4</f>
        <v>4.2157E-2</v>
      </c>
      <c r="Q8">
        <f>+'Region O3'!O6</f>
        <v>2.8086E-2</v>
      </c>
      <c r="R8">
        <f>+'Region O3'!O5</f>
        <v>3.3177999999999999E-2</v>
      </c>
      <c r="S8">
        <f>+'Region O3'!O2</f>
        <v>6.6579999999999999E-3</v>
      </c>
      <c r="T8">
        <f>+'Region O3'!O3</f>
        <v>1.128E-2</v>
      </c>
      <c r="U8">
        <f t="shared" si="2"/>
        <v>0.12135899999999999</v>
      </c>
      <c r="W8">
        <v>6</v>
      </c>
      <c r="X8" t="s">
        <v>1047</v>
      </c>
      <c r="Y8">
        <f>+P8+P15</f>
        <v>0.11876299999999999</v>
      </c>
      <c r="Z8">
        <f t="shared" si="0"/>
        <v>4.2320999999999998E-2</v>
      </c>
      <c r="AA8">
        <f t="shared" si="0"/>
        <v>4.7461000000000003E-2</v>
      </c>
      <c r="AB8">
        <f t="shared" si="0"/>
        <v>0.16341900000000001</v>
      </c>
      <c r="AC8">
        <f t="shared" si="0"/>
        <v>4.2136E-2</v>
      </c>
      <c r="AD8">
        <f>+U8+U15</f>
        <v>0.41410000000000002</v>
      </c>
      <c r="AE8">
        <v>5.1721000000000003E-2</v>
      </c>
    </row>
    <row r="9" spans="1:32" x14ac:dyDescent="0.2">
      <c r="A9" s="3">
        <v>7</v>
      </c>
      <c r="B9" t="s">
        <v>961</v>
      </c>
      <c r="C9" s="4">
        <f>+from_earlier_runs!B4</f>
        <v>0.7056</v>
      </c>
      <c r="D9" s="4">
        <f>+from_earlier_runs!B6</f>
        <v>0.221192</v>
      </c>
      <c r="E9" s="4">
        <f>+from_earlier_runs!B5</f>
        <v>0.24582699999999999</v>
      </c>
      <c r="F9" s="4">
        <f>+from_earlier_runs!B2</f>
        <v>0.47304000000000002</v>
      </c>
      <c r="G9" s="4">
        <f>+from_earlier_runs!B3</f>
        <v>0.25495099999999998</v>
      </c>
      <c r="H9" s="5">
        <f t="shared" si="1"/>
        <v>1.9006100000000001</v>
      </c>
      <c r="M9">
        <v>7</v>
      </c>
      <c r="N9" t="s">
        <v>1049</v>
      </c>
      <c r="O9" t="s">
        <v>1050</v>
      </c>
      <c r="P9">
        <f>+'Region O3'!P4</f>
        <v>1.6305449999999999</v>
      </c>
      <c r="Q9">
        <f>+'Region O3'!P6</f>
        <v>1.312708</v>
      </c>
      <c r="R9">
        <f>+'Region O3'!P5</f>
        <v>2.0149219999999999</v>
      </c>
      <c r="S9">
        <f>+'Region O3'!P2</f>
        <v>0.30194399999999999</v>
      </c>
      <c r="T9">
        <f>+'Region O3'!P3</f>
        <v>0.53284600000000004</v>
      </c>
      <c r="U9">
        <f t="shared" si="2"/>
        <v>5.7929649999999997</v>
      </c>
      <c r="W9">
        <v>7</v>
      </c>
      <c r="X9" t="s">
        <v>1051</v>
      </c>
      <c r="Y9">
        <f>+P16</f>
        <v>0.27767599999999998</v>
      </c>
      <c r="Z9">
        <f t="shared" ref="Y9:AC9" si="3">+Q16</f>
        <v>8.1404000000000004E-2</v>
      </c>
      <c r="AA9">
        <f t="shared" si="3"/>
        <v>5.8436000000000002E-2</v>
      </c>
      <c r="AB9">
        <f t="shared" si="3"/>
        <v>1.0670000000000001E-2</v>
      </c>
      <c r="AC9">
        <f t="shared" si="3"/>
        <v>2.0247999999999999E-2</v>
      </c>
      <c r="AD9">
        <f>+U16</f>
        <v>0.44843399999999994</v>
      </c>
      <c r="AE9">
        <v>6.3880999999999993E-2</v>
      </c>
    </row>
    <row r="10" spans="1:32" x14ac:dyDescent="0.2">
      <c r="A10" s="3">
        <v>8</v>
      </c>
      <c r="B10" t="s">
        <v>1064</v>
      </c>
      <c r="C10" s="4">
        <f>+P17-C3-C4-C5-C6-C7-C8-C9</f>
        <v>0.11328600000000055</v>
      </c>
      <c r="D10" s="4">
        <f t="shared" ref="D10:G10" si="4">+Q17-D3-D4-D5-D6-D7-D8-D9</f>
        <v>-3.7281000000000619E-2</v>
      </c>
      <c r="E10" s="4">
        <f t="shared" si="4"/>
        <v>2.2658000000000317E-2</v>
      </c>
      <c r="F10" s="4">
        <f t="shared" si="4"/>
        <v>5.6742999999999877E-2</v>
      </c>
      <c r="G10" s="4">
        <f>+T17-G3-G4-G5-G6-G7-G8-G9</f>
        <v>2.3986000000000007E-2</v>
      </c>
      <c r="H10" s="5">
        <f t="shared" si="1"/>
        <v>0.17939200000000013</v>
      </c>
      <c r="M10">
        <v>8</v>
      </c>
      <c r="N10" t="s">
        <v>1037</v>
      </c>
      <c r="O10" t="s">
        <v>981</v>
      </c>
      <c r="P10">
        <f>+from_earlier_runs!G4</f>
        <v>3.2547E-2</v>
      </c>
      <c r="Q10">
        <f>+from_earlier_runs!G6</f>
        <v>8.3099999999999997E-3</v>
      </c>
      <c r="R10">
        <f>+from_earlier_runs!G5</f>
        <v>1.2959999999999999E-2</v>
      </c>
      <c r="S10">
        <f>+from_earlier_runs!G2</f>
        <v>3.0003999999999999E-2</v>
      </c>
      <c r="T10">
        <f>+from_earlier_runs!G3</f>
        <v>1.6206999999999999E-2</v>
      </c>
      <c r="U10">
        <f t="shared" si="2"/>
        <v>0.10002799999999999</v>
      </c>
      <c r="W10">
        <v>8</v>
      </c>
      <c r="X10" t="s">
        <v>1049</v>
      </c>
      <c r="Y10">
        <f>+P9</f>
        <v>1.6305449999999999</v>
      </c>
      <c r="Z10">
        <f t="shared" ref="Y10:AD10" si="5">+Q9</f>
        <v>1.312708</v>
      </c>
      <c r="AA10">
        <f t="shared" si="5"/>
        <v>2.0149219999999999</v>
      </c>
      <c r="AB10">
        <f t="shared" si="5"/>
        <v>0.30194399999999999</v>
      </c>
      <c r="AC10">
        <f t="shared" si="5"/>
        <v>0.53284600000000004</v>
      </c>
      <c r="AD10">
        <f>+U9</f>
        <v>5.7929649999999997</v>
      </c>
      <c r="AE10">
        <v>0.11971</v>
      </c>
    </row>
    <row r="11" spans="1:32" x14ac:dyDescent="0.2">
      <c r="A11" s="3">
        <v>9</v>
      </c>
      <c r="B11" t="s">
        <v>962</v>
      </c>
      <c r="C11" s="4">
        <f>+from_earlier_runs!C4</f>
        <v>2.0583809999999998</v>
      </c>
      <c r="D11" s="4">
        <f>+from_earlier_runs!C6</f>
        <v>1.084584</v>
      </c>
      <c r="E11" s="4">
        <f>+from_earlier_runs!C5</f>
        <v>1.4455750000000001</v>
      </c>
      <c r="F11" s="4">
        <f>+from_earlier_runs!C2</f>
        <v>0.73302299999999998</v>
      </c>
      <c r="G11" s="4">
        <f>+from_earlier_runs!C3</f>
        <v>1.091207</v>
      </c>
      <c r="H11" s="5">
        <f t="shared" si="1"/>
        <v>6.4127700000000001</v>
      </c>
      <c r="M11">
        <v>9</v>
      </c>
      <c r="N11" t="s">
        <v>1039</v>
      </c>
      <c r="O11" t="s">
        <v>982</v>
      </c>
      <c r="P11">
        <f>+from_earlier_runs!H4</f>
        <v>5.3140000000000001E-3</v>
      </c>
      <c r="Q11">
        <f>+from_earlier_runs!H6</f>
        <v>1.1310000000000001E-3</v>
      </c>
      <c r="R11">
        <f>+from_earlier_runs!H5</f>
        <v>1.1689999999999999E-3</v>
      </c>
      <c r="S11">
        <f>+from_earlier_runs!H2</f>
        <v>5.0679999999999996E-3</v>
      </c>
      <c r="T11">
        <f>+from_earlier_runs!H3</f>
        <v>2.967E-3</v>
      </c>
      <c r="U11">
        <f t="shared" si="2"/>
        <v>1.5649E-2</v>
      </c>
      <c r="AD11">
        <f>SUM(AD3:AD10)</f>
        <v>16.132749</v>
      </c>
    </row>
    <row r="12" spans="1:32" x14ac:dyDescent="0.2">
      <c r="A12" s="3">
        <v>12</v>
      </c>
      <c r="B12" t="s">
        <v>955</v>
      </c>
      <c r="C12" s="4">
        <f>+from_earlier_runs!F4</f>
        <v>-5.1994949999999998</v>
      </c>
      <c r="D12" s="4">
        <f>+from_earlier_runs!F6</f>
        <v>-4.7379499999999997</v>
      </c>
      <c r="E12" s="4">
        <f>+from_earlier_runs!F5</f>
        <v>-5.3472619999999997</v>
      </c>
      <c r="F12" s="4">
        <f>+from_earlier_runs!F2</f>
        <v>-1.71451</v>
      </c>
      <c r="G12" s="4">
        <f>+from_earlier_runs!F3</f>
        <v>-1.264642</v>
      </c>
      <c r="H12" s="5">
        <f t="shared" si="1"/>
        <v>-18.263859</v>
      </c>
      <c r="M12">
        <v>10</v>
      </c>
      <c r="N12" t="s">
        <v>1041</v>
      </c>
      <c r="O12" t="s">
        <v>983</v>
      </c>
      <c r="P12">
        <f>+from_earlier_runs!I4</f>
        <v>5.0303E-2</v>
      </c>
      <c r="Q12">
        <f>+from_earlier_runs!I6</f>
        <v>2.0015999999999999E-2</v>
      </c>
      <c r="R12">
        <f>+from_earlier_runs!I5</f>
        <v>2.1534999999999999E-2</v>
      </c>
      <c r="S12">
        <f>+from_earlier_runs!I2</f>
        <v>5.2839999999999998E-2</v>
      </c>
      <c r="T12">
        <f>+from_earlier_runs!I3</f>
        <v>3.3439000000000003E-2</v>
      </c>
      <c r="U12">
        <f t="shared" si="2"/>
        <v>0.17813299999999999</v>
      </c>
    </row>
    <row r="13" spans="1:32" x14ac:dyDescent="0.2">
      <c r="A13" s="3">
        <v>13</v>
      </c>
      <c r="B13" t="s">
        <v>956</v>
      </c>
      <c r="C13" s="4">
        <f>+'Region O3'!S4</f>
        <v>-1.931516</v>
      </c>
      <c r="D13" s="4">
        <f>+'Region O3'!S6</f>
        <v>-1.700688</v>
      </c>
      <c r="E13" s="4">
        <f>+'Region O3'!S5</f>
        <v>-2.1483620000000001</v>
      </c>
      <c r="F13" s="4">
        <f>+'Region O3'!S2</f>
        <v>-3.9525999999999999E-2</v>
      </c>
      <c r="G13" s="4">
        <f>+'Region O3'!S3</f>
        <v>-0.46653899999999998</v>
      </c>
      <c r="H13" s="5">
        <f t="shared" si="1"/>
        <v>-6.2866310000000007</v>
      </c>
      <c r="M13">
        <v>11</v>
      </c>
      <c r="N13" t="s">
        <v>1043</v>
      </c>
      <c r="O13" t="s">
        <v>984</v>
      </c>
      <c r="P13">
        <f>+from_earlier_runs!J4</f>
        <v>1.3065E-2</v>
      </c>
      <c r="Q13">
        <f>+from_earlier_runs!J6</f>
        <v>4.9389999999999998E-3</v>
      </c>
      <c r="R13">
        <f>+from_earlier_runs!J5</f>
        <v>6.862E-3</v>
      </c>
      <c r="S13">
        <f>+from_earlier_runs!J2</f>
        <v>1.3270000000000001E-3</v>
      </c>
      <c r="T13">
        <f>+from_earlier_runs!J3</f>
        <v>1.395E-3</v>
      </c>
      <c r="U13">
        <f t="shared" si="2"/>
        <v>2.7588000000000001E-2</v>
      </c>
    </row>
    <row r="14" spans="1:32" x14ac:dyDescent="0.2">
      <c r="A14" s="3">
        <v>14</v>
      </c>
      <c r="B14" t="s">
        <v>957</v>
      </c>
      <c r="C14" s="4">
        <f>+'Region O3'!E4</f>
        <v>-0.67512799999999995</v>
      </c>
      <c r="D14" s="4">
        <f>+'Region O3'!E6</f>
        <v>-0.39672200000000002</v>
      </c>
      <c r="E14" s="4">
        <f>+'Region O3'!E5</f>
        <v>-0.59199400000000002</v>
      </c>
      <c r="F14" s="4">
        <f>+'Region O3'!E2</f>
        <v>-3.2048E-2</v>
      </c>
      <c r="G14" s="4">
        <f>+'Region O3'!E3</f>
        <v>-0.51791399999999999</v>
      </c>
      <c r="H14" s="5">
        <f t="shared" si="1"/>
        <v>-2.2138059999999999</v>
      </c>
      <c r="M14">
        <v>12</v>
      </c>
      <c r="N14" t="s">
        <v>1045</v>
      </c>
      <c r="O14" t="s">
        <v>985</v>
      </c>
      <c r="P14">
        <f>+from_earlier_runs!K4</f>
        <v>0.38558799999999999</v>
      </c>
      <c r="Q14">
        <f>+from_earlier_runs!K6</f>
        <v>0.15121899999999999</v>
      </c>
      <c r="R14">
        <f>+from_earlier_runs!K5</f>
        <v>0.191188</v>
      </c>
      <c r="S14">
        <f>+from_earlier_runs!K2</f>
        <v>0.29659200000000002</v>
      </c>
      <c r="T14">
        <f>+from_earlier_runs!K3</f>
        <v>0.20616799999999999</v>
      </c>
      <c r="U14">
        <f t="shared" si="2"/>
        <v>1.230755</v>
      </c>
    </row>
    <row r="15" spans="1:32" x14ac:dyDescent="0.2">
      <c r="A15" s="3">
        <v>15</v>
      </c>
      <c r="B15" t="s">
        <v>958</v>
      </c>
      <c r="C15" s="4">
        <f>+'Region O3'!C4</f>
        <v>-0.61300299999999996</v>
      </c>
      <c r="D15" s="4">
        <f>+'Region O3'!C6</f>
        <v>-1.0450619999999999</v>
      </c>
      <c r="E15" s="4">
        <f>+'Region O3'!C5</f>
        <v>-0.96651299999999996</v>
      </c>
      <c r="F15" s="4">
        <f>+'Region O3'!C2</f>
        <v>-0.27851599999999999</v>
      </c>
      <c r="G15" s="4">
        <f>+'Region O3'!C3</f>
        <v>-0.144456</v>
      </c>
      <c r="H15" s="5">
        <f t="shared" si="1"/>
        <v>-3.0475499999999993</v>
      </c>
      <c r="M15">
        <v>13</v>
      </c>
      <c r="N15" t="s">
        <v>1047</v>
      </c>
      <c r="O15" t="s">
        <v>986</v>
      </c>
      <c r="P15">
        <f>+from_earlier_runs!L4</f>
        <v>7.6605999999999994E-2</v>
      </c>
      <c r="Q15">
        <f>+from_earlier_runs!L6</f>
        <v>1.4234999999999999E-2</v>
      </c>
      <c r="R15">
        <f>+from_earlier_runs!L5</f>
        <v>1.4283000000000001E-2</v>
      </c>
      <c r="S15">
        <f>+from_earlier_runs!L2</f>
        <v>0.15676100000000001</v>
      </c>
      <c r="T15">
        <f>+from_earlier_runs!L3</f>
        <v>3.0856000000000001E-2</v>
      </c>
      <c r="U15">
        <f t="shared" si="2"/>
        <v>0.29274100000000003</v>
      </c>
    </row>
    <row r="16" spans="1:32" x14ac:dyDescent="0.2">
      <c r="A16" s="3">
        <v>16</v>
      </c>
      <c r="B16" t="s">
        <v>959</v>
      </c>
      <c r="C16" s="4">
        <f>+'Region O3'!G4</f>
        <v>-9.8185999999999996E-2</v>
      </c>
      <c r="D16" s="4">
        <f>+'Region O3'!G6</f>
        <v>-1.5373E-2</v>
      </c>
      <c r="E16" s="4">
        <f>+'Region O3'!G5</f>
        <v>-3.2641999999999997E-2</v>
      </c>
      <c r="F16" s="4">
        <f>+'Region O3'!G2</f>
        <v>1.4572E-2</v>
      </c>
      <c r="G16" s="4">
        <f>+'Region O3'!G3</f>
        <v>-1.7517999999999999E-2</v>
      </c>
      <c r="H16" s="5">
        <f t="shared" si="1"/>
        <v>-0.149147</v>
      </c>
      <c r="M16">
        <v>14</v>
      </c>
      <c r="N16" t="s">
        <v>1051</v>
      </c>
      <c r="O16" t="s">
        <v>987</v>
      </c>
      <c r="P16">
        <f>+from_earlier_runs!M4</f>
        <v>0.27767599999999998</v>
      </c>
      <c r="Q16">
        <f>+from_earlier_runs!M6</f>
        <v>8.1404000000000004E-2</v>
      </c>
      <c r="R16">
        <f>+from_earlier_runs!M5</f>
        <v>5.8436000000000002E-2</v>
      </c>
      <c r="S16">
        <f>+from_earlier_runs!M2</f>
        <v>1.0670000000000001E-2</v>
      </c>
      <c r="T16">
        <f>+from_earlier_runs!M3</f>
        <v>2.0247999999999999E-2</v>
      </c>
      <c r="U16">
        <f t="shared" si="2"/>
        <v>0.44843399999999994</v>
      </c>
    </row>
    <row r="17" spans="1:21" x14ac:dyDescent="0.2">
      <c r="A17" s="3">
        <v>17</v>
      </c>
      <c r="B17" t="s">
        <v>960</v>
      </c>
      <c r="C17" s="4">
        <f>+'Region O3'!I4</f>
        <v>-4.7806000000000001E-2</v>
      </c>
      <c r="D17" s="4">
        <f>+'Region O3'!I6</f>
        <v>-0.120891</v>
      </c>
      <c r="E17" s="4">
        <f>+'Region O3'!I5</f>
        <v>-0.103474</v>
      </c>
      <c r="F17" s="4">
        <f>+'Region O3'!I2</f>
        <v>-1.9300000000000001E-2</v>
      </c>
      <c r="G17" s="4">
        <f>+'Region O3'!I3</f>
        <v>-1.4208999999999999E-2</v>
      </c>
      <c r="H17" s="5">
        <f t="shared" si="1"/>
        <v>-0.30567999999999995</v>
      </c>
      <c r="P17">
        <f>SUM(P3:P16)</f>
        <v>5.1355330000000006</v>
      </c>
      <c r="Q17">
        <f t="shared" ref="Q17:U17" si="6">SUM(Q3:Q16)</f>
        <v>3.2916799999999995</v>
      </c>
      <c r="R17">
        <f t="shared" si="6"/>
        <v>4.8043490000000002</v>
      </c>
      <c r="S17">
        <f t="shared" si="6"/>
        <v>1.264394</v>
      </c>
      <c r="T17">
        <f t="shared" si="6"/>
        <v>1.6367929999999999</v>
      </c>
      <c r="U17">
        <f t="shared" si="6"/>
        <v>16.132748999999997</v>
      </c>
    </row>
    <row r="18" spans="1:21" x14ac:dyDescent="0.2">
      <c r="A18" s="3">
        <v>18</v>
      </c>
      <c r="B18" t="s">
        <v>961</v>
      </c>
      <c r="C18" s="4">
        <f>+from_earlier_runs!P4</f>
        <v>-0.35537600000000003</v>
      </c>
      <c r="D18" s="4">
        <f>+from_earlier_runs!P6</f>
        <v>-0.10552599999999999</v>
      </c>
      <c r="E18" s="4">
        <f>+from_earlier_runs!P5</f>
        <v>-0.177534</v>
      </c>
      <c r="F18" s="4">
        <f>+from_earlier_runs!P2</f>
        <v>-0.27182099999999998</v>
      </c>
      <c r="G18" s="4">
        <f>+from_earlier_runs!P3</f>
        <v>-0.144125</v>
      </c>
      <c r="H18" s="5">
        <f t="shared" si="1"/>
        <v>-1.0543819999999999</v>
      </c>
    </row>
    <row r="19" spans="1:21" x14ac:dyDescent="0.2">
      <c r="A19" s="3">
        <v>19</v>
      </c>
      <c r="B19" t="s">
        <v>1064</v>
      </c>
      <c r="C19" s="5">
        <f>+from_earlier_runs!Q4-C12-C13-C14-C15-C16-C17-C18</f>
        <v>-0.17448300000000083</v>
      </c>
      <c r="D19" s="5">
        <f>+from_earlier_runs!Q6-D12-D13-D14-D15-D16-D17-D18</f>
        <v>-0.61215800000000065</v>
      </c>
      <c r="E19" s="5">
        <f>+from_earlier_runs!Q5-E12-E13-E14-E15-E16-E17-E18</f>
        <v>-0.28055899999999934</v>
      </c>
      <c r="F19" s="5">
        <f>+from_earlier_runs!Q2-F12-F13-F14-F15-F16-F17-F18</f>
        <v>-8.0624000000000084E-2</v>
      </c>
      <c r="G19" s="5">
        <f>+from_earlier_runs!Q3-G12-G13-G14-G15-G16-G17-G18</f>
        <v>-0.15908399999999984</v>
      </c>
      <c r="H19" s="5">
        <f>SUM(C19:G19)</f>
        <v>-1.3069080000000006</v>
      </c>
    </row>
    <row r="20" spans="1:21" x14ac:dyDescent="0.2">
      <c r="D20" s="4"/>
      <c r="E20" s="4"/>
    </row>
    <row r="21" spans="1:21" x14ac:dyDescent="0.2">
      <c r="B21" t="s">
        <v>963</v>
      </c>
      <c r="C21" s="5">
        <f>SUM(C3:C10)</f>
        <v>5.1355330000000006</v>
      </c>
      <c r="H21" s="5">
        <f>SUM(H3:H10)</f>
        <v>16.132749</v>
      </c>
    </row>
    <row r="22" spans="1:21" x14ac:dyDescent="0.2">
      <c r="B22" t="s">
        <v>964</v>
      </c>
      <c r="C22" s="5">
        <f>SUM(C12:C19)</f>
        <v>-9.0949930000000005</v>
      </c>
      <c r="H22" s="5">
        <f>SUM(H12:H19)</f>
        <v>-32.627963000000001</v>
      </c>
    </row>
    <row r="23" spans="1:21" x14ac:dyDescent="0.2">
      <c r="B23" t="s">
        <v>965</v>
      </c>
      <c r="C23">
        <f t="shared" ref="C23" si="7">+C21/C22</f>
        <v>-0.5646549700478054</v>
      </c>
      <c r="H23">
        <f>+H21/H22</f>
        <v>-0.49444548530351096</v>
      </c>
    </row>
    <row r="24" spans="1:21" x14ac:dyDescent="0.2">
      <c r="B24" t="s">
        <v>966</v>
      </c>
      <c r="C24">
        <f>+C9/(C21)</f>
        <v>0.137395670517549</v>
      </c>
      <c r="H24">
        <f>+H9/(H21)</f>
        <v>0.11781067194437848</v>
      </c>
    </row>
    <row r="25" spans="1:21" x14ac:dyDescent="0.2">
      <c r="B25" t="s">
        <v>967</v>
      </c>
      <c r="C25">
        <f>+C11/C21</f>
        <v>0.40081156133160856</v>
      </c>
      <c r="H25">
        <f>+H11/H21</f>
        <v>0.39750014086253993</v>
      </c>
    </row>
    <row r="26" spans="1:21" x14ac:dyDescent="0.2">
      <c r="B26" t="s">
        <v>968</v>
      </c>
      <c r="C26" s="5">
        <f t="shared" ref="C26" si="8">+C21-Y5</f>
        <v>4.7995730000000005</v>
      </c>
      <c r="H26" s="5">
        <f t="shared" ref="H26" si="9">+H21-AD5</f>
        <v>15.065572</v>
      </c>
    </row>
    <row r="27" spans="1:21" x14ac:dyDescent="0.2">
      <c r="H27">
        <f>+H26/H21</f>
        <v>0.93385026941161731</v>
      </c>
    </row>
    <row r="28" spans="1:21" x14ac:dyDescent="0.2">
      <c r="H28">
        <f>+H26/H22</f>
        <v>-0.46173804966004156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F1" workbookViewId="0">
      <selection activeCell="R2" sqref="R2"/>
    </sheetView>
  </sheetViews>
  <sheetFormatPr defaultRowHeight="12.75" x14ac:dyDescent="0.2"/>
  <cols>
    <col min="1" max="1" width="22.42578125" customWidth="1"/>
    <col min="2" max="2" width="14.28515625" customWidth="1"/>
    <col min="3" max="3" width="13.28515625" customWidth="1"/>
    <col min="4" max="4" width="19" customWidth="1"/>
    <col min="5" max="5" width="14.28515625" customWidth="1"/>
    <col min="6" max="6" width="13.42578125" customWidth="1"/>
    <col min="7" max="7" width="13.7109375" customWidth="1"/>
    <col min="8" max="8" width="16.140625" customWidth="1"/>
    <col min="9" max="9" width="13.7109375" customWidth="1"/>
    <col min="10" max="10" width="13.5703125" customWidth="1"/>
    <col min="11" max="11" width="11.42578125" customWidth="1"/>
    <col min="12" max="12" width="13.42578125" customWidth="1"/>
    <col min="13" max="13" width="13.28515625" customWidth="1"/>
    <col min="16" max="16" width="15.85546875" customWidth="1"/>
    <col min="17" max="18" width="15.42578125" customWidth="1"/>
  </cols>
  <sheetData>
    <row r="1" spans="1:18" x14ac:dyDescent="0.2">
      <c r="A1" t="s">
        <v>969</v>
      </c>
      <c r="B1" t="s">
        <v>970</v>
      </c>
      <c r="C1" t="s">
        <v>971</v>
      </c>
      <c r="D1" t="s">
        <v>972</v>
      </c>
      <c r="E1" t="s">
        <v>973</v>
      </c>
      <c r="F1" t="s">
        <v>1004</v>
      </c>
      <c r="G1" t="s">
        <v>974</v>
      </c>
      <c r="H1" t="s">
        <v>975</v>
      </c>
      <c r="I1" t="s">
        <v>976</v>
      </c>
      <c r="J1" t="s">
        <v>977</v>
      </c>
      <c r="K1" t="s">
        <v>978</v>
      </c>
      <c r="L1" t="s">
        <v>979</v>
      </c>
      <c r="M1" t="s">
        <v>980</v>
      </c>
      <c r="O1" t="s">
        <v>1035</v>
      </c>
      <c r="P1" t="s">
        <v>1036</v>
      </c>
      <c r="Q1" t="s">
        <v>1057</v>
      </c>
      <c r="R1" t="s">
        <v>1063</v>
      </c>
    </row>
    <row r="2" spans="1:18" x14ac:dyDescent="0.2">
      <c r="A2" t="s">
        <v>19</v>
      </c>
      <c r="B2" s="3">
        <v>0.47304000000000002</v>
      </c>
      <c r="C2" s="3">
        <v>0.73302299999999998</v>
      </c>
      <c r="D2" s="3">
        <v>-1.206653</v>
      </c>
      <c r="E2" s="3">
        <v>-0.507857</v>
      </c>
      <c r="F2">
        <f>+D2+E2</f>
        <v>-1.71451</v>
      </c>
      <c r="G2" s="3">
        <v>3.0003999999999999E-2</v>
      </c>
      <c r="H2" s="3">
        <v>5.0679999999999996E-3</v>
      </c>
      <c r="I2" s="3">
        <v>5.2839999999999998E-2</v>
      </c>
      <c r="J2" s="3">
        <v>1.3270000000000001E-3</v>
      </c>
      <c r="K2" s="3">
        <v>0.29659200000000002</v>
      </c>
      <c r="L2" s="3">
        <v>0.15676100000000001</v>
      </c>
      <c r="M2" s="3">
        <v>1.0670000000000001E-2</v>
      </c>
      <c r="O2" s="3">
        <v>0.13225400000000001</v>
      </c>
      <c r="P2" s="3">
        <v>-0.27182099999999998</v>
      </c>
      <c r="Q2" t="s">
        <v>1058</v>
      </c>
    </row>
    <row r="3" spans="1:18" x14ac:dyDescent="0.2">
      <c r="A3" t="s">
        <v>38</v>
      </c>
      <c r="B3" s="3">
        <v>0.25495099999999998</v>
      </c>
      <c r="C3" s="3">
        <v>1.091207</v>
      </c>
      <c r="D3" s="3">
        <v>-0.77301600000000004</v>
      </c>
      <c r="E3" s="3">
        <v>-0.49162600000000001</v>
      </c>
      <c r="F3">
        <f t="shared" ref="F3:F6" si="0">+D3+E3</f>
        <v>-1.264642</v>
      </c>
      <c r="G3" s="3">
        <v>1.6206999999999999E-2</v>
      </c>
      <c r="H3" s="3">
        <v>2.967E-3</v>
      </c>
      <c r="I3" s="3">
        <v>3.3439000000000003E-2</v>
      </c>
      <c r="J3" s="3">
        <v>1.395E-3</v>
      </c>
      <c r="K3" s="3">
        <v>0.20616799999999999</v>
      </c>
      <c r="L3" s="3">
        <v>3.0856000000000001E-2</v>
      </c>
      <c r="M3" s="3">
        <v>2.0247999999999999E-2</v>
      </c>
      <c r="O3" s="3">
        <v>0.28811599999999998</v>
      </c>
      <c r="P3" s="3">
        <v>-0.144125</v>
      </c>
      <c r="Q3" t="s">
        <v>1059</v>
      </c>
    </row>
    <row r="4" spans="1:18" x14ac:dyDescent="0.2">
      <c r="A4" t="s">
        <v>39</v>
      </c>
      <c r="B4" s="3">
        <v>0.7056</v>
      </c>
      <c r="C4" s="3">
        <v>2.0583809999999998</v>
      </c>
      <c r="D4" s="3">
        <v>-3.7642959999999999</v>
      </c>
      <c r="E4" s="3">
        <v>-1.4351989999999999</v>
      </c>
      <c r="F4">
        <f t="shared" si="0"/>
        <v>-5.1994949999999998</v>
      </c>
      <c r="G4" s="3">
        <v>3.2547E-2</v>
      </c>
      <c r="H4" s="3">
        <v>5.3140000000000001E-3</v>
      </c>
      <c r="I4" s="3">
        <v>5.0303E-2</v>
      </c>
      <c r="J4" s="3">
        <v>1.3065E-2</v>
      </c>
      <c r="K4" s="3">
        <v>0.38558799999999999</v>
      </c>
      <c r="L4" s="3">
        <v>7.6605999999999994E-2</v>
      </c>
      <c r="M4" s="3">
        <v>0.27767599999999998</v>
      </c>
      <c r="O4" s="3">
        <v>0.75170499999999996</v>
      </c>
      <c r="P4" s="3">
        <v>-0.35537600000000003</v>
      </c>
      <c r="Q4" t="s">
        <v>1060</v>
      </c>
    </row>
    <row r="5" spans="1:18" x14ac:dyDescent="0.2">
      <c r="A5" t="s">
        <v>40</v>
      </c>
      <c r="B5" s="3">
        <v>0.24582699999999999</v>
      </c>
      <c r="C5" s="3">
        <v>1.4455750000000001</v>
      </c>
      <c r="D5" s="3">
        <v>-3.8492039999999998</v>
      </c>
      <c r="E5" s="3">
        <v>-1.4980579999999999</v>
      </c>
      <c r="F5">
        <f t="shared" si="0"/>
        <v>-5.3472619999999997</v>
      </c>
      <c r="G5" s="3">
        <v>1.2959999999999999E-2</v>
      </c>
      <c r="H5" s="3">
        <v>1.1689999999999999E-3</v>
      </c>
      <c r="I5" s="3">
        <v>2.1534999999999999E-2</v>
      </c>
      <c r="J5" s="3">
        <v>6.862E-3</v>
      </c>
      <c r="K5" s="3">
        <v>0.191188</v>
      </c>
      <c r="L5" s="3">
        <v>1.4283000000000001E-2</v>
      </c>
      <c r="M5" s="3">
        <v>5.8436000000000002E-2</v>
      </c>
      <c r="O5" s="3">
        <v>1.215354</v>
      </c>
      <c r="P5" s="3">
        <v>-0.177534</v>
      </c>
      <c r="Q5" t="s">
        <v>1061</v>
      </c>
    </row>
    <row r="6" spans="1:18" x14ac:dyDescent="0.2">
      <c r="A6" t="s">
        <v>41</v>
      </c>
      <c r="B6" s="3">
        <v>0.221192</v>
      </c>
      <c r="C6" s="3">
        <v>1.084584</v>
      </c>
      <c r="D6" s="3">
        <v>-3.290063</v>
      </c>
      <c r="E6" s="3">
        <v>-1.4478869999999999</v>
      </c>
      <c r="F6">
        <f t="shared" si="0"/>
        <v>-4.7379499999999997</v>
      </c>
      <c r="G6" s="3">
        <v>8.3099999999999997E-3</v>
      </c>
      <c r="H6" s="3">
        <v>1.1310000000000001E-3</v>
      </c>
      <c r="I6" s="3">
        <v>2.0015999999999999E-2</v>
      </c>
      <c r="J6" s="3">
        <v>4.9389999999999998E-3</v>
      </c>
      <c r="K6" s="3">
        <v>0.15121899999999999</v>
      </c>
      <c r="L6" s="3">
        <v>1.4234999999999999E-2</v>
      </c>
      <c r="M6" s="3">
        <v>8.1404000000000004E-2</v>
      </c>
      <c r="O6" s="3">
        <v>0.79981899999999995</v>
      </c>
      <c r="P6" s="3">
        <v>-0.10552599999999999</v>
      </c>
      <c r="Q6" t="s">
        <v>1062</v>
      </c>
    </row>
    <row r="8" spans="1:18" x14ac:dyDescent="0.2">
      <c r="B8" t="s">
        <v>996</v>
      </c>
      <c r="C8" t="s">
        <v>997</v>
      </c>
      <c r="D8" t="s">
        <v>998</v>
      </c>
      <c r="E8" t="s">
        <v>999</v>
      </c>
      <c r="G8" t="s">
        <v>981</v>
      </c>
      <c r="H8" t="s">
        <v>982</v>
      </c>
      <c r="I8" t="s">
        <v>983</v>
      </c>
      <c r="J8" t="s">
        <v>984</v>
      </c>
      <c r="K8" t="s">
        <v>985</v>
      </c>
      <c r="L8" t="s">
        <v>986</v>
      </c>
      <c r="M8" t="s">
        <v>987</v>
      </c>
    </row>
    <row r="9" spans="1:18" x14ac:dyDescent="0.2">
      <c r="B9" t="s">
        <v>988</v>
      </c>
      <c r="C9" t="s">
        <v>997</v>
      </c>
      <c r="D9" t="s">
        <v>1000</v>
      </c>
      <c r="G9" t="s">
        <v>988</v>
      </c>
      <c r="H9" t="s">
        <v>988</v>
      </c>
      <c r="I9" t="s">
        <v>988</v>
      </c>
      <c r="J9" t="s">
        <v>988</v>
      </c>
      <c r="K9" t="s">
        <v>988</v>
      </c>
      <c r="L9" t="s">
        <v>988</v>
      </c>
      <c r="M9" t="s">
        <v>988</v>
      </c>
    </row>
    <row r="10" spans="1:18" x14ac:dyDescent="0.2">
      <c r="B10" t="s">
        <v>1001</v>
      </c>
      <c r="C10" t="s">
        <v>1002</v>
      </c>
      <c r="D10" t="s">
        <v>1003</v>
      </c>
      <c r="G10" t="s">
        <v>989</v>
      </c>
      <c r="H10" t="s">
        <v>990</v>
      </c>
      <c r="I10" t="s">
        <v>991</v>
      </c>
      <c r="J10" t="s">
        <v>992</v>
      </c>
      <c r="K10" t="s">
        <v>993</v>
      </c>
      <c r="L10" t="s">
        <v>994</v>
      </c>
      <c r="M10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 O3</vt:lpstr>
      <vt:lpstr>State O3</vt:lpstr>
      <vt:lpstr>summary for plotting</vt:lpstr>
      <vt:lpstr>from_earlier_runs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Luecken, Deborah</dc:creator>
  <cp:lastModifiedBy>Luecken, Deborah</cp:lastModifiedBy>
  <dcterms:created xsi:type="dcterms:W3CDTF">2017-05-11T14:22:54Z</dcterms:created>
  <dcterms:modified xsi:type="dcterms:W3CDTF">2017-05-12T19:35:57Z</dcterms:modified>
</cp:coreProperties>
</file>