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750" windowHeight="7500" tabRatio="452" activeTab="2"/>
  </bookViews>
  <sheets>
    <sheet name="State FORM" sheetId="1" r:id="rId1"/>
    <sheet name="Region FORM" sheetId="2" r:id="rId2"/>
    <sheet name="summary for plotting" sheetId="3" r:id="rId3"/>
    <sheet name="from_earlier_runs" sheetId="4" r:id="rId4"/>
    <sheet name="Sheet2" sheetId="5" r:id="rId5"/>
  </sheets>
  <definedNames/>
  <calcPr fullCalcOnLoad="1"/>
</workbook>
</file>

<file path=xl/sharedStrings.xml><?xml version="1.0" encoding="utf-8"?>
<sst xmlns="http://schemas.openxmlformats.org/spreadsheetml/2006/main" count="1277" uniqueCount="1091">
  <si>
    <t>Region 07-2011</t>
  </si>
  <si>
    <t xml:space="preserve">     FORM_VNP</t>
  </si>
  <si>
    <t xml:space="preserve">    FORM_NNP</t>
  </si>
  <si>
    <t xml:space="preserve">    FORM_VNO</t>
  </si>
  <si>
    <t xml:space="preserve">    FORM_NNO</t>
  </si>
  <si>
    <t xml:space="preserve">    FORM_VFI</t>
  </si>
  <si>
    <t xml:space="preserve">    FORM_NFI</t>
  </si>
  <si>
    <t xml:space="preserve">    FORM_VRW</t>
  </si>
  <si>
    <t xml:space="preserve">    FORM_NRW</t>
  </si>
  <si>
    <t xml:space="preserve">    FORM_PPA</t>
  </si>
  <si>
    <t xml:space="preserve">    FORM_AME</t>
  </si>
  <si>
    <t xml:space="preserve">    FORM_AFO</t>
  </si>
  <si>
    <t xml:space="preserve">    FORM_AAL</t>
  </si>
  <si>
    <t xml:space="preserve">    FORM_AOL</t>
  </si>
  <si>
    <t xml:space="preserve">    FORM_AIS</t>
  </si>
  <si>
    <t xml:space="preserve">    FORM_ABZ</t>
  </si>
  <si>
    <t xml:space="preserve">    FORM_VTR</t>
  </si>
  <si>
    <t xml:space="preserve">    FORM_VEG</t>
  </si>
  <si>
    <t xml:space="preserve">    FORM_NEG</t>
  </si>
  <si>
    <t>California</t>
  </si>
  <si>
    <t xml:space="preserve">     0.023687</t>
  </si>
  <si>
    <t xml:space="preserve">    0.006833</t>
  </si>
  <si>
    <t xml:space="preserve">    0.001443</t>
  </si>
  <si>
    <t xml:space="preserve">    0.001725</t>
  </si>
  <si>
    <t xml:space="preserve">    0.058865</t>
  </si>
  <si>
    <t xml:space="preserve">    0.007050</t>
  </si>
  <si>
    <t xml:space="preserve">    0.003001</t>
  </si>
  <si>
    <t xml:space="preserve">    0.000099</t>
  </si>
  <si>
    <t xml:space="preserve">    0.010703</t>
  </si>
  <si>
    <t xml:space="preserve">    0.005588</t>
  </si>
  <si>
    <t xml:space="preserve">    0.066167</t>
  </si>
  <si>
    <t xml:space="preserve">    0.004527</t>
  </si>
  <si>
    <t xml:space="preserve">    0.074352</t>
  </si>
  <si>
    <t xml:space="preserve">    0.001264</t>
  </si>
  <si>
    <t xml:space="preserve">    0.013955</t>
  </si>
  <si>
    <t xml:space="preserve">    0.088500</t>
  </si>
  <si>
    <t xml:space="preserve">    0.003959</t>
  </si>
  <si>
    <t xml:space="preserve">    0.010297</t>
  </si>
  <si>
    <t>Oregon</t>
  </si>
  <si>
    <t xml:space="preserve">     0.007284</t>
  </si>
  <si>
    <t xml:space="preserve">    0.003479</t>
  </si>
  <si>
    <t xml:space="preserve">    0.000052</t>
  </si>
  <si>
    <t xml:space="preserve">    0.000743</t>
  </si>
  <si>
    <t xml:space="preserve">    0.006986</t>
  </si>
  <si>
    <t xml:space="preserve">    0.001458</t>
  </si>
  <si>
    <t xml:space="preserve">    0.004574</t>
  </si>
  <si>
    <t xml:space="preserve">    0.000185</t>
  </si>
  <si>
    <t xml:space="preserve">    0.000793</t>
  </si>
  <si>
    <t xml:space="preserve">    0.002004</t>
  </si>
  <si>
    <t xml:space="preserve">    0.015501</t>
  </si>
  <si>
    <t xml:space="preserve">    0.001244</t>
  </si>
  <si>
    <t xml:space="preserve">    0.025665</t>
  </si>
  <si>
    <t xml:space="preserve">    0.000855</t>
  </si>
  <si>
    <t xml:space="preserve">    0.004745</t>
  </si>
  <si>
    <t xml:space="preserve">    0.030558</t>
  </si>
  <si>
    <t xml:space="preserve">    0.001193</t>
  </si>
  <si>
    <t xml:space="preserve">    0.008769</t>
  </si>
  <si>
    <t>Washington</t>
  </si>
  <si>
    <t xml:space="preserve">     0.010231</t>
  </si>
  <si>
    <t xml:space="preserve">    0.000713</t>
  </si>
  <si>
    <t xml:space="preserve">    0.000032</t>
  </si>
  <si>
    <t xml:space="preserve">    0.000159</t>
  </si>
  <si>
    <t xml:space="preserve">    0.003741</t>
  </si>
  <si>
    <t xml:space="preserve">    0.000464</t>
  </si>
  <si>
    <t xml:space="preserve">    0.004094</t>
  </si>
  <si>
    <t xml:space="preserve">    0.000056</t>
  </si>
  <si>
    <t xml:space="preserve">   -0.000537</t>
  </si>
  <si>
    <t xml:space="preserve">    0.001770</t>
  </si>
  <si>
    <t xml:space="preserve">    0.027095</t>
  </si>
  <si>
    <t xml:space="preserve">    0.001163</t>
  </si>
  <si>
    <t xml:space="preserve">    0.034429</t>
  </si>
  <si>
    <t xml:space="preserve">    0.001690</t>
  </si>
  <si>
    <t xml:space="preserve">    0.008679</t>
  </si>
  <si>
    <t xml:space="preserve">    0.056215</t>
  </si>
  <si>
    <t xml:space="preserve">    0.000978</t>
  </si>
  <si>
    <t xml:space="preserve">    0.004436</t>
  </si>
  <si>
    <t>Nevada</t>
  </si>
  <si>
    <t xml:space="preserve">     0.005122</t>
  </si>
  <si>
    <t xml:space="preserve">    0.003602</t>
  </si>
  <si>
    <t xml:space="preserve">    0.000403</t>
  </si>
  <si>
    <t xml:space="preserve">    0.002030</t>
  </si>
  <si>
    <t xml:space="preserve">    0.014871</t>
  </si>
  <si>
    <t xml:space="preserve">    0.005200</t>
  </si>
  <si>
    <t xml:space="preserve">    0.000227</t>
  </si>
  <si>
    <t xml:space="preserve">    0.000048</t>
  </si>
  <si>
    <t xml:space="preserve">    0.003845</t>
  </si>
  <si>
    <t xml:space="preserve">    0.001610</t>
  </si>
  <si>
    <t xml:space="preserve">    0.007858</t>
  </si>
  <si>
    <t xml:space="preserve">    0.002700</t>
  </si>
  <si>
    <t xml:space="preserve">    0.021370</t>
  </si>
  <si>
    <t xml:space="preserve">    0.000327</t>
  </si>
  <si>
    <t xml:space="preserve">    0.002416</t>
  </si>
  <si>
    <t xml:space="preserve">    0.019230</t>
  </si>
  <si>
    <t xml:space="preserve">    0.000634</t>
  </si>
  <si>
    <t xml:space="preserve">    0.015379</t>
  </si>
  <si>
    <t>Arizona</t>
  </si>
  <si>
    <t xml:space="preserve">     0.005737</t>
  </si>
  <si>
    <t xml:space="preserve">    0.002720</t>
  </si>
  <si>
    <t xml:space="preserve">    0.001697</t>
  </si>
  <si>
    <t xml:space="preserve">    0.006342</t>
  </si>
  <si>
    <t xml:space="preserve">    0.009271</t>
  </si>
  <si>
    <t xml:space="preserve">    0.004864</t>
  </si>
  <si>
    <t xml:space="preserve">    0.000023</t>
  </si>
  <si>
    <t xml:space="preserve">    0.000002</t>
  </si>
  <si>
    <t xml:space="preserve">    0.003695</t>
  </si>
  <si>
    <t xml:space="preserve">    0.001169</t>
  </si>
  <si>
    <t xml:space="preserve">    0.014589</t>
  </si>
  <si>
    <t xml:space="preserve">    0.001528</t>
  </si>
  <si>
    <t xml:space="preserve">    0.017959</t>
  </si>
  <si>
    <t xml:space="preserve">    0.000252</t>
  </si>
  <si>
    <t xml:space="preserve">    0.001853</t>
  </si>
  <si>
    <t xml:space="preserve">    0.025539</t>
  </si>
  <si>
    <t xml:space="preserve">    0.000355</t>
  </si>
  <si>
    <t xml:space="preserve">    0.021037</t>
  </si>
  <si>
    <t>Idaho</t>
  </si>
  <si>
    <t xml:space="preserve">     0.007496</t>
  </si>
  <si>
    <t xml:space="preserve">    0.003819</t>
  </si>
  <si>
    <t xml:space="preserve">    0.000196</t>
  </si>
  <si>
    <t xml:space="preserve">    0.001509</t>
  </si>
  <si>
    <t xml:space="preserve">    0.008290</t>
  </si>
  <si>
    <t xml:space="preserve">    0.002174</t>
  </si>
  <si>
    <t xml:space="preserve">    0.001234</t>
  </si>
  <si>
    <t xml:space="preserve">    0.000075</t>
  </si>
  <si>
    <t xml:space="preserve">    0.000386</t>
  </si>
  <si>
    <t xml:space="preserve">    0.001253</t>
  </si>
  <si>
    <t xml:space="preserve">    0.016218</t>
  </si>
  <si>
    <t xml:space="preserve">    0.001043</t>
  </si>
  <si>
    <t xml:space="preserve">    0.020617</t>
  </si>
  <si>
    <t xml:space="preserve">    0.000364</t>
  </si>
  <si>
    <t xml:space="preserve">    0.002675</t>
  </si>
  <si>
    <t xml:space="preserve">    0.024782</t>
  </si>
  <si>
    <t xml:space="preserve">    0.000548</t>
  </si>
  <si>
    <t xml:space="preserve">    0.013022</t>
  </si>
  <si>
    <t>Utah</t>
  </si>
  <si>
    <t xml:space="preserve">     0.004068</t>
  </si>
  <si>
    <t xml:space="preserve">    0.002614</t>
  </si>
  <si>
    <t xml:space="preserve">    0.008469</t>
  </si>
  <si>
    <t xml:space="preserve">    0.015089</t>
  </si>
  <si>
    <t xml:space="preserve">    0.007644</t>
  </si>
  <si>
    <t xml:space="preserve">    0.003482</t>
  </si>
  <si>
    <t xml:space="preserve">    0.000055</t>
  </si>
  <si>
    <t xml:space="preserve">    0.000007</t>
  </si>
  <si>
    <t xml:space="preserve">    0.002045</t>
  </si>
  <si>
    <t xml:space="preserve">    0.001074</t>
  </si>
  <si>
    <t xml:space="preserve">    0.015912</t>
  </si>
  <si>
    <t xml:space="preserve">    0.001507</t>
  </si>
  <si>
    <t xml:space="preserve">    0.017250</t>
  </si>
  <si>
    <t xml:space="preserve">    0.000336</t>
  </si>
  <si>
    <t xml:space="preserve">    0.002119</t>
  </si>
  <si>
    <t xml:space="preserve">    0.020068</t>
  </si>
  <si>
    <t xml:space="preserve">    0.000317</t>
  </si>
  <si>
    <t xml:space="preserve">    0.040927</t>
  </si>
  <si>
    <t>Montana</t>
  </si>
  <si>
    <t xml:space="preserve">     0.002413</t>
  </si>
  <si>
    <t xml:space="preserve">    0.001461</t>
  </si>
  <si>
    <t xml:space="preserve">    0.002616</t>
  </si>
  <si>
    <t xml:space="preserve">    0.004924</t>
  </si>
  <si>
    <t xml:space="preserve">    0.010692</t>
  </si>
  <si>
    <t xml:space="preserve">    0.001645</t>
  </si>
  <si>
    <t xml:space="preserve">    0.000181</t>
  </si>
  <si>
    <t xml:space="preserve">    0.000025</t>
  </si>
  <si>
    <t xml:space="preserve">    0.000807</t>
  </si>
  <si>
    <t xml:space="preserve">    0.000701</t>
  </si>
  <si>
    <t xml:space="preserve">    0.010193</t>
  </si>
  <si>
    <t xml:space="preserve">    0.000875</t>
  </si>
  <si>
    <t xml:space="preserve">    0.015205</t>
  </si>
  <si>
    <t xml:space="preserve">    0.000279</t>
  </si>
  <si>
    <t xml:space="preserve">    0.001300</t>
  </si>
  <si>
    <t xml:space="preserve">    0.013094</t>
  </si>
  <si>
    <t xml:space="preserve">    0.000455</t>
  </si>
  <si>
    <t xml:space="preserve">    0.016231</t>
  </si>
  <si>
    <t>Wyoming</t>
  </si>
  <si>
    <t xml:space="preserve">     0.002799</t>
  </si>
  <si>
    <t xml:space="preserve">    0.001688</t>
  </si>
  <si>
    <t xml:space="preserve">    0.005839</t>
  </si>
  <si>
    <t xml:space="preserve">    0.017773</t>
  </si>
  <si>
    <t xml:space="preserve">    0.027185</t>
  </si>
  <si>
    <t xml:space="preserve">    0.003817</t>
  </si>
  <si>
    <t xml:space="preserve">    0.000051</t>
  </si>
  <si>
    <t xml:space="preserve">    0.000009</t>
  </si>
  <si>
    <t xml:space="preserve">    0.001372</t>
  </si>
  <si>
    <t xml:space="preserve">    0.000794</t>
  </si>
  <si>
    <t xml:space="preserve">    0.023775</t>
  </si>
  <si>
    <t xml:space="preserve">    0.001124</t>
  </si>
  <si>
    <t xml:space="preserve">    0.021821</t>
  </si>
  <si>
    <t xml:space="preserve">    0.000462</t>
  </si>
  <si>
    <t xml:space="preserve">    0.001473</t>
  </si>
  <si>
    <t xml:space="preserve">    0.014523</t>
  </si>
  <si>
    <t xml:space="preserve">    0.000501</t>
  </si>
  <si>
    <t xml:space="preserve">    0.041878</t>
  </si>
  <si>
    <t>New Mexico</t>
  </si>
  <si>
    <t xml:space="preserve">     0.004236</t>
  </si>
  <si>
    <t xml:space="preserve">    0.002086</t>
  </si>
  <si>
    <t xml:space="preserve">    0.014496</t>
  </si>
  <si>
    <t xml:space="preserve">    0.040962</t>
  </si>
  <si>
    <t xml:space="preserve">    0.041101</t>
  </si>
  <si>
    <t xml:space="preserve">    0.009188</t>
  </si>
  <si>
    <t xml:space="preserve">    0.000017</t>
  </si>
  <si>
    <t xml:space="preserve">    0.000001</t>
  </si>
  <si>
    <t xml:space="preserve">    0.007899</t>
  </si>
  <si>
    <t xml:space="preserve">    0.000830</t>
  </si>
  <si>
    <t xml:space="preserve">    0.033020</t>
  </si>
  <si>
    <t xml:space="preserve">    0.030328</t>
  </si>
  <si>
    <t xml:space="preserve">    0.000723</t>
  </si>
  <si>
    <t xml:space="preserve">    0.001530</t>
  </si>
  <si>
    <t xml:space="preserve">    0.017555</t>
  </si>
  <si>
    <t xml:space="preserve">    0.000440</t>
  </si>
  <si>
    <t xml:space="preserve">    0.028655</t>
  </si>
  <si>
    <t>Colorado</t>
  </si>
  <si>
    <t xml:space="preserve">     0.005015</t>
  </si>
  <si>
    <t xml:space="preserve">    0.001155</t>
  </si>
  <si>
    <t xml:space="preserve">    0.014504</t>
  </si>
  <si>
    <t xml:space="preserve">    0.034465</t>
  </si>
  <si>
    <t xml:space="preserve">    0.013067</t>
  </si>
  <si>
    <t xml:space="preserve">    0.004269</t>
  </si>
  <si>
    <t xml:space="preserve">    0.000088</t>
  </si>
  <si>
    <t xml:space="preserve">    0.007416</t>
  </si>
  <si>
    <t xml:space="preserve">    0.001197</t>
  </si>
  <si>
    <t xml:space="preserve">    0.021712</t>
  </si>
  <si>
    <t xml:space="preserve">    0.001902</t>
  </si>
  <si>
    <t xml:space="preserve">    0.024868</t>
  </si>
  <si>
    <t xml:space="preserve">    0.000372</t>
  </si>
  <si>
    <t xml:space="preserve">    0.002915</t>
  </si>
  <si>
    <t xml:space="preserve">    0.026902</t>
  </si>
  <si>
    <t xml:space="preserve">    0.000908</t>
  </si>
  <si>
    <t xml:space="preserve">    0.036527</t>
  </si>
  <si>
    <t>Texas</t>
  </si>
  <si>
    <t xml:space="preserve">     0.010051</t>
  </si>
  <si>
    <t xml:space="preserve">    0.003176</t>
  </si>
  <si>
    <t xml:space="preserve">    0.016059</t>
  </si>
  <si>
    <t xml:space="preserve">    0.045046</t>
  </si>
  <si>
    <t xml:space="preserve">    0.011962</t>
  </si>
  <si>
    <t xml:space="preserve">    0.002676</t>
  </si>
  <si>
    <t xml:space="preserve">    0.000030</t>
  </si>
  <si>
    <t xml:space="preserve">    0.007614</t>
  </si>
  <si>
    <t xml:space="preserve">    0.001683</t>
  </si>
  <si>
    <t xml:space="preserve">    0.030841</t>
  </si>
  <si>
    <t xml:space="preserve">    0.001586</t>
  </si>
  <si>
    <t xml:space="preserve">    0.032789</t>
  </si>
  <si>
    <t xml:space="preserve">    0.000818</t>
  </si>
  <si>
    <t xml:space="preserve">    0.004075</t>
  </si>
  <si>
    <t xml:space="preserve">    0.039600</t>
  </si>
  <si>
    <t xml:space="preserve">    0.003571</t>
  </si>
  <si>
    <t xml:space="preserve">    0.043536</t>
  </si>
  <si>
    <t>Nebraska</t>
  </si>
  <si>
    <t xml:space="preserve">     0.013917</t>
  </si>
  <si>
    <t xml:space="preserve">    0.002122</t>
  </si>
  <si>
    <t xml:space="preserve">    0.014594</t>
  </si>
  <si>
    <t xml:space="preserve">    0.026465</t>
  </si>
  <si>
    <t xml:space="preserve">    0.010282</t>
  </si>
  <si>
    <t xml:space="preserve">    0.002141</t>
  </si>
  <si>
    <t xml:space="preserve">    0.000134</t>
  </si>
  <si>
    <t xml:space="preserve">    0.000014</t>
  </si>
  <si>
    <t xml:space="preserve">    0.022835</t>
  </si>
  <si>
    <t xml:space="preserve">    0.002639</t>
  </si>
  <si>
    <t xml:space="preserve">    0.021027</t>
  </si>
  <si>
    <t xml:space="preserve">    0.002265</t>
  </si>
  <si>
    <t xml:space="preserve">    0.034816</t>
  </si>
  <si>
    <t xml:space="preserve">    0.000458</t>
  </si>
  <si>
    <t xml:space="preserve">    0.005288</t>
  </si>
  <si>
    <t xml:space="preserve">    0.048618</t>
  </si>
  <si>
    <t xml:space="preserve">    0.001830</t>
  </si>
  <si>
    <t xml:space="preserve">    0.038160</t>
  </si>
  <si>
    <t>South Dakota</t>
  </si>
  <si>
    <t xml:space="preserve">     0.007947</t>
  </si>
  <si>
    <t xml:space="preserve">    0.001279</t>
  </si>
  <si>
    <t xml:space="preserve">    0.008302</t>
  </si>
  <si>
    <t xml:space="preserve">    0.011090</t>
  </si>
  <si>
    <t xml:space="preserve">    0.012953</t>
  </si>
  <si>
    <t xml:space="preserve">    0.002023</t>
  </si>
  <si>
    <t xml:space="preserve">    0.000208</t>
  </si>
  <si>
    <t xml:space="preserve">    0.000016</t>
  </si>
  <si>
    <t xml:space="preserve">    0.012757</t>
  </si>
  <si>
    <t xml:space="preserve">    0.001580</t>
  </si>
  <si>
    <t xml:space="preserve">    0.013956</t>
  </si>
  <si>
    <t xml:space="preserve">    0.001441</t>
  </si>
  <si>
    <t xml:space="preserve">    0.023800</t>
  </si>
  <si>
    <t xml:space="preserve">    0.000356</t>
  </si>
  <si>
    <t xml:space="preserve">    0.002954</t>
  </si>
  <si>
    <t xml:space="preserve">    0.026569</t>
  </si>
  <si>
    <t xml:space="preserve">    0.000963</t>
  </si>
  <si>
    <t xml:space="preserve">    0.025178</t>
  </si>
  <si>
    <t>North Dakota</t>
  </si>
  <si>
    <t xml:space="preserve">     0.004709</t>
  </si>
  <si>
    <t xml:space="preserve">    0.000879</t>
  </si>
  <si>
    <t xml:space="preserve">    0.010339</t>
  </si>
  <si>
    <t xml:space="preserve">    0.006493</t>
  </si>
  <si>
    <t xml:space="preserve">    0.004508</t>
  </si>
  <si>
    <t xml:space="preserve">    0.000540</t>
  </si>
  <si>
    <t xml:space="preserve">    0.000263</t>
  </si>
  <si>
    <t xml:space="preserve">    0.001176</t>
  </si>
  <si>
    <t xml:space="preserve">    0.000747</t>
  </si>
  <si>
    <t xml:space="preserve">    0.020873</t>
  </si>
  <si>
    <t xml:space="preserve">    0.000636</t>
  </si>
  <si>
    <t xml:space="preserve">    0.016969</t>
  </si>
  <si>
    <t xml:space="preserve">    0.000342</t>
  </si>
  <si>
    <t xml:space="preserve">    0.002178</t>
  </si>
  <si>
    <t xml:space="preserve">    0.022914</t>
  </si>
  <si>
    <t xml:space="preserve">    0.000541</t>
  </si>
  <si>
    <t xml:space="preserve">    0.012548</t>
  </si>
  <si>
    <t>Oklahoma</t>
  </si>
  <si>
    <t xml:space="preserve">     0.016889</t>
  </si>
  <si>
    <t xml:space="preserve">    0.009815</t>
  </si>
  <si>
    <t xml:space="preserve">    0.045307</t>
  </si>
  <si>
    <t xml:space="preserve">    0.091859</t>
  </si>
  <si>
    <t xml:space="preserve">    0.040391</t>
  </si>
  <si>
    <t xml:space="preserve">    0.009325</t>
  </si>
  <si>
    <t xml:space="preserve">    0.000047</t>
  </si>
  <si>
    <t xml:space="preserve">    0.020748</t>
  </si>
  <si>
    <t xml:space="preserve">    0.003844</t>
  </si>
  <si>
    <t xml:space="preserve">    0.069263</t>
  </si>
  <si>
    <t xml:space="preserve">    0.003748</t>
  </si>
  <si>
    <t xml:space="preserve">    0.065838</t>
  </si>
  <si>
    <t xml:space="preserve">    0.001182</t>
  </si>
  <si>
    <t xml:space="preserve">    0.007716</t>
  </si>
  <si>
    <t xml:space="preserve">    0.064206</t>
  </si>
  <si>
    <t xml:space="preserve">    0.004420</t>
  </si>
  <si>
    <t xml:space="preserve">    0.107858</t>
  </si>
  <si>
    <t>Kansas</t>
  </si>
  <si>
    <t xml:space="preserve">     0.017721</t>
  </si>
  <si>
    <t xml:space="preserve">    0.005268</t>
  </si>
  <si>
    <t xml:space="preserve">    0.033329</t>
  </si>
  <si>
    <t xml:space="preserve">    0.067664</t>
  </si>
  <si>
    <t xml:space="preserve">    0.018887</t>
  </si>
  <si>
    <t xml:space="preserve">    0.004618</t>
  </si>
  <si>
    <t xml:space="preserve">    0.000072</t>
  </si>
  <si>
    <t xml:space="preserve">    0.000003</t>
  </si>
  <si>
    <t xml:space="preserve">    0.027888</t>
  </si>
  <si>
    <t xml:space="preserve">    0.003407</t>
  </si>
  <si>
    <t xml:space="preserve">    0.037428</t>
  </si>
  <si>
    <t xml:space="preserve">    0.003218</t>
  </si>
  <si>
    <t xml:space="preserve">    0.049270</t>
  </si>
  <si>
    <t xml:space="preserve">    0.000762</t>
  </si>
  <si>
    <t xml:space="preserve">    0.006836</t>
  </si>
  <si>
    <t xml:space="preserve">    0.055289</t>
  </si>
  <si>
    <t xml:space="preserve">    0.003290</t>
  </si>
  <si>
    <t xml:space="preserve">    0.066046</t>
  </si>
  <si>
    <t>Minnesota</t>
  </si>
  <si>
    <t xml:space="preserve">     0.012681</t>
  </si>
  <si>
    <t xml:space="preserve">    0.003922</t>
  </si>
  <si>
    <t xml:space="preserve">    0.003768</t>
  </si>
  <si>
    <t xml:space="preserve">    0.004616</t>
  </si>
  <si>
    <t xml:space="preserve">    0.002224</t>
  </si>
  <si>
    <t xml:space="preserve">    0.000459</t>
  </si>
  <si>
    <t xml:space="preserve">    0.022792</t>
  </si>
  <si>
    <t xml:space="preserve">    0.000786</t>
  </si>
  <si>
    <t xml:space="preserve">    0.005492</t>
  </si>
  <si>
    <t xml:space="preserve">    0.001713</t>
  </si>
  <si>
    <t xml:space="preserve">    0.041567</t>
  </si>
  <si>
    <t xml:space="preserve">    0.000966</t>
  </si>
  <si>
    <t xml:space="preserve">    0.036852</t>
  </si>
  <si>
    <t xml:space="preserve">    0.000414</t>
  </si>
  <si>
    <t xml:space="preserve">    0.004920</t>
  </si>
  <si>
    <t xml:space="preserve">    0.047952</t>
  </si>
  <si>
    <t xml:space="preserve">    0.002534</t>
  </si>
  <si>
    <t xml:space="preserve">    0.035012</t>
  </si>
  <si>
    <t>Iowa</t>
  </si>
  <si>
    <t xml:space="preserve">     0.024800</t>
  </si>
  <si>
    <t xml:space="preserve">    0.004320</t>
  </si>
  <si>
    <t xml:space="preserve">    0.010514</t>
  </si>
  <si>
    <t xml:space="preserve">    0.011069</t>
  </si>
  <si>
    <t xml:space="preserve">    0.006657</t>
  </si>
  <si>
    <t xml:space="preserve">    0.000778</t>
  </si>
  <si>
    <t xml:space="preserve">    0.001391</t>
  </si>
  <si>
    <t xml:space="preserve">    0.000065</t>
  </si>
  <si>
    <t xml:space="preserve">    0.020084</t>
  </si>
  <si>
    <t xml:space="preserve">    0.004197</t>
  </si>
  <si>
    <t xml:space="preserve">    0.039097</t>
  </si>
  <si>
    <t xml:space="preserve">    0.002443</t>
  </si>
  <si>
    <t xml:space="preserve">    0.059647</t>
  </si>
  <si>
    <t xml:space="preserve">    0.000689</t>
  </si>
  <si>
    <t xml:space="preserve">    0.009687</t>
  </si>
  <si>
    <t xml:space="preserve">    0.087777</t>
  </si>
  <si>
    <t xml:space="preserve">    0.004500</t>
  </si>
  <si>
    <t xml:space="preserve">    0.047935</t>
  </si>
  <si>
    <t>Missouri</t>
  </si>
  <si>
    <t xml:space="preserve">     0.021792</t>
  </si>
  <si>
    <t xml:space="preserve">    0.009491</t>
  </si>
  <si>
    <t xml:space="preserve">    0.011341</t>
  </si>
  <si>
    <t xml:space="preserve">    0.042568</t>
  </si>
  <si>
    <t xml:space="preserve">    0.024406</t>
  </si>
  <si>
    <t xml:space="preserve">    0.008758</t>
  </si>
  <si>
    <t xml:space="preserve">    0.000450</t>
  </si>
  <si>
    <t xml:space="preserve">    0.000024</t>
  </si>
  <si>
    <t xml:space="preserve">    0.020194</t>
  </si>
  <si>
    <t xml:space="preserve">    0.004100</t>
  </si>
  <si>
    <t xml:space="preserve">    0.048054</t>
  </si>
  <si>
    <t xml:space="preserve">    0.003398</t>
  </si>
  <si>
    <t xml:space="preserve">    0.071458</t>
  </si>
  <si>
    <t xml:space="preserve">    0.000944</t>
  </si>
  <si>
    <t xml:space="preserve">    0.006698</t>
  </si>
  <si>
    <t xml:space="preserve">    0.091341</t>
  </si>
  <si>
    <t xml:space="preserve">    0.004169</t>
  </si>
  <si>
    <t xml:space="preserve">    0.134579</t>
  </si>
  <si>
    <t>Arkansas</t>
  </si>
  <si>
    <t xml:space="preserve">     0.020028</t>
  </si>
  <si>
    <t xml:space="preserve">    0.010322</t>
  </si>
  <si>
    <t xml:space="preserve">    0.014542</t>
  </si>
  <si>
    <t xml:space="preserve">    0.089628</t>
  </si>
  <si>
    <t xml:space="preserve">    0.046927</t>
  </si>
  <si>
    <t xml:space="preserve">    0.011971</t>
  </si>
  <si>
    <t xml:space="preserve">    0.000006</t>
  </si>
  <si>
    <t xml:space="preserve">    0.012659</t>
  </si>
  <si>
    <t xml:space="preserve">    0.002869</t>
  </si>
  <si>
    <t xml:space="preserve">    0.057655</t>
  </si>
  <si>
    <t xml:space="preserve">    0.004828</t>
  </si>
  <si>
    <t xml:space="preserve">    0.073373</t>
  </si>
  <si>
    <t xml:space="preserve">    0.001823</t>
  </si>
  <si>
    <t xml:space="preserve">    0.004423</t>
  </si>
  <si>
    <t xml:space="preserve">    0.067739</t>
  </si>
  <si>
    <t xml:space="preserve">    0.006051</t>
  </si>
  <si>
    <t xml:space="preserve">    0.151174</t>
  </si>
  <si>
    <t>Louisiana</t>
  </si>
  <si>
    <t xml:space="preserve">     0.023690</t>
  </si>
  <si>
    <t xml:space="preserve">    0.012936</t>
  </si>
  <si>
    <t xml:space="preserve">    0.017152</t>
  </si>
  <si>
    <t xml:space="preserve">    0.045817</t>
  </si>
  <si>
    <t xml:space="preserve">    0.175538</t>
  </si>
  <si>
    <t xml:space="preserve">    0.014563</t>
  </si>
  <si>
    <t xml:space="preserve">    0.000039</t>
  </si>
  <si>
    <t xml:space="preserve">    0.005859</t>
  </si>
  <si>
    <t xml:space="preserve">    0.002046</t>
  </si>
  <si>
    <t xml:space="preserve">    0.100229</t>
  </si>
  <si>
    <t xml:space="preserve">    0.009482</t>
  </si>
  <si>
    <t xml:space="preserve">    0.163458</t>
  </si>
  <si>
    <t xml:space="preserve">    0.003278</t>
  </si>
  <si>
    <t xml:space="preserve">    0.006597</t>
  </si>
  <si>
    <t xml:space="preserve">    0.063096</t>
  </si>
  <si>
    <t xml:space="preserve">    0.009391</t>
  </si>
  <si>
    <t xml:space="preserve">    0.072723</t>
  </si>
  <si>
    <t>Wisconsin</t>
  </si>
  <si>
    <t xml:space="preserve">     0.014924</t>
  </si>
  <si>
    <t xml:space="preserve">    0.006033</t>
  </si>
  <si>
    <t xml:space="preserve">    0.003657</t>
  </si>
  <si>
    <t xml:space="preserve">    0.004535</t>
  </si>
  <si>
    <t xml:space="preserve">    0.002337</t>
  </si>
  <si>
    <t xml:space="preserve">    0.017826</t>
  </si>
  <si>
    <t xml:space="preserve">    0.000504</t>
  </si>
  <si>
    <t xml:space="preserve">    0.006920</t>
  </si>
  <si>
    <t xml:space="preserve">    0.003012</t>
  </si>
  <si>
    <t xml:space="preserve">    0.044808</t>
  </si>
  <si>
    <t xml:space="preserve">    0.001568</t>
  </si>
  <si>
    <t xml:space="preserve">    0.059631</t>
  </si>
  <si>
    <t xml:space="preserve">    0.000706</t>
  </si>
  <si>
    <t xml:space="preserve">    0.008883</t>
  </si>
  <si>
    <t xml:space="preserve">    0.081804</t>
  </si>
  <si>
    <t xml:space="preserve">    0.004624</t>
  </si>
  <si>
    <t xml:space="preserve">    0.052393</t>
  </si>
  <si>
    <t>Illinois</t>
  </si>
  <si>
    <t xml:space="preserve">     0.033152</t>
  </si>
  <si>
    <t xml:space="preserve">    0.004887</t>
  </si>
  <si>
    <t xml:space="preserve">    0.012153</t>
  </si>
  <si>
    <t xml:space="preserve">    0.016523</t>
  </si>
  <si>
    <t xml:space="preserve">    0.011140</t>
  </si>
  <si>
    <t xml:space="preserve">    0.001272</t>
  </si>
  <si>
    <t xml:space="preserve">    0.003891</t>
  </si>
  <si>
    <t xml:space="preserve">    0.000045</t>
  </si>
  <si>
    <t xml:space="preserve">    0.023920</t>
  </si>
  <si>
    <t xml:space="preserve">    0.006408</t>
  </si>
  <si>
    <t xml:space="preserve">    0.063785</t>
  </si>
  <si>
    <t xml:space="preserve">    0.003440</t>
  </si>
  <si>
    <t xml:space="preserve">    0.090297</t>
  </si>
  <si>
    <t xml:space="preserve">    0.001265</t>
  </si>
  <si>
    <t xml:space="preserve">    0.015621</t>
  </si>
  <si>
    <t xml:space="preserve">    0.133152</t>
  </si>
  <si>
    <t xml:space="preserve">    0.010885</t>
  </si>
  <si>
    <t xml:space="preserve">    0.076710</t>
  </si>
  <si>
    <t>Mississippi</t>
  </si>
  <si>
    <t xml:space="preserve">     0.018774</t>
  </si>
  <si>
    <t xml:space="preserve">    0.011395</t>
  </si>
  <si>
    <t xml:space="preserve">    0.055210</t>
  </si>
  <si>
    <t xml:space="preserve">    0.055007</t>
  </si>
  <si>
    <t xml:space="preserve">    0.010459</t>
  </si>
  <si>
    <t xml:space="preserve">    0.000005</t>
  </si>
  <si>
    <t xml:space="preserve">    0.007462</t>
  </si>
  <si>
    <t xml:space="preserve">    0.002096</t>
  </si>
  <si>
    <t xml:space="preserve">    0.041063</t>
  </si>
  <si>
    <t xml:space="preserve">    0.008270</t>
  </si>
  <si>
    <t xml:space="preserve">    0.087976</t>
  </si>
  <si>
    <t xml:space="preserve">    0.001748</t>
  </si>
  <si>
    <t xml:space="preserve">    0.003630</t>
  </si>
  <si>
    <t xml:space="preserve">    0.060364</t>
  </si>
  <si>
    <t xml:space="preserve">    0.005908</t>
  </si>
  <si>
    <t xml:space="preserve">    0.115850</t>
  </si>
  <si>
    <t>Michigan</t>
  </si>
  <si>
    <t xml:space="preserve">     0.018266</t>
  </si>
  <si>
    <t xml:space="preserve">    0.008397</t>
  </si>
  <si>
    <t xml:space="preserve">    0.011320</t>
  </si>
  <si>
    <t xml:space="preserve">    0.003023</t>
  </si>
  <si>
    <t xml:space="preserve">    0.000367</t>
  </si>
  <si>
    <t xml:space="preserve">    0.020313</t>
  </si>
  <si>
    <t xml:space="preserve">    0.000324</t>
  </si>
  <si>
    <t xml:space="preserve">    0.008959</t>
  </si>
  <si>
    <t xml:space="preserve">    0.004145</t>
  </si>
  <si>
    <t xml:space="preserve">    0.059064</t>
  </si>
  <si>
    <t xml:space="preserve">    0.001889</t>
  </si>
  <si>
    <t xml:space="preserve">    0.074134</t>
  </si>
  <si>
    <t xml:space="preserve">    0.000654</t>
  </si>
  <si>
    <t xml:space="preserve">    0.011998</t>
  </si>
  <si>
    <t xml:space="preserve">    0.105630</t>
  </si>
  <si>
    <t xml:space="preserve">    0.005463</t>
  </si>
  <si>
    <t xml:space="preserve">    0.047656</t>
  </si>
  <si>
    <t>Tennessee</t>
  </si>
  <si>
    <t xml:space="preserve">     0.026662</t>
  </si>
  <si>
    <t xml:space="preserve">    0.015352</t>
  </si>
  <si>
    <t xml:space="preserve">    0.008752</t>
  </si>
  <si>
    <t xml:space="preserve">    0.031361</t>
  </si>
  <si>
    <t xml:space="preserve">    0.015215</t>
  </si>
  <si>
    <t xml:space="preserve">    0.003829</t>
  </si>
  <si>
    <t xml:space="preserve">    0.000215</t>
  </si>
  <si>
    <t xml:space="preserve">    0.000013</t>
  </si>
  <si>
    <t xml:space="preserve">    0.014612</t>
  </si>
  <si>
    <t xml:space="preserve">    0.004458</t>
  </si>
  <si>
    <t xml:space="preserve">    0.064806</t>
  </si>
  <si>
    <t xml:space="preserve">    0.003325</t>
  </si>
  <si>
    <t xml:space="preserve">    0.087484</t>
  </si>
  <si>
    <t xml:space="preserve">    0.001327</t>
  </si>
  <si>
    <t xml:space="preserve">    0.009698</t>
  </si>
  <si>
    <t xml:space="preserve">    0.127416</t>
  </si>
  <si>
    <t xml:space="preserve">    0.005584</t>
  </si>
  <si>
    <t xml:space="preserve">    0.109607</t>
  </si>
  <si>
    <t>Kentucky</t>
  </si>
  <si>
    <t xml:space="preserve">     0.026294</t>
  </si>
  <si>
    <t xml:space="preserve">    0.006099</t>
  </si>
  <si>
    <t xml:space="preserve">    0.017268</t>
  </si>
  <si>
    <t xml:space="preserve">    0.043235</t>
  </si>
  <si>
    <t xml:space="preserve">    0.008256</t>
  </si>
  <si>
    <t xml:space="preserve">    0.001728</t>
  </si>
  <si>
    <t xml:space="preserve">    0.000734</t>
  </si>
  <si>
    <t xml:space="preserve">    0.018062</t>
  </si>
  <si>
    <t xml:space="preserve">    0.005835</t>
  </si>
  <si>
    <t xml:space="preserve">    0.060602</t>
  </si>
  <si>
    <t xml:space="preserve">    0.002552</t>
  </si>
  <si>
    <t xml:space="preserve">    0.078024</t>
  </si>
  <si>
    <t xml:space="preserve">    0.001040</t>
  </si>
  <si>
    <t xml:space="preserve">    0.011651</t>
  </si>
  <si>
    <t xml:space="preserve">    0.117354</t>
  </si>
  <si>
    <t xml:space="preserve">    0.006757</t>
  </si>
  <si>
    <t xml:space="preserve">    0.124421</t>
  </si>
  <si>
    <t>Indiana</t>
  </si>
  <si>
    <t xml:space="preserve">     0.041008</t>
  </si>
  <si>
    <t xml:space="preserve">    0.004214</t>
  </si>
  <si>
    <t xml:space="preserve">    0.013372</t>
  </si>
  <si>
    <t xml:space="preserve">    0.012905</t>
  </si>
  <si>
    <t xml:space="preserve">    0.005469</t>
  </si>
  <si>
    <t xml:space="preserve">    0.000041</t>
  </si>
  <si>
    <t xml:space="preserve">    0.007929</t>
  </si>
  <si>
    <t xml:space="preserve">    0.000059</t>
  </si>
  <si>
    <t xml:space="preserve">    0.026072</t>
  </si>
  <si>
    <t xml:space="preserve">    0.008246</t>
  </si>
  <si>
    <t xml:space="preserve">    0.081635</t>
  </si>
  <si>
    <t xml:space="preserve">    0.003460</t>
  </si>
  <si>
    <t xml:space="preserve">    0.113141</t>
  </si>
  <si>
    <t xml:space="preserve">    0.001045</t>
  </si>
  <si>
    <t xml:space="preserve">    0.021350</t>
  </si>
  <si>
    <t xml:space="preserve">    0.175653</t>
  </si>
  <si>
    <t xml:space="preserve">    0.011172</t>
  </si>
  <si>
    <t xml:space="preserve">    0.080461</t>
  </si>
  <si>
    <t>Alabama</t>
  </si>
  <si>
    <t xml:space="preserve">     0.016543</t>
  </si>
  <si>
    <t xml:space="preserve">    0.013360</t>
  </si>
  <si>
    <t xml:space="preserve">    0.010655</t>
  </si>
  <si>
    <t xml:space="preserve">    0.040961</t>
  </si>
  <si>
    <t xml:space="preserve">    0.024198</t>
  </si>
  <si>
    <t xml:space="preserve">    0.006814</t>
  </si>
  <si>
    <t xml:space="preserve">    0.000085</t>
  </si>
  <si>
    <t xml:space="preserve">    0.008792</t>
  </si>
  <si>
    <t xml:space="preserve">    0.002663</t>
  </si>
  <si>
    <t xml:space="preserve">    0.052070</t>
  </si>
  <si>
    <t xml:space="preserve">    0.003486</t>
  </si>
  <si>
    <t xml:space="preserve">    0.068745</t>
  </si>
  <si>
    <t xml:space="preserve">    0.001549</t>
  </si>
  <si>
    <t xml:space="preserve">    0.082660</t>
  </si>
  <si>
    <t xml:space="preserve">    0.006231</t>
  </si>
  <si>
    <t xml:space="preserve">    0.135913</t>
  </si>
  <si>
    <t>Florida</t>
  </si>
  <si>
    <t xml:space="preserve">     0.034765</t>
  </si>
  <si>
    <t xml:space="preserve">    0.004185</t>
  </si>
  <si>
    <t xml:space="preserve">    0.001940</t>
  </si>
  <si>
    <t xml:space="preserve">    0.005566</t>
  </si>
  <si>
    <t xml:space="preserve">    0.036830</t>
  </si>
  <si>
    <t xml:space="preserve">    0.006531</t>
  </si>
  <si>
    <t xml:space="preserve">    0.000074</t>
  </si>
  <si>
    <t xml:space="preserve">    0.003749</t>
  </si>
  <si>
    <t xml:space="preserve">    0.003375</t>
  </si>
  <si>
    <t xml:space="preserve">    0.086260</t>
  </si>
  <si>
    <t xml:space="preserve">    0.003111</t>
  </si>
  <si>
    <t xml:space="preserve">    0.096821</t>
  </si>
  <si>
    <t xml:space="preserve">    0.001270</t>
  </si>
  <si>
    <t xml:space="preserve">    0.012492</t>
  </si>
  <si>
    <t xml:space="preserve">    0.127787</t>
  </si>
  <si>
    <t xml:space="preserve">    0.003841</t>
  </si>
  <si>
    <t xml:space="preserve">    0.037127</t>
  </si>
  <si>
    <t>Ohio</t>
  </si>
  <si>
    <t xml:space="preserve">     0.037334</t>
  </si>
  <si>
    <t xml:space="preserve">    0.006180</t>
  </si>
  <si>
    <t xml:space="preserve">    0.009806</t>
  </si>
  <si>
    <t xml:space="preserve">    0.011542</t>
  </si>
  <si>
    <t xml:space="preserve">    0.003949</t>
  </si>
  <si>
    <t xml:space="preserve">    0.000184</t>
  </si>
  <si>
    <t xml:space="preserve">    0.010374</t>
  </si>
  <si>
    <t xml:space="preserve">    0.000091</t>
  </si>
  <si>
    <t xml:space="preserve">    0.024822</t>
  </si>
  <si>
    <t xml:space="preserve">    0.008672</t>
  </si>
  <si>
    <t xml:space="preserve">    0.092710</t>
  </si>
  <si>
    <t xml:space="preserve">    0.003690</t>
  </si>
  <si>
    <t xml:space="preserve">    0.129508</t>
  </si>
  <si>
    <t xml:space="preserve">    0.001361</t>
  </si>
  <si>
    <t xml:space="preserve">    0.025478</t>
  </si>
  <si>
    <t xml:space="preserve">    0.215340</t>
  </si>
  <si>
    <t xml:space="preserve">    0.009361</t>
  </si>
  <si>
    <t xml:space="preserve">    0.076538</t>
  </si>
  <si>
    <t>Georgia</t>
  </si>
  <si>
    <t xml:space="preserve">     0.022497</t>
  </si>
  <si>
    <t xml:space="preserve">    0.011903</t>
  </si>
  <si>
    <t xml:space="preserve">    0.005487</t>
  </si>
  <si>
    <t xml:space="preserve">    0.014658</t>
  </si>
  <si>
    <t xml:space="preserve">    0.017193</t>
  </si>
  <si>
    <t xml:space="preserve">    0.007527</t>
  </si>
  <si>
    <t xml:space="preserve">    0.000084</t>
  </si>
  <si>
    <t xml:space="preserve">    0.000004</t>
  </si>
  <si>
    <t xml:space="preserve">    0.006775</t>
  </si>
  <si>
    <t xml:space="preserve">    0.002799</t>
  </si>
  <si>
    <t xml:space="preserve">    0.051368</t>
  </si>
  <si>
    <t xml:space="preserve">    0.002320</t>
  </si>
  <si>
    <t xml:space="preserve">    0.069891</t>
  </si>
  <si>
    <t xml:space="preserve">    0.001752</t>
  </si>
  <si>
    <t xml:space="preserve">    0.006336</t>
  </si>
  <si>
    <t xml:space="preserve">    0.087329</t>
  </si>
  <si>
    <t xml:space="preserve">    0.006684</t>
  </si>
  <si>
    <t xml:space="preserve">    0.095142</t>
  </si>
  <si>
    <t>North Carolina</t>
  </si>
  <si>
    <t xml:space="preserve">     0.024150</t>
  </si>
  <si>
    <t xml:space="preserve">    0.009763</t>
  </si>
  <si>
    <t xml:space="preserve">    0.006732</t>
  </si>
  <si>
    <t xml:space="preserve">    0.012295</t>
  </si>
  <si>
    <t xml:space="preserve">    0.012339</t>
  </si>
  <si>
    <t xml:space="preserve">    0.002561</t>
  </si>
  <si>
    <t xml:space="preserve">    0.012895</t>
  </si>
  <si>
    <t xml:space="preserve">    0.004600</t>
  </si>
  <si>
    <t xml:space="preserve">    0.054288</t>
  </si>
  <si>
    <t xml:space="preserve">    0.002375</t>
  </si>
  <si>
    <t xml:space="preserve">    0.076482</t>
  </si>
  <si>
    <t xml:space="preserve">    0.001539</t>
  </si>
  <si>
    <t xml:space="preserve">    0.009343</t>
  </si>
  <si>
    <t xml:space="preserve">    0.109180</t>
  </si>
  <si>
    <t xml:space="preserve">    0.007388</t>
  </si>
  <si>
    <t xml:space="preserve">    0.096868</t>
  </si>
  <si>
    <t>Virginia</t>
  </si>
  <si>
    <t xml:space="preserve">     0.027690</t>
  </si>
  <si>
    <t xml:space="preserve">    0.010159</t>
  </si>
  <si>
    <t xml:space="preserve">    0.010890</t>
  </si>
  <si>
    <t xml:space="preserve">    0.033832</t>
  </si>
  <si>
    <t xml:space="preserve">    0.010869</t>
  </si>
  <si>
    <t xml:space="preserve">    0.002784</t>
  </si>
  <si>
    <t xml:space="preserve">    0.000633</t>
  </si>
  <si>
    <t xml:space="preserve">    0.000034</t>
  </si>
  <si>
    <t xml:space="preserve">    0.015893</t>
  </si>
  <si>
    <t xml:space="preserve">    0.004932</t>
  </si>
  <si>
    <t xml:space="preserve">    0.058918</t>
  </si>
  <si>
    <t xml:space="preserve">    0.002142</t>
  </si>
  <si>
    <t xml:space="preserve">    0.072930</t>
  </si>
  <si>
    <t xml:space="preserve">    0.001560</t>
  </si>
  <si>
    <t xml:space="preserve">    0.009718</t>
  </si>
  <si>
    <t xml:space="preserve">    0.110777</t>
  </si>
  <si>
    <t xml:space="preserve">    0.129166</t>
  </si>
  <si>
    <t>South Carolina</t>
  </si>
  <si>
    <t xml:space="preserve">     0.023547</t>
  </si>
  <si>
    <t xml:space="preserve">    0.012403</t>
  </si>
  <si>
    <t xml:space="preserve">    0.004466</t>
  </si>
  <si>
    <t xml:space="preserve">    0.010910</t>
  </si>
  <si>
    <t xml:space="preserve">    0.015421</t>
  </si>
  <si>
    <t xml:space="preserve">    0.004836</t>
  </si>
  <si>
    <t xml:space="preserve">    0.000111</t>
  </si>
  <si>
    <t xml:space="preserve">    0.007564</t>
  </si>
  <si>
    <t xml:space="preserve">    0.003652</t>
  </si>
  <si>
    <t xml:space="preserve">    0.050531</t>
  </si>
  <si>
    <t xml:space="preserve">    0.002262</t>
  </si>
  <si>
    <t xml:space="preserve">    0.072215</t>
  </si>
  <si>
    <t xml:space="preserve">    0.001543</t>
  </si>
  <si>
    <t xml:space="preserve">    0.007110</t>
  </si>
  <si>
    <t xml:space="preserve">    0.092433</t>
  </si>
  <si>
    <t xml:space="preserve">    0.007167</t>
  </si>
  <si>
    <t xml:space="preserve">    0.103614</t>
  </si>
  <si>
    <t>West Virginia</t>
  </si>
  <si>
    <t xml:space="preserve">     0.018546</t>
  </si>
  <si>
    <t xml:space="preserve">    0.009012</t>
  </si>
  <si>
    <t xml:space="preserve">    0.025732</t>
  </si>
  <si>
    <t xml:space="preserve">    0.101575</t>
  </si>
  <si>
    <t xml:space="preserve">    0.008802</t>
  </si>
  <si>
    <t xml:space="preserve">    0.001709</t>
  </si>
  <si>
    <t xml:space="preserve">    0.014357</t>
  </si>
  <si>
    <t xml:space="preserve">    0.004577</t>
  </si>
  <si>
    <t xml:space="preserve">    0.049379</t>
  </si>
  <si>
    <t xml:space="preserve">    0.001875</t>
  </si>
  <si>
    <t xml:space="preserve">    0.055709</t>
  </si>
  <si>
    <t xml:space="preserve">    0.000942</t>
  </si>
  <si>
    <t xml:space="preserve">    0.008843</t>
  </si>
  <si>
    <t xml:space="preserve">    0.076330</t>
  </si>
  <si>
    <t xml:space="preserve">    0.004481</t>
  </si>
  <si>
    <t xml:space="preserve">    0.150353</t>
  </si>
  <si>
    <t>Pennsylvania</t>
  </si>
  <si>
    <t xml:space="preserve">     0.022822</t>
  </si>
  <si>
    <t xml:space="preserve">    0.007601</t>
  </si>
  <si>
    <t xml:space="preserve">    0.018573</t>
  </si>
  <si>
    <t xml:space="preserve">    0.024471</t>
  </si>
  <si>
    <t xml:space="preserve">    0.003256</t>
  </si>
  <si>
    <t xml:space="preserve">    0.000315</t>
  </si>
  <si>
    <t xml:space="preserve">    0.001641</t>
  </si>
  <si>
    <t xml:space="preserve">    0.012184</t>
  </si>
  <si>
    <t xml:space="preserve">    0.004967</t>
  </si>
  <si>
    <t xml:space="preserve">    0.062750</t>
  </si>
  <si>
    <t xml:space="preserve">    0.002048</t>
  </si>
  <si>
    <t xml:space="preserve">    0.080265</t>
  </si>
  <si>
    <t xml:space="preserve">    0.001515</t>
  </si>
  <si>
    <t xml:space="preserve">    0.013931</t>
  </si>
  <si>
    <t xml:space="preserve">    0.126788</t>
  </si>
  <si>
    <t xml:space="preserve">    0.005045</t>
  </si>
  <si>
    <t xml:space="preserve">    0.080208</t>
  </si>
  <si>
    <t>New York</t>
  </si>
  <si>
    <t xml:space="preserve">     0.015910</t>
  </si>
  <si>
    <t xml:space="preserve">    0.006166</t>
  </si>
  <si>
    <t xml:space="preserve">    0.003797</t>
  </si>
  <si>
    <t xml:space="preserve">    0.003670</t>
  </si>
  <si>
    <t xml:space="preserve">    0.001876</t>
  </si>
  <si>
    <t xml:space="preserve">    0.000160</t>
  </si>
  <si>
    <t xml:space="preserve">    0.000076</t>
  </si>
  <si>
    <t xml:space="preserve">    0.006083</t>
  </si>
  <si>
    <t xml:space="preserve">    0.003249</t>
  </si>
  <si>
    <t xml:space="preserve">    0.041459</t>
  </si>
  <si>
    <t xml:space="preserve">    0.001354</t>
  </si>
  <si>
    <t xml:space="preserve">    0.062443</t>
  </si>
  <si>
    <t xml:space="preserve">    0.000763</t>
  </si>
  <si>
    <t xml:space="preserve">    0.010404</t>
  </si>
  <si>
    <t xml:space="preserve">    0.101363</t>
  </si>
  <si>
    <t xml:space="preserve">    0.002618</t>
  </si>
  <si>
    <t xml:space="preserve">    0.029202</t>
  </si>
  <si>
    <t>Maryland</t>
  </si>
  <si>
    <t xml:space="preserve">     0.037440</t>
  </si>
  <si>
    <t xml:space="preserve">    0.008634</t>
  </si>
  <si>
    <t xml:space="preserve">    0.009602</t>
  </si>
  <si>
    <t xml:space="preserve">    0.012987</t>
  </si>
  <si>
    <t xml:space="preserve">    0.005900</t>
  </si>
  <si>
    <t xml:space="preserve">    0.000752</t>
  </si>
  <si>
    <t xml:space="preserve">    0.000661</t>
  </si>
  <si>
    <t xml:space="preserve">    0.000022</t>
  </si>
  <si>
    <t xml:space="preserve">    0.020077</t>
  </si>
  <si>
    <t xml:space="preserve">    0.008065</t>
  </si>
  <si>
    <t xml:space="preserve">    0.084493</t>
  </si>
  <si>
    <t xml:space="preserve">    0.003681</t>
  </si>
  <si>
    <t xml:space="preserve">    0.127958</t>
  </si>
  <si>
    <t xml:space="preserve">    0.018794</t>
  </si>
  <si>
    <t xml:space="preserve">    0.021980</t>
  </si>
  <si>
    <t xml:space="preserve">    0.225911</t>
  </si>
  <si>
    <t xml:space="preserve">    0.005238</t>
  </si>
  <si>
    <t xml:space="preserve">    0.107889</t>
  </si>
  <si>
    <t>District of Columbia</t>
  </si>
  <si>
    <t xml:space="preserve">     0.098269</t>
  </si>
  <si>
    <t xml:space="preserve">    0.005702</t>
  </si>
  <si>
    <t xml:space="preserve">    0.009857</t>
  </si>
  <si>
    <t xml:space="preserve">    0.006151</t>
  </si>
  <si>
    <t xml:space="preserve">    0.001085</t>
  </si>
  <si>
    <t xml:space="preserve">    0.001387</t>
  </si>
  <si>
    <t xml:space="preserve">    0.021689</t>
  </si>
  <si>
    <t xml:space="preserve">    0.013400</t>
  </si>
  <si>
    <t xml:space="preserve">    0.371778</t>
  </si>
  <si>
    <t xml:space="preserve">    0.005363</t>
  </si>
  <si>
    <t xml:space="preserve">    0.242046</t>
  </si>
  <si>
    <t xml:space="preserve">    0.047631</t>
  </si>
  <si>
    <t xml:space="preserve">    0.042888</t>
  </si>
  <si>
    <t xml:space="preserve">    0.620532</t>
  </si>
  <si>
    <t xml:space="preserve">    0.006113</t>
  </si>
  <si>
    <t xml:space="preserve">    0.104489</t>
  </si>
  <si>
    <t>Delaware</t>
  </si>
  <si>
    <t xml:space="preserve">     0.034514</t>
  </si>
  <si>
    <t xml:space="preserve">    0.008015</t>
  </si>
  <si>
    <t xml:space="preserve">    0.006804</t>
  </si>
  <si>
    <t xml:space="preserve">    0.006039</t>
  </si>
  <si>
    <t xml:space="preserve">    0.005272</t>
  </si>
  <si>
    <t xml:space="preserve">    0.000516</t>
  </si>
  <si>
    <t xml:space="preserve">    0.000530</t>
  </si>
  <si>
    <t xml:space="preserve">    0.000018</t>
  </si>
  <si>
    <t xml:space="preserve">    0.021281</t>
  </si>
  <si>
    <t xml:space="preserve">    0.008242</t>
  </si>
  <si>
    <t xml:space="preserve">    0.057560</t>
  </si>
  <si>
    <t xml:space="preserve">    0.003714</t>
  </si>
  <si>
    <t xml:space="preserve">    0.118656</t>
  </si>
  <si>
    <t xml:space="preserve">    0.006133</t>
  </si>
  <si>
    <t xml:space="preserve">    0.022066</t>
  </si>
  <si>
    <t xml:space="preserve">    0.185223</t>
  </si>
  <si>
    <t xml:space="preserve">    0.005310</t>
  </si>
  <si>
    <t xml:space="preserve">    0.077894</t>
  </si>
  <si>
    <t>New Jersey</t>
  </si>
  <si>
    <t xml:space="preserve">     0.046768</t>
  </si>
  <si>
    <t xml:space="preserve">    0.009598</t>
  </si>
  <si>
    <t xml:space="preserve">    0.005599</t>
  </si>
  <si>
    <t xml:space="preserve">    0.006729</t>
  </si>
  <si>
    <t xml:space="preserve">    0.005197</t>
  </si>
  <si>
    <t xml:space="preserve">    0.000388</t>
  </si>
  <si>
    <t xml:space="preserve">    0.001052</t>
  </si>
  <si>
    <t xml:space="preserve">    0.000038</t>
  </si>
  <si>
    <t xml:space="preserve">    0.012966</t>
  </si>
  <si>
    <t xml:space="preserve">    0.008539</t>
  </si>
  <si>
    <t xml:space="preserve">    0.112496</t>
  </si>
  <si>
    <t xml:space="preserve">    0.003688</t>
  </si>
  <si>
    <t xml:space="preserve">    0.162961</t>
  </si>
  <si>
    <t xml:space="preserve">    0.003083</t>
  </si>
  <si>
    <t xml:space="preserve">    0.032989</t>
  </si>
  <si>
    <t xml:space="preserve">    0.271827</t>
  </si>
  <si>
    <t xml:space="preserve">    0.005851</t>
  </si>
  <si>
    <t xml:space="preserve">    0.065424</t>
  </si>
  <si>
    <t>Vermont</t>
  </si>
  <si>
    <t xml:space="preserve">     0.007005</t>
  </si>
  <si>
    <t xml:space="preserve">    0.007985</t>
  </si>
  <si>
    <t xml:space="preserve">    0.001359</t>
  </si>
  <si>
    <t xml:space="preserve">    0.001706</t>
  </si>
  <si>
    <t xml:space="preserve">    0.000122</t>
  </si>
  <si>
    <t xml:space="preserve">    0.010959</t>
  </si>
  <si>
    <t xml:space="preserve">    0.000285</t>
  </si>
  <si>
    <t xml:space="preserve">    0.002671</t>
  </si>
  <si>
    <t xml:space="preserve">    0.001695</t>
  </si>
  <si>
    <t xml:space="preserve">    0.025487</t>
  </si>
  <si>
    <t xml:space="preserve">    0.000657</t>
  </si>
  <si>
    <t xml:space="preserve">    0.038124</t>
  </si>
  <si>
    <t xml:space="preserve">    0.000306</t>
  </si>
  <si>
    <t xml:space="preserve">    0.005105</t>
  </si>
  <si>
    <t xml:space="preserve">    0.056962</t>
  </si>
  <si>
    <t xml:space="preserve">    0.001217</t>
  </si>
  <si>
    <t xml:space="preserve">    0.019623</t>
  </si>
  <si>
    <t>Connecticut</t>
  </si>
  <si>
    <t xml:space="preserve">     0.028024</t>
  </si>
  <si>
    <t xml:space="preserve">    0.013111</t>
  </si>
  <si>
    <t xml:space="preserve">    0.002442</t>
  </si>
  <si>
    <t xml:space="preserve">    0.002844</t>
  </si>
  <si>
    <t xml:space="preserve">    0.001305</t>
  </si>
  <si>
    <t xml:space="preserve">    0.000143</t>
  </si>
  <si>
    <t xml:space="preserve">    0.010495</t>
  </si>
  <si>
    <t xml:space="preserve">    0.000214</t>
  </si>
  <si>
    <t xml:space="preserve">    0.003855</t>
  </si>
  <si>
    <t xml:space="preserve">    0.005792</t>
  </si>
  <si>
    <t xml:space="preserve">    0.084859</t>
  </si>
  <si>
    <t xml:space="preserve">    0.002080</t>
  </si>
  <si>
    <t xml:space="preserve">    0.124947</t>
  </si>
  <si>
    <t xml:space="preserve">    0.001970</t>
  </si>
  <si>
    <t xml:space="preserve">    0.021989</t>
  </si>
  <si>
    <t xml:space="preserve">    0.201150</t>
  </si>
  <si>
    <t xml:space="preserve">    0.003127</t>
  </si>
  <si>
    <t xml:space="preserve">    0.044211</t>
  </si>
  <si>
    <t>Massachusetts</t>
  </si>
  <si>
    <t xml:space="preserve">     0.026761</t>
  </si>
  <si>
    <t xml:space="preserve">    0.010600</t>
  </si>
  <si>
    <t xml:space="preserve">    0.001888</t>
  </si>
  <si>
    <t xml:space="preserve">    0.002075</t>
  </si>
  <si>
    <t xml:space="preserve">    0.000768</t>
  </si>
  <si>
    <t xml:space="preserve">    0.000120</t>
  </si>
  <si>
    <t xml:space="preserve">    0.028633</t>
  </si>
  <si>
    <t xml:space="preserve">    0.000500</t>
  </si>
  <si>
    <t xml:space="preserve">    0.002624</t>
  </si>
  <si>
    <t xml:space="preserve">    0.096055</t>
  </si>
  <si>
    <t xml:space="preserve">    0.001436</t>
  </si>
  <si>
    <t xml:space="preserve">    0.111146</t>
  </si>
  <si>
    <t xml:space="preserve">    0.001496</t>
  </si>
  <si>
    <t xml:space="preserve">    0.018898</t>
  </si>
  <si>
    <t xml:space="preserve">    0.174957</t>
  </si>
  <si>
    <t xml:space="preserve">    0.003873</t>
  </si>
  <si>
    <t xml:space="preserve">    0.034368</t>
  </si>
  <si>
    <t>New Hampshire</t>
  </si>
  <si>
    <t xml:space="preserve">     0.009611</t>
  </si>
  <si>
    <t xml:space="preserve">    0.007989</t>
  </si>
  <si>
    <t xml:space="preserve">    0.001317</t>
  </si>
  <si>
    <t xml:space="preserve">    0.001672</t>
  </si>
  <si>
    <t xml:space="preserve">    0.000730</t>
  </si>
  <si>
    <t xml:space="preserve">    0.000132</t>
  </si>
  <si>
    <t xml:space="preserve">    0.020949</t>
  </si>
  <si>
    <t xml:space="preserve">    0.003035</t>
  </si>
  <si>
    <t xml:space="preserve">    0.001911</t>
  </si>
  <si>
    <t xml:space="preserve">    0.042584</t>
  </si>
  <si>
    <t xml:space="preserve">    0.000698</t>
  </si>
  <si>
    <t xml:space="preserve">    0.042771</t>
  </si>
  <si>
    <t xml:space="preserve">    0.000502</t>
  </si>
  <si>
    <t xml:space="preserve">    0.005594</t>
  </si>
  <si>
    <t xml:space="preserve">    0.065072</t>
  </si>
  <si>
    <t xml:space="preserve">    0.001471</t>
  </si>
  <si>
    <t xml:space="preserve">    0.023388</t>
  </si>
  <si>
    <t>Maine</t>
  </si>
  <si>
    <t xml:space="preserve">     0.002999</t>
  </si>
  <si>
    <t xml:space="preserve">    0.002866</t>
  </si>
  <si>
    <t xml:space="preserve">    0.000612</t>
  </si>
  <si>
    <t xml:space="preserve">    0.001049</t>
  </si>
  <si>
    <t xml:space="preserve">    0.000321</t>
  </si>
  <si>
    <t xml:space="preserve">    0.000096</t>
  </si>
  <si>
    <t xml:space="preserve">    0.002113</t>
  </si>
  <si>
    <t xml:space="preserve">    0.000083</t>
  </si>
  <si>
    <t xml:space="preserve">    0.001521</t>
  </si>
  <si>
    <t xml:space="preserve">    0.000897</t>
  </si>
  <si>
    <t xml:space="preserve">    0.009234</t>
  </si>
  <si>
    <t xml:space="preserve">    0.000368</t>
  </si>
  <si>
    <t xml:space="preserve">    0.016442</t>
  </si>
  <si>
    <t xml:space="preserve">    0.000189</t>
  </si>
  <si>
    <t xml:space="preserve">    0.001967</t>
  </si>
  <si>
    <t xml:space="preserve">    0.025723</t>
  </si>
  <si>
    <t xml:space="preserve">    0.000974</t>
  </si>
  <si>
    <t xml:space="preserve">    0.016123</t>
  </si>
  <si>
    <t>Rhode Island</t>
  </si>
  <si>
    <t xml:space="preserve">     0.026082</t>
  </si>
  <si>
    <t xml:space="preserve">    0.014113</t>
  </si>
  <si>
    <t xml:space="preserve">    0.002005</t>
  </si>
  <si>
    <t xml:space="preserve">    0.002032</t>
  </si>
  <si>
    <t xml:space="preserve">    0.000854</t>
  </si>
  <si>
    <t xml:space="preserve">    0.000106</t>
  </si>
  <si>
    <t xml:space="preserve">    0.012115</t>
  </si>
  <si>
    <t xml:space="preserve">    0.000258</t>
  </si>
  <si>
    <t xml:space="preserve">    0.001937</t>
  </si>
  <si>
    <t xml:space="preserve">    0.005449</t>
  </si>
  <si>
    <t xml:space="preserve">    0.076967</t>
  </si>
  <si>
    <t xml:space="preserve">    0.001883</t>
  </si>
  <si>
    <t xml:space="preserve">    0.136422</t>
  </si>
  <si>
    <t xml:space="preserve">    0.001299</t>
  </si>
  <si>
    <t xml:space="preserve">    0.024629</t>
  </si>
  <si>
    <t xml:space="preserve">    0.202509</t>
  </si>
  <si>
    <t xml:space="preserve">    0.005722</t>
  </si>
  <si>
    <t xml:space="preserve">    0.040029</t>
  </si>
  <si>
    <t>West of Mississipi River</t>
  </si>
  <si>
    <t xml:space="preserve">     0.008303</t>
  </si>
  <si>
    <t xml:space="preserve">    0.002894</t>
  </si>
  <si>
    <t xml:space="preserve">    0.010356</t>
  </si>
  <si>
    <t xml:space="preserve">    0.023042</t>
  </si>
  <si>
    <t xml:space="preserve">    0.014211</t>
  </si>
  <si>
    <t xml:space="preserve">    0.003381</t>
  </si>
  <si>
    <t xml:space="preserve">    0.001643</t>
  </si>
  <si>
    <t xml:space="preserve">    0.000063</t>
  </si>
  <si>
    <t>Biogenic Southeast</t>
  </si>
  <si>
    <t xml:space="preserve">     0.023299</t>
  </si>
  <si>
    <t xml:space="preserve">    0.010816</t>
  </si>
  <si>
    <t xml:space="preserve">    0.009120</t>
  </si>
  <si>
    <t xml:space="preserve">    0.035428</t>
  </si>
  <si>
    <t xml:space="preserve">    0.041854</t>
  </si>
  <si>
    <t xml:space="preserve">    0.007946</t>
  </si>
  <si>
    <t xml:space="preserve">    0.000152</t>
  </si>
  <si>
    <t xml:space="preserve">    0.000008</t>
  </si>
  <si>
    <t>Industrial Great Lakes</t>
  </si>
  <si>
    <t xml:space="preserve">     0.026524</t>
  </si>
  <si>
    <t xml:space="preserve">    0.005593</t>
  </si>
  <si>
    <t xml:space="preserve">    0.011457</t>
  </si>
  <si>
    <t xml:space="preserve">    0.022321</t>
  </si>
  <si>
    <t xml:space="preserve">    0.005881</t>
  </si>
  <si>
    <t xml:space="preserve">    0.000750</t>
  </si>
  <si>
    <t xml:space="preserve">    0.010151</t>
  </si>
  <si>
    <t xml:space="preserve">    0.000186</t>
  </si>
  <si>
    <t>Northeast</t>
  </si>
  <si>
    <t xml:space="preserve">     0.019911</t>
  </si>
  <si>
    <t xml:space="preserve">    0.007466</t>
  </si>
  <si>
    <t xml:space="preserve">    0.007681</t>
  </si>
  <si>
    <t xml:space="preserve">    0.003755</t>
  </si>
  <si>
    <t xml:space="preserve">    0.000697</t>
  </si>
  <si>
    <t xml:space="preserve">    0.004329</t>
  </si>
  <si>
    <t xml:space="preserve">    0.000107</t>
  </si>
  <si>
    <t>_VNP</t>
  </si>
  <si>
    <t>_NNP</t>
  </si>
  <si>
    <t>_VNO</t>
  </si>
  <si>
    <t>_NNO</t>
  </si>
  <si>
    <t>_VFI</t>
  </si>
  <si>
    <t>_NFI</t>
  </si>
  <si>
    <t>_VRW</t>
  </si>
  <si>
    <t>_NRW</t>
  </si>
  <si>
    <t>_PPA</t>
  </si>
  <si>
    <t>_AME</t>
  </si>
  <si>
    <t>_AFO</t>
  </si>
  <si>
    <t>_AAL</t>
  </si>
  <si>
    <t>_AOL</t>
  </si>
  <si>
    <t>_AIS</t>
  </si>
  <si>
    <t>_ABZ</t>
  </si>
  <si>
    <t>_VTR</t>
  </si>
  <si>
    <t>_VEG</t>
  </si>
  <si>
    <t>_NEG</t>
  </si>
  <si>
    <t>nonpt</t>
  </si>
  <si>
    <t>np_oilgas</t>
  </si>
  <si>
    <t>np_oilgas + pt_oilgas</t>
  </si>
  <si>
    <t>fires</t>
  </si>
  <si>
    <t>rwc</t>
  </si>
  <si>
    <t>all "anthropogenic" sources in CONUS</t>
  </si>
  <si>
    <t>onroad, onroadca,C1C2rail, C3marine othon, nonroad</t>
  </si>
  <si>
    <t>PTNONIPM + PTEGU</t>
  </si>
  <si>
    <t>PTNONIPM, PTEGU</t>
  </si>
  <si>
    <t>allVOC</t>
  </si>
  <si>
    <t>NO, NO2, HONO</t>
  </si>
  <si>
    <t>PAR, ETHA</t>
  </si>
  <si>
    <t>MEOH, ETOH</t>
  </si>
  <si>
    <t>FORM</t>
  </si>
  <si>
    <t>ALD2, ALDX</t>
  </si>
  <si>
    <t xml:space="preserve"> ETH, OLE, IOLE</t>
  </si>
  <si>
    <t xml:space="preserve"> ISOP, TERP</t>
  </si>
  <si>
    <t>TOL, XYL</t>
  </si>
  <si>
    <t xml:space="preserve">biogenic </t>
  </si>
  <si>
    <t>methane (biog + anthr)</t>
  </si>
  <si>
    <t>mobile sources</t>
  </si>
  <si>
    <t>onroad, nonroad, marine, rail</t>
  </si>
  <si>
    <t>point sources</t>
  </si>
  <si>
    <t>oil and gas</t>
  </si>
  <si>
    <t>ptnonipm+PTEGU</t>
  </si>
  <si>
    <t>PT_oilgas+np_oilgas</t>
  </si>
  <si>
    <t>sum of BPA…BTE</t>
  </si>
  <si>
    <t>all VOCs from biogenic sources</t>
  </si>
  <si>
    <t>_R66</t>
  </si>
  <si>
    <t>methane</t>
  </si>
  <si>
    <t>non point sources</t>
  </si>
  <si>
    <t>nonpoint sources</t>
  </si>
  <si>
    <t>residential wood combutsion</t>
  </si>
  <si>
    <t>new</t>
  </si>
  <si>
    <t>old</t>
  </si>
  <si>
    <t>_NMB+_NOT</t>
  </si>
  <si>
    <t>all NOx from biogenic sources</t>
  </si>
  <si>
    <t>_NBG</t>
  </si>
  <si>
    <t>_BNX</t>
  </si>
  <si>
    <t>_BCS</t>
  </si>
  <si>
    <t>boundaries</t>
  </si>
  <si>
    <t xml:space="preserve">    FORM_BPA</t>
  </si>
  <si>
    <t xml:space="preserve">    FORM_BME</t>
  </si>
  <si>
    <t xml:space="preserve">    FORM_BFO</t>
  </si>
  <si>
    <t xml:space="preserve">    FORM_BAL</t>
  </si>
  <si>
    <t xml:space="preserve">    FORM_BOL</t>
  </si>
  <si>
    <t xml:space="preserve">    FORM_BIS</t>
  </si>
  <si>
    <t xml:space="preserve">    FORM_BTE</t>
  </si>
  <si>
    <t>Region</t>
  </si>
  <si>
    <t>table.FORM.region.asens.201107_1.xls</t>
  </si>
  <si>
    <t>_BPA</t>
  </si>
  <si>
    <t>_BME</t>
  </si>
  <si>
    <t>_BFO</t>
  </si>
  <si>
    <t>_BAL</t>
  </si>
  <si>
    <t>_BOL</t>
  </si>
  <si>
    <t>_BIS</t>
  </si>
  <si>
    <t>_BTE</t>
  </si>
  <si>
    <t>biogenic</t>
  </si>
  <si>
    <t>MEOH</t>
  </si>
  <si>
    <t>ETH, OLE, IOLE</t>
  </si>
  <si>
    <t>ISOP</t>
  </si>
  <si>
    <t>TERP</t>
  </si>
  <si>
    <t>sum of biogenics</t>
  </si>
  <si>
    <t xml:space="preserve">    FORM_BCS</t>
  </si>
  <si>
    <t xml:space="preserve">    FORM_R66</t>
  </si>
  <si>
    <t xml:space="preserve">    FORM_TNX</t>
  </si>
  <si>
    <t>A</t>
  </si>
  <si>
    <t>source</t>
  </si>
  <si>
    <t xml:space="preserve">    FORM_NMB</t>
  </si>
  <si>
    <t xml:space="preserve">    FORM_NBG</t>
  </si>
  <si>
    <t xml:space="preserve">    FORM_BNX</t>
  </si>
  <si>
    <t>B</t>
  </si>
  <si>
    <t>table.FORM.region.asens.201107_2.xls</t>
  </si>
  <si>
    <t xml:space="preserve">    FORM_NOT</t>
  </si>
  <si>
    <t>sum of NOx mobile</t>
  </si>
  <si>
    <t>calculated</t>
  </si>
  <si>
    <t>National</t>
  </si>
  <si>
    <t>sum VOC anthr</t>
  </si>
  <si>
    <t>PAR+ethane</t>
  </si>
  <si>
    <t>PAR+etha_anthr</t>
  </si>
  <si>
    <t>methanol+ethanol</t>
  </si>
  <si>
    <t>MEOH_anth</t>
  </si>
  <si>
    <t>formaldehyde</t>
  </si>
  <si>
    <t>FORM_anthr</t>
  </si>
  <si>
    <t>ALD2+ALDX_anthr</t>
  </si>
  <si>
    <t>alkenes</t>
  </si>
  <si>
    <t>OLEx_anthr</t>
  </si>
  <si>
    <t>isoprene</t>
  </si>
  <si>
    <t>ISOP_anthr</t>
  </si>
  <si>
    <t>terpenes</t>
  </si>
  <si>
    <t>PAR+ETHA_biog</t>
  </si>
  <si>
    <t>MEOH_biog</t>
  </si>
  <si>
    <t>FORM_biog</t>
  </si>
  <si>
    <t>ALD2+ALDX_biog</t>
  </si>
  <si>
    <t>OLEx_biog</t>
  </si>
  <si>
    <t>ISOP_biog</t>
  </si>
  <si>
    <t>TERP_biog</t>
  </si>
  <si>
    <t>aromatics</t>
  </si>
  <si>
    <t>TOL+XYL_anthr</t>
  </si>
  <si>
    <t>Total NOx</t>
  </si>
  <si>
    <t>VOC/NOx</t>
  </si>
  <si>
    <t>biogVOC/total</t>
  </si>
  <si>
    <t>ANTRH+BIOG</t>
  </si>
  <si>
    <t>Total VOC</t>
  </si>
  <si>
    <t>CH4/VOC</t>
  </si>
  <si>
    <t>Total VOC without HCHO</t>
  </si>
  <si>
    <t>acetaldehyde+</t>
  </si>
  <si>
    <t>other</t>
  </si>
  <si>
    <t>anthr total</t>
  </si>
  <si>
    <t>mobile/athr</t>
  </si>
  <si>
    <t>fires/total</t>
  </si>
  <si>
    <t>point/anthr</t>
  </si>
  <si>
    <t>anthr national emissions</t>
  </si>
  <si>
    <t>moles/month/1.e9</t>
  </si>
  <si>
    <t>NOx</t>
  </si>
  <si>
    <t>normalized sensitivity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</si>
</sst>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</numFmts>
  <fonts count="39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5"/>
      <name val="Arial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3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Alignment="1" quotePrefix="1">
      <alignment/>
    </xf>
    <xf numFmtId="0" fontId="0" fillId="0" borderId="0" xfId="0" applyNumberFormat="1" applyAlignment="1">
      <alignment/>
    </xf>
    <xf numFmtId="0" fontId="0" fillId="0" borderId="0" xfId="0" applyAlignment="1">
      <alignment wrapText="1"/>
    </xf>
    <xf numFmtId="2" fontId="0" fillId="0" borderId="0" xfId="0" applyNumberFormat="1" applyAlignment="1">
      <alignment wrapText="1"/>
    </xf>
    <xf numFmtId="164" fontId="0" fillId="0" borderId="0" xfId="0" applyNumberFormat="1" applyAlignment="1">
      <alignment/>
    </xf>
    <xf numFmtId="164" fontId="0" fillId="0" borderId="0" xfId="0" applyNumberFormat="1" applyAlignment="1">
      <alignment horizontal="right"/>
    </xf>
    <xf numFmtId="11" fontId="0" fillId="0" borderId="0" xfId="0" applyNumberForma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0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" width="17.57421875" style="0" customWidth="1"/>
    <col min="2" max="2" width="14.57421875" style="0" customWidth="1"/>
    <col min="3" max="3" width="14.00390625" style="0" customWidth="1"/>
    <col min="4" max="5" width="14.140625" style="0" customWidth="1"/>
    <col min="6" max="7" width="13.00390625" style="0" customWidth="1"/>
    <col min="8" max="9" width="14.57421875" style="0" customWidth="1"/>
    <col min="10" max="10" width="14.00390625" style="0" customWidth="1"/>
    <col min="11" max="11" width="14.28125" style="0" customWidth="1"/>
    <col min="12" max="12" width="14.00390625" style="0" customWidth="1"/>
    <col min="13" max="13" width="13.7109375" style="0" customWidth="1"/>
    <col min="14" max="14" width="13.8515625" style="0" customWidth="1"/>
    <col min="15" max="15" width="13.140625" style="0" customWidth="1"/>
    <col min="16" max="17" width="13.7109375" style="0" customWidth="1"/>
    <col min="18" max="19" width="14.140625" style="0" customWidth="1"/>
  </cols>
  <sheetData>
    <row r="1" spans="1:19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</row>
    <row r="2" spans="1:19" ht="12.75">
      <c r="A2" t="s">
        <v>19</v>
      </c>
      <c r="B2" t="s">
        <v>20</v>
      </c>
      <c r="C2" t="s">
        <v>21</v>
      </c>
      <c r="D2" t="s">
        <v>22</v>
      </c>
      <c r="E2" t="s">
        <v>23</v>
      </c>
      <c r="F2" t="s">
        <v>24</v>
      </c>
      <c r="G2" t="s">
        <v>25</v>
      </c>
      <c r="H2" t="s">
        <v>26</v>
      </c>
      <c r="I2" t="s">
        <v>27</v>
      </c>
      <c r="J2" t="s">
        <v>28</v>
      </c>
      <c r="K2" t="s">
        <v>29</v>
      </c>
      <c r="L2" t="s">
        <v>30</v>
      </c>
      <c r="M2" t="s">
        <v>31</v>
      </c>
      <c r="N2" t="s">
        <v>32</v>
      </c>
      <c r="O2" t="s">
        <v>33</v>
      </c>
      <c r="P2" t="s">
        <v>34</v>
      </c>
      <c r="Q2" t="s">
        <v>35</v>
      </c>
      <c r="R2" t="s">
        <v>36</v>
      </c>
      <c r="S2" t="s">
        <v>37</v>
      </c>
    </row>
    <row r="3" spans="1:19" ht="12.75">
      <c r="A3" t="s">
        <v>38</v>
      </c>
      <c r="B3" t="s">
        <v>39</v>
      </c>
      <c r="C3" t="s">
        <v>40</v>
      </c>
      <c r="D3" t="s">
        <v>41</v>
      </c>
      <c r="E3" t="s">
        <v>42</v>
      </c>
      <c r="F3" t="s">
        <v>43</v>
      </c>
      <c r="G3" t="s">
        <v>44</v>
      </c>
      <c r="H3" t="s">
        <v>45</v>
      </c>
      <c r="I3" t="s">
        <v>46</v>
      </c>
      <c r="J3" t="s">
        <v>47</v>
      </c>
      <c r="K3" t="s">
        <v>48</v>
      </c>
      <c r="L3" t="s">
        <v>49</v>
      </c>
      <c r="M3" t="s">
        <v>50</v>
      </c>
      <c r="N3" t="s">
        <v>51</v>
      </c>
      <c r="O3" t="s">
        <v>52</v>
      </c>
      <c r="P3" t="s">
        <v>53</v>
      </c>
      <c r="Q3" t="s">
        <v>54</v>
      </c>
      <c r="R3" t="s">
        <v>55</v>
      </c>
      <c r="S3" t="s">
        <v>56</v>
      </c>
    </row>
    <row r="4" spans="1:19" ht="12.75">
      <c r="A4" t="s">
        <v>57</v>
      </c>
      <c r="B4" t="s">
        <v>58</v>
      </c>
      <c r="C4" t="s">
        <v>59</v>
      </c>
      <c r="D4" t="s">
        <v>60</v>
      </c>
      <c r="E4" t="s">
        <v>61</v>
      </c>
      <c r="F4" t="s">
        <v>62</v>
      </c>
      <c r="G4" t="s">
        <v>63</v>
      </c>
      <c r="H4" t="s">
        <v>64</v>
      </c>
      <c r="I4" t="s">
        <v>65</v>
      </c>
      <c r="J4" t="s">
        <v>66</v>
      </c>
      <c r="K4" t="s">
        <v>67</v>
      </c>
      <c r="L4" t="s">
        <v>68</v>
      </c>
      <c r="M4" t="s">
        <v>69</v>
      </c>
      <c r="N4" t="s">
        <v>70</v>
      </c>
      <c r="O4" t="s">
        <v>71</v>
      </c>
      <c r="P4" t="s">
        <v>72</v>
      </c>
      <c r="Q4" t="s">
        <v>73</v>
      </c>
      <c r="R4" t="s">
        <v>74</v>
      </c>
      <c r="S4" t="s">
        <v>75</v>
      </c>
    </row>
    <row r="5" spans="1:19" ht="12.75">
      <c r="A5" t="s">
        <v>76</v>
      </c>
      <c r="B5" t="s">
        <v>77</v>
      </c>
      <c r="C5" t="s">
        <v>78</v>
      </c>
      <c r="D5" t="s">
        <v>79</v>
      </c>
      <c r="E5" t="s">
        <v>80</v>
      </c>
      <c r="F5" t="s">
        <v>81</v>
      </c>
      <c r="G5" t="s">
        <v>82</v>
      </c>
      <c r="H5" t="s">
        <v>83</v>
      </c>
      <c r="I5" t="s">
        <v>84</v>
      </c>
      <c r="J5" t="s">
        <v>85</v>
      </c>
      <c r="K5" t="s">
        <v>86</v>
      </c>
      <c r="L5" t="s">
        <v>87</v>
      </c>
      <c r="M5" t="s">
        <v>88</v>
      </c>
      <c r="N5" t="s">
        <v>89</v>
      </c>
      <c r="O5" t="s">
        <v>90</v>
      </c>
      <c r="P5" t="s">
        <v>91</v>
      </c>
      <c r="Q5" t="s">
        <v>92</v>
      </c>
      <c r="R5" t="s">
        <v>93</v>
      </c>
      <c r="S5" t="s">
        <v>94</v>
      </c>
    </row>
    <row r="6" spans="1:19" ht="12.75">
      <c r="A6" t="s">
        <v>95</v>
      </c>
      <c r="B6" t="s">
        <v>96</v>
      </c>
      <c r="C6" t="s">
        <v>97</v>
      </c>
      <c r="D6" t="s">
        <v>98</v>
      </c>
      <c r="E6" t="s">
        <v>99</v>
      </c>
      <c r="F6" t="s">
        <v>100</v>
      </c>
      <c r="G6" t="s">
        <v>101</v>
      </c>
      <c r="H6" t="s">
        <v>102</v>
      </c>
      <c r="I6" t="s">
        <v>103</v>
      </c>
      <c r="J6" t="s">
        <v>104</v>
      </c>
      <c r="K6" t="s">
        <v>105</v>
      </c>
      <c r="L6" t="s">
        <v>106</v>
      </c>
      <c r="M6" t="s">
        <v>107</v>
      </c>
      <c r="N6" t="s">
        <v>108</v>
      </c>
      <c r="O6" t="s">
        <v>109</v>
      </c>
      <c r="P6" t="s">
        <v>110</v>
      </c>
      <c r="Q6" t="s">
        <v>111</v>
      </c>
      <c r="R6" t="s">
        <v>112</v>
      </c>
      <c r="S6" t="s">
        <v>113</v>
      </c>
    </row>
    <row r="7" spans="1:19" ht="12.75">
      <c r="A7" t="s">
        <v>114</v>
      </c>
      <c r="B7" t="s">
        <v>115</v>
      </c>
      <c r="C7" t="s">
        <v>116</v>
      </c>
      <c r="D7" t="s">
        <v>117</v>
      </c>
      <c r="E7" t="s">
        <v>118</v>
      </c>
      <c r="F7" t="s">
        <v>119</v>
      </c>
      <c r="G7" t="s">
        <v>120</v>
      </c>
      <c r="H7" t="s">
        <v>121</v>
      </c>
      <c r="I7" t="s">
        <v>122</v>
      </c>
      <c r="J7" t="s">
        <v>123</v>
      </c>
      <c r="K7" t="s">
        <v>124</v>
      </c>
      <c r="L7" t="s">
        <v>125</v>
      </c>
      <c r="M7" t="s">
        <v>126</v>
      </c>
      <c r="N7" t="s">
        <v>127</v>
      </c>
      <c r="O7" t="s">
        <v>128</v>
      </c>
      <c r="P7" t="s">
        <v>129</v>
      </c>
      <c r="Q7" t="s">
        <v>130</v>
      </c>
      <c r="R7" t="s">
        <v>131</v>
      </c>
      <c r="S7" t="s">
        <v>132</v>
      </c>
    </row>
    <row r="8" spans="1:19" ht="12.75">
      <c r="A8" t="s">
        <v>133</v>
      </c>
      <c r="B8" t="s">
        <v>134</v>
      </c>
      <c r="C8" t="s">
        <v>135</v>
      </c>
      <c r="D8" t="s">
        <v>136</v>
      </c>
      <c r="E8" t="s">
        <v>137</v>
      </c>
      <c r="F8" t="s">
        <v>138</v>
      </c>
      <c r="G8" t="s">
        <v>139</v>
      </c>
      <c r="H8" t="s">
        <v>140</v>
      </c>
      <c r="I8" t="s">
        <v>141</v>
      </c>
      <c r="J8" t="s">
        <v>142</v>
      </c>
      <c r="K8" t="s">
        <v>143</v>
      </c>
      <c r="L8" t="s">
        <v>144</v>
      </c>
      <c r="M8" t="s">
        <v>145</v>
      </c>
      <c r="N8" t="s">
        <v>146</v>
      </c>
      <c r="O8" t="s">
        <v>147</v>
      </c>
      <c r="P8" t="s">
        <v>148</v>
      </c>
      <c r="Q8" t="s">
        <v>149</v>
      </c>
      <c r="R8" t="s">
        <v>150</v>
      </c>
      <c r="S8" t="s">
        <v>151</v>
      </c>
    </row>
    <row r="9" spans="1:19" ht="12.75">
      <c r="A9" t="s">
        <v>152</v>
      </c>
      <c r="B9" t="s">
        <v>153</v>
      </c>
      <c r="C9" t="s">
        <v>154</v>
      </c>
      <c r="D9" t="s">
        <v>155</v>
      </c>
      <c r="E9" t="s">
        <v>156</v>
      </c>
      <c r="F9" t="s">
        <v>157</v>
      </c>
      <c r="G9" t="s">
        <v>158</v>
      </c>
      <c r="H9" t="s">
        <v>159</v>
      </c>
      <c r="I9" t="s">
        <v>160</v>
      </c>
      <c r="J9" t="s">
        <v>161</v>
      </c>
      <c r="K9" t="s">
        <v>162</v>
      </c>
      <c r="L9" t="s">
        <v>163</v>
      </c>
      <c r="M9" t="s">
        <v>164</v>
      </c>
      <c r="N9" t="s">
        <v>165</v>
      </c>
      <c r="O9" t="s">
        <v>166</v>
      </c>
      <c r="P9" t="s">
        <v>167</v>
      </c>
      <c r="Q9" t="s">
        <v>168</v>
      </c>
      <c r="R9" t="s">
        <v>169</v>
      </c>
      <c r="S9" t="s">
        <v>170</v>
      </c>
    </row>
    <row r="10" spans="1:19" ht="12.75">
      <c r="A10" t="s">
        <v>171</v>
      </c>
      <c r="B10" t="s">
        <v>172</v>
      </c>
      <c r="C10" t="s">
        <v>173</v>
      </c>
      <c r="D10" t="s">
        <v>174</v>
      </c>
      <c r="E10" t="s">
        <v>175</v>
      </c>
      <c r="F10" t="s">
        <v>176</v>
      </c>
      <c r="G10" t="s">
        <v>177</v>
      </c>
      <c r="H10" t="s">
        <v>178</v>
      </c>
      <c r="I10" t="s">
        <v>179</v>
      </c>
      <c r="J10" t="s">
        <v>180</v>
      </c>
      <c r="K10" t="s">
        <v>181</v>
      </c>
      <c r="L10" t="s">
        <v>182</v>
      </c>
      <c r="M10" t="s">
        <v>183</v>
      </c>
      <c r="N10" t="s">
        <v>184</v>
      </c>
      <c r="O10" t="s">
        <v>185</v>
      </c>
      <c r="P10" t="s">
        <v>186</v>
      </c>
      <c r="Q10" t="s">
        <v>187</v>
      </c>
      <c r="R10" t="s">
        <v>188</v>
      </c>
      <c r="S10" t="s">
        <v>189</v>
      </c>
    </row>
    <row r="11" spans="1:19" ht="12.75">
      <c r="A11" t="s">
        <v>190</v>
      </c>
      <c r="B11" t="s">
        <v>191</v>
      </c>
      <c r="C11" t="s">
        <v>192</v>
      </c>
      <c r="D11" t="s">
        <v>193</v>
      </c>
      <c r="E11" t="s">
        <v>194</v>
      </c>
      <c r="F11" t="s">
        <v>195</v>
      </c>
      <c r="G11" t="s">
        <v>196</v>
      </c>
      <c r="H11" t="s">
        <v>197</v>
      </c>
      <c r="I11" t="s">
        <v>198</v>
      </c>
      <c r="J11" t="s">
        <v>199</v>
      </c>
      <c r="K11" t="s">
        <v>200</v>
      </c>
      <c r="L11" t="s">
        <v>201</v>
      </c>
      <c r="M11" t="s">
        <v>148</v>
      </c>
      <c r="N11" t="s">
        <v>202</v>
      </c>
      <c r="O11" t="s">
        <v>203</v>
      </c>
      <c r="P11" t="s">
        <v>204</v>
      </c>
      <c r="Q11" t="s">
        <v>205</v>
      </c>
      <c r="R11" t="s">
        <v>206</v>
      </c>
      <c r="S11" t="s">
        <v>207</v>
      </c>
    </row>
    <row r="12" spans="1:19" ht="12.75">
      <c r="A12" t="s">
        <v>208</v>
      </c>
      <c r="B12" t="s">
        <v>209</v>
      </c>
      <c r="C12" t="s">
        <v>210</v>
      </c>
      <c r="D12" t="s">
        <v>211</v>
      </c>
      <c r="E12" t="s">
        <v>212</v>
      </c>
      <c r="F12" t="s">
        <v>213</v>
      </c>
      <c r="G12" t="s">
        <v>214</v>
      </c>
      <c r="H12" t="s">
        <v>215</v>
      </c>
      <c r="I12" t="s">
        <v>103</v>
      </c>
      <c r="J12" t="s">
        <v>216</v>
      </c>
      <c r="K12" t="s">
        <v>217</v>
      </c>
      <c r="L12" t="s">
        <v>218</v>
      </c>
      <c r="M12" t="s">
        <v>219</v>
      </c>
      <c r="N12" t="s">
        <v>220</v>
      </c>
      <c r="O12" t="s">
        <v>221</v>
      </c>
      <c r="P12" t="s">
        <v>222</v>
      </c>
      <c r="Q12" t="s">
        <v>223</v>
      </c>
      <c r="R12" t="s">
        <v>224</v>
      </c>
      <c r="S12" t="s">
        <v>225</v>
      </c>
    </row>
    <row r="13" spans="1:19" ht="12.75">
      <c r="A13" t="s">
        <v>226</v>
      </c>
      <c r="B13" t="s">
        <v>227</v>
      </c>
      <c r="C13" t="s">
        <v>228</v>
      </c>
      <c r="D13" t="s">
        <v>229</v>
      </c>
      <c r="E13" t="s">
        <v>230</v>
      </c>
      <c r="F13" t="s">
        <v>231</v>
      </c>
      <c r="G13" t="s">
        <v>232</v>
      </c>
      <c r="H13" t="s">
        <v>233</v>
      </c>
      <c r="I13" t="s">
        <v>198</v>
      </c>
      <c r="J13" t="s">
        <v>234</v>
      </c>
      <c r="K13" t="s">
        <v>235</v>
      </c>
      <c r="L13" t="s">
        <v>236</v>
      </c>
      <c r="M13" t="s">
        <v>237</v>
      </c>
      <c r="N13" t="s">
        <v>238</v>
      </c>
      <c r="O13" t="s">
        <v>239</v>
      </c>
      <c r="P13" t="s">
        <v>240</v>
      </c>
      <c r="Q13" t="s">
        <v>241</v>
      </c>
      <c r="R13" t="s">
        <v>242</v>
      </c>
      <c r="S13" t="s">
        <v>243</v>
      </c>
    </row>
    <row r="14" spans="1:19" ht="12.75">
      <c r="A14" t="s">
        <v>244</v>
      </c>
      <c r="B14" t="s">
        <v>245</v>
      </c>
      <c r="C14" t="s">
        <v>246</v>
      </c>
      <c r="D14" t="s">
        <v>247</v>
      </c>
      <c r="E14" t="s">
        <v>248</v>
      </c>
      <c r="F14" t="s">
        <v>249</v>
      </c>
      <c r="G14" t="s">
        <v>250</v>
      </c>
      <c r="H14" t="s">
        <v>251</v>
      </c>
      <c r="I14" t="s">
        <v>252</v>
      </c>
      <c r="J14" t="s">
        <v>253</v>
      </c>
      <c r="K14" t="s">
        <v>254</v>
      </c>
      <c r="L14" t="s">
        <v>255</v>
      </c>
      <c r="M14" t="s">
        <v>256</v>
      </c>
      <c r="N14" t="s">
        <v>257</v>
      </c>
      <c r="O14" t="s">
        <v>258</v>
      </c>
      <c r="P14" t="s">
        <v>259</v>
      </c>
      <c r="Q14" t="s">
        <v>260</v>
      </c>
      <c r="R14" t="s">
        <v>261</v>
      </c>
      <c r="S14" t="s">
        <v>262</v>
      </c>
    </row>
    <row r="15" spans="1:19" ht="12.75">
      <c r="A15" t="s">
        <v>263</v>
      </c>
      <c r="B15" t="s">
        <v>264</v>
      </c>
      <c r="C15" t="s">
        <v>265</v>
      </c>
      <c r="D15" t="s">
        <v>266</v>
      </c>
      <c r="E15" t="s">
        <v>267</v>
      </c>
      <c r="F15" t="s">
        <v>268</v>
      </c>
      <c r="G15" t="s">
        <v>269</v>
      </c>
      <c r="H15" t="s">
        <v>270</v>
      </c>
      <c r="I15" t="s">
        <v>271</v>
      </c>
      <c r="J15" t="s">
        <v>272</v>
      </c>
      <c r="K15" t="s">
        <v>273</v>
      </c>
      <c r="L15" t="s">
        <v>274</v>
      </c>
      <c r="M15" t="s">
        <v>275</v>
      </c>
      <c r="N15" t="s">
        <v>276</v>
      </c>
      <c r="O15" t="s">
        <v>277</v>
      </c>
      <c r="P15" t="s">
        <v>278</v>
      </c>
      <c r="Q15" t="s">
        <v>279</v>
      </c>
      <c r="R15" t="s">
        <v>280</v>
      </c>
      <c r="S15" t="s">
        <v>281</v>
      </c>
    </row>
    <row r="16" spans="1:19" ht="12.75">
      <c r="A16" t="s">
        <v>282</v>
      </c>
      <c r="B16" t="s">
        <v>283</v>
      </c>
      <c r="C16" t="s">
        <v>284</v>
      </c>
      <c r="D16" t="s">
        <v>285</v>
      </c>
      <c r="E16" t="s">
        <v>286</v>
      </c>
      <c r="F16" t="s">
        <v>287</v>
      </c>
      <c r="G16" t="s">
        <v>288</v>
      </c>
      <c r="H16" t="s">
        <v>289</v>
      </c>
      <c r="I16" t="s">
        <v>252</v>
      </c>
      <c r="J16" t="s">
        <v>290</v>
      </c>
      <c r="K16" t="s">
        <v>291</v>
      </c>
      <c r="L16" t="s">
        <v>292</v>
      </c>
      <c r="M16" t="s">
        <v>293</v>
      </c>
      <c r="N16" t="s">
        <v>294</v>
      </c>
      <c r="O16" t="s">
        <v>295</v>
      </c>
      <c r="P16" t="s">
        <v>296</v>
      </c>
      <c r="Q16" t="s">
        <v>297</v>
      </c>
      <c r="R16" t="s">
        <v>298</v>
      </c>
      <c r="S16" t="s">
        <v>299</v>
      </c>
    </row>
    <row r="17" spans="1:19" ht="12.75">
      <c r="A17" t="s">
        <v>300</v>
      </c>
      <c r="B17" t="s">
        <v>301</v>
      </c>
      <c r="C17" t="s">
        <v>302</v>
      </c>
      <c r="D17" t="s">
        <v>303</v>
      </c>
      <c r="E17" t="s">
        <v>304</v>
      </c>
      <c r="F17" t="s">
        <v>305</v>
      </c>
      <c r="G17" t="s">
        <v>306</v>
      </c>
      <c r="H17" t="s">
        <v>307</v>
      </c>
      <c r="I17" t="s">
        <v>103</v>
      </c>
      <c r="J17" t="s">
        <v>308</v>
      </c>
      <c r="K17" t="s">
        <v>309</v>
      </c>
      <c r="L17" t="s">
        <v>310</v>
      </c>
      <c r="M17" t="s">
        <v>311</v>
      </c>
      <c r="N17" t="s">
        <v>312</v>
      </c>
      <c r="O17" t="s">
        <v>313</v>
      </c>
      <c r="P17" t="s">
        <v>314</v>
      </c>
      <c r="Q17" t="s">
        <v>315</v>
      </c>
      <c r="R17" t="s">
        <v>316</v>
      </c>
      <c r="S17" t="s">
        <v>317</v>
      </c>
    </row>
    <row r="18" spans="1:19" ht="12.75">
      <c r="A18" t="s">
        <v>318</v>
      </c>
      <c r="B18" t="s">
        <v>319</v>
      </c>
      <c r="C18" t="s">
        <v>320</v>
      </c>
      <c r="D18" t="s">
        <v>321</v>
      </c>
      <c r="E18" t="s">
        <v>322</v>
      </c>
      <c r="F18" t="s">
        <v>323</v>
      </c>
      <c r="G18" t="s">
        <v>324</v>
      </c>
      <c r="H18" t="s">
        <v>325</v>
      </c>
      <c r="I18" t="s">
        <v>326</v>
      </c>
      <c r="J18" t="s">
        <v>327</v>
      </c>
      <c r="K18" t="s">
        <v>328</v>
      </c>
      <c r="L18" t="s">
        <v>329</v>
      </c>
      <c r="M18" t="s">
        <v>330</v>
      </c>
      <c r="N18" t="s">
        <v>331</v>
      </c>
      <c r="O18" t="s">
        <v>332</v>
      </c>
      <c r="P18" t="s">
        <v>333</v>
      </c>
      <c r="Q18" t="s">
        <v>334</v>
      </c>
      <c r="R18" t="s">
        <v>335</v>
      </c>
      <c r="S18" t="s">
        <v>336</v>
      </c>
    </row>
    <row r="19" spans="1:19" ht="12.75">
      <c r="A19" t="s">
        <v>337</v>
      </c>
      <c r="B19" t="s">
        <v>338</v>
      </c>
      <c r="C19" t="s">
        <v>339</v>
      </c>
      <c r="D19" t="s">
        <v>340</v>
      </c>
      <c r="E19" t="s">
        <v>341</v>
      </c>
      <c r="F19" t="s">
        <v>342</v>
      </c>
      <c r="G19" t="s">
        <v>343</v>
      </c>
      <c r="H19" t="s">
        <v>344</v>
      </c>
      <c r="I19" t="s">
        <v>345</v>
      </c>
      <c r="J19" t="s">
        <v>346</v>
      </c>
      <c r="K19" t="s">
        <v>347</v>
      </c>
      <c r="L19" t="s">
        <v>348</v>
      </c>
      <c r="M19" t="s">
        <v>349</v>
      </c>
      <c r="N19" t="s">
        <v>350</v>
      </c>
      <c r="O19" t="s">
        <v>351</v>
      </c>
      <c r="P19" t="s">
        <v>352</v>
      </c>
      <c r="Q19" t="s">
        <v>353</v>
      </c>
      <c r="R19" t="s">
        <v>354</v>
      </c>
      <c r="S19" t="s">
        <v>355</v>
      </c>
    </row>
    <row r="20" spans="1:19" ht="12.75">
      <c r="A20" t="s">
        <v>356</v>
      </c>
      <c r="B20" t="s">
        <v>357</v>
      </c>
      <c r="C20" t="s">
        <v>358</v>
      </c>
      <c r="D20" t="s">
        <v>359</v>
      </c>
      <c r="E20" t="s">
        <v>360</v>
      </c>
      <c r="F20" t="s">
        <v>361</v>
      </c>
      <c r="G20" t="s">
        <v>362</v>
      </c>
      <c r="H20" t="s">
        <v>363</v>
      </c>
      <c r="I20" t="s">
        <v>364</v>
      </c>
      <c r="J20" t="s">
        <v>365</v>
      </c>
      <c r="K20" t="s">
        <v>366</v>
      </c>
      <c r="L20" t="s">
        <v>367</v>
      </c>
      <c r="M20" t="s">
        <v>368</v>
      </c>
      <c r="N20" t="s">
        <v>369</v>
      </c>
      <c r="O20" t="s">
        <v>370</v>
      </c>
      <c r="P20" t="s">
        <v>371</v>
      </c>
      <c r="Q20" t="s">
        <v>372</v>
      </c>
      <c r="R20" t="s">
        <v>373</v>
      </c>
      <c r="S20" t="s">
        <v>374</v>
      </c>
    </row>
    <row r="21" spans="1:19" ht="12.75">
      <c r="A21" t="s">
        <v>375</v>
      </c>
      <c r="B21" t="s">
        <v>376</v>
      </c>
      <c r="C21" t="s">
        <v>377</v>
      </c>
      <c r="D21" t="s">
        <v>378</v>
      </c>
      <c r="E21" t="s">
        <v>379</v>
      </c>
      <c r="F21" t="s">
        <v>380</v>
      </c>
      <c r="G21" t="s">
        <v>381</v>
      </c>
      <c r="H21" t="s">
        <v>382</v>
      </c>
      <c r="I21" t="s">
        <v>383</v>
      </c>
      <c r="J21" t="s">
        <v>384</v>
      </c>
      <c r="K21" t="s">
        <v>385</v>
      </c>
      <c r="L21" t="s">
        <v>386</v>
      </c>
      <c r="M21" t="s">
        <v>387</v>
      </c>
      <c r="N21" t="s">
        <v>388</v>
      </c>
      <c r="O21" t="s">
        <v>389</v>
      </c>
      <c r="P21" t="s">
        <v>390</v>
      </c>
      <c r="Q21" t="s">
        <v>391</v>
      </c>
      <c r="R21" t="s">
        <v>392</v>
      </c>
      <c r="S21" t="s">
        <v>393</v>
      </c>
    </row>
    <row r="22" spans="1:19" ht="12.75">
      <c r="A22" t="s">
        <v>394</v>
      </c>
      <c r="B22" t="s">
        <v>395</v>
      </c>
      <c r="C22" t="s">
        <v>396</v>
      </c>
      <c r="D22" t="s">
        <v>397</v>
      </c>
      <c r="E22" t="s">
        <v>398</v>
      </c>
      <c r="F22" t="s">
        <v>399</v>
      </c>
      <c r="G22" t="s">
        <v>400</v>
      </c>
      <c r="H22" t="s">
        <v>215</v>
      </c>
      <c r="I22" t="s">
        <v>401</v>
      </c>
      <c r="J22" t="s">
        <v>402</v>
      </c>
      <c r="K22" t="s">
        <v>403</v>
      </c>
      <c r="L22" t="s">
        <v>404</v>
      </c>
      <c r="M22" t="s">
        <v>405</v>
      </c>
      <c r="N22" t="s">
        <v>406</v>
      </c>
      <c r="O22" t="s">
        <v>407</v>
      </c>
      <c r="P22" t="s">
        <v>408</v>
      </c>
      <c r="Q22" t="s">
        <v>409</v>
      </c>
      <c r="R22" t="s">
        <v>410</v>
      </c>
      <c r="S22" t="s">
        <v>411</v>
      </c>
    </row>
    <row r="23" spans="1:19" ht="12.75">
      <c r="A23" t="s">
        <v>412</v>
      </c>
      <c r="B23" t="s">
        <v>413</v>
      </c>
      <c r="C23" t="s">
        <v>414</v>
      </c>
      <c r="D23" t="s">
        <v>415</v>
      </c>
      <c r="E23" t="s">
        <v>416</v>
      </c>
      <c r="F23" t="s">
        <v>417</v>
      </c>
      <c r="G23" t="s">
        <v>418</v>
      </c>
      <c r="H23" t="s">
        <v>419</v>
      </c>
      <c r="I23" t="s">
        <v>198</v>
      </c>
      <c r="J23" t="s">
        <v>420</v>
      </c>
      <c r="K23" t="s">
        <v>421</v>
      </c>
      <c r="L23" t="s">
        <v>422</v>
      </c>
      <c r="M23" t="s">
        <v>423</v>
      </c>
      <c r="N23" t="s">
        <v>424</v>
      </c>
      <c r="O23" t="s">
        <v>425</v>
      </c>
      <c r="P23" t="s">
        <v>426</v>
      </c>
      <c r="Q23" t="s">
        <v>427</v>
      </c>
      <c r="R23" t="s">
        <v>428</v>
      </c>
      <c r="S23" t="s">
        <v>429</v>
      </c>
    </row>
    <row r="24" spans="1:19" ht="12.75">
      <c r="A24" t="s">
        <v>430</v>
      </c>
      <c r="B24" t="s">
        <v>431</v>
      </c>
      <c r="C24" t="s">
        <v>432</v>
      </c>
      <c r="D24" t="s">
        <v>433</v>
      </c>
      <c r="E24" t="s">
        <v>434</v>
      </c>
      <c r="F24" t="s">
        <v>435</v>
      </c>
      <c r="G24" t="s">
        <v>123</v>
      </c>
      <c r="H24" t="s">
        <v>436</v>
      </c>
      <c r="I24" t="s">
        <v>437</v>
      </c>
      <c r="J24" t="s">
        <v>438</v>
      </c>
      <c r="K24" t="s">
        <v>439</v>
      </c>
      <c r="L24" t="s">
        <v>440</v>
      </c>
      <c r="M24" t="s">
        <v>441</v>
      </c>
      <c r="N24" t="s">
        <v>442</v>
      </c>
      <c r="O24" t="s">
        <v>443</v>
      </c>
      <c r="P24" t="s">
        <v>444</v>
      </c>
      <c r="Q24" t="s">
        <v>445</v>
      </c>
      <c r="R24" t="s">
        <v>446</v>
      </c>
      <c r="S24" t="s">
        <v>447</v>
      </c>
    </row>
    <row r="25" spans="1:19" ht="12.75">
      <c r="A25" t="s">
        <v>448</v>
      </c>
      <c r="B25" t="s">
        <v>449</v>
      </c>
      <c r="C25" t="s">
        <v>450</v>
      </c>
      <c r="D25" t="s">
        <v>451</v>
      </c>
      <c r="E25" t="s">
        <v>452</v>
      </c>
      <c r="F25" t="s">
        <v>453</v>
      </c>
      <c r="G25" t="s">
        <v>454</v>
      </c>
      <c r="H25" t="s">
        <v>455</v>
      </c>
      <c r="I25" t="s">
        <v>456</v>
      </c>
      <c r="J25" t="s">
        <v>457</v>
      </c>
      <c r="K25" t="s">
        <v>458</v>
      </c>
      <c r="L25" t="s">
        <v>459</v>
      </c>
      <c r="M25" t="s">
        <v>460</v>
      </c>
      <c r="N25" t="s">
        <v>461</v>
      </c>
      <c r="O25" t="s">
        <v>462</v>
      </c>
      <c r="P25" t="s">
        <v>463</v>
      </c>
      <c r="Q25" t="s">
        <v>464</v>
      </c>
      <c r="R25" t="s">
        <v>465</v>
      </c>
      <c r="S25" t="s">
        <v>466</v>
      </c>
    </row>
    <row r="26" spans="1:19" ht="12.75">
      <c r="A26" t="s">
        <v>467</v>
      </c>
      <c r="B26" t="s">
        <v>468</v>
      </c>
      <c r="C26" t="s">
        <v>469</v>
      </c>
      <c r="D26" t="s">
        <v>423</v>
      </c>
      <c r="E26" t="s">
        <v>470</v>
      </c>
      <c r="F26" t="s">
        <v>471</v>
      </c>
      <c r="G26" t="s">
        <v>472</v>
      </c>
      <c r="H26" t="s">
        <v>84</v>
      </c>
      <c r="I26" t="s">
        <v>473</v>
      </c>
      <c r="J26" t="s">
        <v>474</v>
      </c>
      <c r="K26" t="s">
        <v>475</v>
      </c>
      <c r="L26" t="s">
        <v>476</v>
      </c>
      <c r="M26" t="s">
        <v>477</v>
      </c>
      <c r="N26" t="s">
        <v>478</v>
      </c>
      <c r="O26" t="s">
        <v>479</v>
      </c>
      <c r="P26" t="s">
        <v>480</v>
      </c>
      <c r="Q26" t="s">
        <v>481</v>
      </c>
      <c r="R26" t="s">
        <v>482</v>
      </c>
      <c r="S26" t="s">
        <v>483</v>
      </c>
    </row>
    <row r="27" spans="1:19" ht="12.75">
      <c r="A27" t="s">
        <v>484</v>
      </c>
      <c r="B27" t="s">
        <v>485</v>
      </c>
      <c r="C27" t="s">
        <v>31</v>
      </c>
      <c r="D27" t="s">
        <v>486</v>
      </c>
      <c r="E27" t="s">
        <v>487</v>
      </c>
      <c r="F27" t="s">
        <v>488</v>
      </c>
      <c r="G27" t="s">
        <v>489</v>
      </c>
      <c r="H27" t="s">
        <v>490</v>
      </c>
      <c r="I27" t="s">
        <v>491</v>
      </c>
      <c r="J27" t="s">
        <v>492</v>
      </c>
      <c r="K27" t="s">
        <v>493</v>
      </c>
      <c r="L27" t="s">
        <v>494</v>
      </c>
      <c r="M27" t="s">
        <v>495</v>
      </c>
      <c r="N27" t="s">
        <v>496</v>
      </c>
      <c r="O27" t="s">
        <v>497</v>
      </c>
      <c r="P27" t="s">
        <v>498</v>
      </c>
      <c r="Q27" t="s">
        <v>499</v>
      </c>
      <c r="R27" t="s">
        <v>500</v>
      </c>
      <c r="S27" t="s">
        <v>501</v>
      </c>
    </row>
    <row r="28" spans="1:19" ht="12.75">
      <c r="A28" t="s">
        <v>502</v>
      </c>
      <c r="B28" t="s">
        <v>503</v>
      </c>
      <c r="C28" t="s">
        <v>504</v>
      </c>
      <c r="D28" t="s">
        <v>505</v>
      </c>
      <c r="E28" t="s">
        <v>506</v>
      </c>
      <c r="F28" t="s">
        <v>507</v>
      </c>
      <c r="G28" t="s">
        <v>508</v>
      </c>
      <c r="H28" t="s">
        <v>509</v>
      </c>
      <c r="I28" t="s">
        <v>510</v>
      </c>
      <c r="J28" t="s">
        <v>511</v>
      </c>
      <c r="K28" t="s">
        <v>512</v>
      </c>
      <c r="L28" t="s">
        <v>513</v>
      </c>
      <c r="M28" t="s">
        <v>514</v>
      </c>
      <c r="N28" t="s">
        <v>515</v>
      </c>
      <c r="O28" t="s">
        <v>516</v>
      </c>
      <c r="P28" t="s">
        <v>517</v>
      </c>
      <c r="Q28" t="s">
        <v>518</v>
      </c>
      <c r="R28" t="s">
        <v>519</v>
      </c>
      <c r="S28" t="s">
        <v>520</v>
      </c>
    </row>
    <row r="29" spans="1:19" ht="12.75">
      <c r="A29" t="s">
        <v>521</v>
      </c>
      <c r="B29" t="s">
        <v>522</v>
      </c>
      <c r="C29" t="s">
        <v>523</v>
      </c>
      <c r="D29" t="s">
        <v>524</v>
      </c>
      <c r="E29" t="s">
        <v>525</v>
      </c>
      <c r="F29" t="s">
        <v>526</v>
      </c>
      <c r="G29" t="s">
        <v>527</v>
      </c>
      <c r="H29" t="s">
        <v>528</v>
      </c>
      <c r="I29" t="s">
        <v>383</v>
      </c>
      <c r="J29" t="s">
        <v>529</v>
      </c>
      <c r="K29" t="s">
        <v>530</v>
      </c>
      <c r="L29" t="s">
        <v>531</v>
      </c>
      <c r="M29" t="s">
        <v>532</v>
      </c>
      <c r="N29" t="s">
        <v>533</v>
      </c>
      <c r="O29" t="s">
        <v>534</v>
      </c>
      <c r="P29" t="s">
        <v>535</v>
      </c>
      <c r="Q29" t="s">
        <v>536</v>
      </c>
      <c r="R29" t="s">
        <v>537</v>
      </c>
      <c r="S29" t="s">
        <v>538</v>
      </c>
    </row>
    <row r="30" spans="1:19" ht="12.75">
      <c r="A30" t="s">
        <v>539</v>
      </c>
      <c r="B30" t="s">
        <v>540</v>
      </c>
      <c r="C30" t="s">
        <v>541</v>
      </c>
      <c r="D30" t="s">
        <v>542</v>
      </c>
      <c r="E30" t="s">
        <v>543</v>
      </c>
      <c r="F30" t="s">
        <v>544</v>
      </c>
      <c r="G30" t="s">
        <v>545</v>
      </c>
      <c r="H30" t="s">
        <v>546</v>
      </c>
      <c r="I30" t="s">
        <v>547</v>
      </c>
      <c r="J30" t="s">
        <v>548</v>
      </c>
      <c r="K30" t="s">
        <v>549</v>
      </c>
      <c r="L30" t="s">
        <v>550</v>
      </c>
      <c r="M30" t="s">
        <v>551</v>
      </c>
      <c r="N30" t="s">
        <v>552</v>
      </c>
      <c r="O30" t="s">
        <v>553</v>
      </c>
      <c r="P30" t="s">
        <v>554</v>
      </c>
      <c r="Q30" t="s">
        <v>555</v>
      </c>
      <c r="R30" t="s">
        <v>556</v>
      </c>
      <c r="S30" t="s">
        <v>557</v>
      </c>
    </row>
    <row r="31" spans="1:19" ht="12.75">
      <c r="A31" t="s">
        <v>558</v>
      </c>
      <c r="B31" t="s">
        <v>559</v>
      </c>
      <c r="C31" t="s">
        <v>560</v>
      </c>
      <c r="D31" t="s">
        <v>561</v>
      </c>
      <c r="E31" t="s">
        <v>562</v>
      </c>
      <c r="F31" t="s">
        <v>563</v>
      </c>
      <c r="G31" t="s">
        <v>564</v>
      </c>
      <c r="H31" t="s">
        <v>565</v>
      </c>
      <c r="I31" t="s">
        <v>473</v>
      </c>
      <c r="J31" t="s">
        <v>566</v>
      </c>
      <c r="K31" t="s">
        <v>567</v>
      </c>
      <c r="L31" t="s">
        <v>568</v>
      </c>
      <c r="M31" t="s">
        <v>569</v>
      </c>
      <c r="N31" t="s">
        <v>570</v>
      </c>
      <c r="O31" t="s">
        <v>571</v>
      </c>
      <c r="P31" t="s">
        <v>320</v>
      </c>
      <c r="Q31" t="s">
        <v>572</v>
      </c>
      <c r="R31" t="s">
        <v>573</v>
      </c>
      <c r="S31" t="s">
        <v>574</v>
      </c>
    </row>
    <row r="32" spans="1:19" ht="12.75">
      <c r="A32" t="s">
        <v>575</v>
      </c>
      <c r="B32" t="s">
        <v>576</v>
      </c>
      <c r="C32" t="s">
        <v>577</v>
      </c>
      <c r="D32" t="s">
        <v>578</v>
      </c>
      <c r="E32" t="s">
        <v>579</v>
      </c>
      <c r="F32" t="s">
        <v>580</v>
      </c>
      <c r="G32" t="s">
        <v>581</v>
      </c>
      <c r="H32" t="s">
        <v>582</v>
      </c>
      <c r="I32" t="s">
        <v>198</v>
      </c>
      <c r="J32" t="s">
        <v>583</v>
      </c>
      <c r="K32" t="s">
        <v>584</v>
      </c>
      <c r="L32" t="s">
        <v>585</v>
      </c>
      <c r="M32" t="s">
        <v>586</v>
      </c>
      <c r="N32" t="s">
        <v>587</v>
      </c>
      <c r="O32" t="s">
        <v>588</v>
      </c>
      <c r="P32" t="s">
        <v>589</v>
      </c>
      <c r="Q32" t="s">
        <v>590</v>
      </c>
      <c r="R32" t="s">
        <v>591</v>
      </c>
      <c r="S32" t="s">
        <v>592</v>
      </c>
    </row>
    <row r="33" spans="1:19" ht="12.75">
      <c r="A33" t="s">
        <v>593</v>
      </c>
      <c r="B33" t="s">
        <v>594</v>
      </c>
      <c r="C33" t="s">
        <v>595</v>
      </c>
      <c r="D33" t="s">
        <v>596</v>
      </c>
      <c r="E33" t="s">
        <v>597</v>
      </c>
      <c r="F33" t="s">
        <v>598</v>
      </c>
      <c r="G33" t="s">
        <v>599</v>
      </c>
      <c r="H33" t="s">
        <v>600</v>
      </c>
      <c r="I33" t="s">
        <v>601</v>
      </c>
      <c r="J33" t="s">
        <v>602</v>
      </c>
      <c r="K33" t="s">
        <v>603</v>
      </c>
      <c r="L33" t="s">
        <v>604</v>
      </c>
      <c r="M33" t="s">
        <v>605</v>
      </c>
      <c r="N33" t="s">
        <v>606</v>
      </c>
      <c r="O33" t="s">
        <v>607</v>
      </c>
      <c r="P33" t="s">
        <v>608</v>
      </c>
      <c r="Q33" t="s">
        <v>609</v>
      </c>
      <c r="R33" t="s">
        <v>610</v>
      </c>
      <c r="S33" t="s">
        <v>611</v>
      </c>
    </row>
    <row r="34" spans="1:19" ht="12.75">
      <c r="A34" t="s">
        <v>612</v>
      </c>
      <c r="B34" t="s">
        <v>613</v>
      </c>
      <c r="C34" t="s">
        <v>614</v>
      </c>
      <c r="D34" t="s">
        <v>615</v>
      </c>
      <c r="E34" t="s">
        <v>616</v>
      </c>
      <c r="F34" t="s">
        <v>617</v>
      </c>
      <c r="G34" t="s">
        <v>618</v>
      </c>
      <c r="H34" t="s">
        <v>619</v>
      </c>
      <c r="I34" t="s">
        <v>620</v>
      </c>
      <c r="J34" t="s">
        <v>621</v>
      </c>
      <c r="K34" t="s">
        <v>622</v>
      </c>
      <c r="L34" t="s">
        <v>623</v>
      </c>
      <c r="M34" t="s">
        <v>624</v>
      </c>
      <c r="N34" t="s">
        <v>625</v>
      </c>
      <c r="O34" t="s">
        <v>626</v>
      </c>
      <c r="P34" t="s">
        <v>627</v>
      </c>
      <c r="Q34" t="s">
        <v>628</v>
      </c>
      <c r="R34" t="s">
        <v>629</v>
      </c>
      <c r="S34" t="s">
        <v>630</v>
      </c>
    </row>
    <row r="35" spans="1:19" ht="12.75">
      <c r="A35" t="s">
        <v>631</v>
      </c>
      <c r="B35" t="s">
        <v>632</v>
      </c>
      <c r="C35" t="s">
        <v>633</v>
      </c>
      <c r="D35" t="s">
        <v>634</v>
      </c>
      <c r="E35" t="s">
        <v>635</v>
      </c>
      <c r="F35" t="s">
        <v>636</v>
      </c>
      <c r="G35" t="s">
        <v>637</v>
      </c>
      <c r="H35" t="s">
        <v>83</v>
      </c>
      <c r="I35" t="s">
        <v>510</v>
      </c>
      <c r="J35" t="s">
        <v>638</v>
      </c>
      <c r="K35" t="s">
        <v>639</v>
      </c>
      <c r="L35" t="s">
        <v>640</v>
      </c>
      <c r="M35" t="s">
        <v>641</v>
      </c>
      <c r="N35" t="s">
        <v>642</v>
      </c>
      <c r="O35" t="s">
        <v>643</v>
      </c>
      <c r="P35" t="s">
        <v>644</v>
      </c>
      <c r="Q35" t="s">
        <v>645</v>
      </c>
      <c r="R35" t="s">
        <v>646</v>
      </c>
      <c r="S35" t="s">
        <v>647</v>
      </c>
    </row>
    <row r="36" spans="1:19" ht="12.75">
      <c r="A36" t="s">
        <v>648</v>
      </c>
      <c r="B36" t="s">
        <v>649</v>
      </c>
      <c r="C36" t="s">
        <v>650</v>
      </c>
      <c r="D36" t="s">
        <v>651</v>
      </c>
      <c r="E36" t="s">
        <v>652</v>
      </c>
      <c r="F36" t="s">
        <v>653</v>
      </c>
      <c r="G36" t="s">
        <v>654</v>
      </c>
      <c r="H36" t="s">
        <v>655</v>
      </c>
      <c r="I36" t="s">
        <v>656</v>
      </c>
      <c r="J36" t="s">
        <v>657</v>
      </c>
      <c r="K36" t="s">
        <v>658</v>
      </c>
      <c r="L36" t="s">
        <v>659</v>
      </c>
      <c r="M36" t="s">
        <v>660</v>
      </c>
      <c r="N36" t="s">
        <v>661</v>
      </c>
      <c r="O36" t="s">
        <v>662</v>
      </c>
      <c r="P36" t="s">
        <v>663</v>
      </c>
      <c r="Q36" t="s">
        <v>664</v>
      </c>
      <c r="R36" t="s">
        <v>214</v>
      </c>
      <c r="S36" t="s">
        <v>665</v>
      </c>
    </row>
    <row r="37" spans="1:19" ht="12.75">
      <c r="A37" t="s">
        <v>666</v>
      </c>
      <c r="B37" t="s">
        <v>667</v>
      </c>
      <c r="C37" t="s">
        <v>668</v>
      </c>
      <c r="D37" t="s">
        <v>669</v>
      </c>
      <c r="E37" t="s">
        <v>670</v>
      </c>
      <c r="F37" t="s">
        <v>671</v>
      </c>
      <c r="G37" t="s">
        <v>672</v>
      </c>
      <c r="H37" t="s">
        <v>673</v>
      </c>
      <c r="I37" t="s">
        <v>141</v>
      </c>
      <c r="J37" t="s">
        <v>674</v>
      </c>
      <c r="K37" t="s">
        <v>675</v>
      </c>
      <c r="L37" t="s">
        <v>676</v>
      </c>
      <c r="M37" t="s">
        <v>677</v>
      </c>
      <c r="N37" t="s">
        <v>678</v>
      </c>
      <c r="O37" t="s">
        <v>679</v>
      </c>
      <c r="P37" t="s">
        <v>680</v>
      </c>
      <c r="Q37" t="s">
        <v>681</v>
      </c>
      <c r="R37" t="s">
        <v>682</v>
      </c>
      <c r="S37" t="s">
        <v>683</v>
      </c>
    </row>
    <row r="38" spans="1:19" ht="12.75">
      <c r="A38" t="s">
        <v>684</v>
      </c>
      <c r="B38" t="s">
        <v>685</v>
      </c>
      <c r="C38" t="s">
        <v>686</v>
      </c>
      <c r="D38" t="s">
        <v>687</v>
      </c>
      <c r="E38" t="s">
        <v>688</v>
      </c>
      <c r="F38" t="s">
        <v>689</v>
      </c>
      <c r="G38" t="s">
        <v>690</v>
      </c>
      <c r="H38" t="s">
        <v>362</v>
      </c>
      <c r="I38" t="s">
        <v>65</v>
      </c>
      <c r="J38" t="s">
        <v>691</v>
      </c>
      <c r="K38" t="s">
        <v>692</v>
      </c>
      <c r="L38" t="s">
        <v>693</v>
      </c>
      <c r="M38" t="s">
        <v>694</v>
      </c>
      <c r="N38" t="s">
        <v>695</v>
      </c>
      <c r="O38" t="s">
        <v>696</v>
      </c>
      <c r="P38" t="s">
        <v>697</v>
      </c>
      <c r="Q38" t="s">
        <v>698</v>
      </c>
      <c r="R38" t="s">
        <v>699</v>
      </c>
      <c r="S38" t="s">
        <v>700</v>
      </c>
    </row>
    <row r="39" spans="1:19" ht="12.75">
      <c r="A39" t="s">
        <v>701</v>
      </c>
      <c r="B39" t="s">
        <v>702</v>
      </c>
      <c r="C39" t="s">
        <v>703</v>
      </c>
      <c r="D39" t="s">
        <v>704</v>
      </c>
      <c r="E39" t="s">
        <v>705</v>
      </c>
      <c r="F39" t="s">
        <v>706</v>
      </c>
      <c r="G39" t="s">
        <v>707</v>
      </c>
      <c r="H39" t="s">
        <v>708</v>
      </c>
      <c r="I39" t="s">
        <v>178</v>
      </c>
      <c r="J39" t="s">
        <v>709</v>
      </c>
      <c r="K39" t="s">
        <v>710</v>
      </c>
      <c r="L39" t="s">
        <v>711</v>
      </c>
      <c r="M39" t="s">
        <v>712</v>
      </c>
      <c r="N39" t="s">
        <v>713</v>
      </c>
      <c r="O39" t="s">
        <v>714</v>
      </c>
      <c r="P39" t="s">
        <v>715</v>
      </c>
      <c r="Q39" t="s">
        <v>716</v>
      </c>
      <c r="R39" t="s">
        <v>717</v>
      </c>
      <c r="S39" t="s">
        <v>718</v>
      </c>
    </row>
    <row r="40" spans="1:19" ht="12.75">
      <c r="A40" t="s">
        <v>719</v>
      </c>
      <c r="B40" t="s">
        <v>720</v>
      </c>
      <c r="C40" t="s">
        <v>721</v>
      </c>
      <c r="D40" t="s">
        <v>722</v>
      </c>
      <c r="E40" t="s">
        <v>723</v>
      </c>
      <c r="F40" t="s">
        <v>724</v>
      </c>
      <c r="G40" t="s">
        <v>725</v>
      </c>
      <c r="H40" t="s">
        <v>569</v>
      </c>
      <c r="I40" t="s">
        <v>726</v>
      </c>
      <c r="J40" t="s">
        <v>727</v>
      </c>
      <c r="K40" t="s">
        <v>728</v>
      </c>
      <c r="L40" t="s">
        <v>729</v>
      </c>
      <c r="M40" t="s">
        <v>730</v>
      </c>
      <c r="N40" t="s">
        <v>731</v>
      </c>
      <c r="O40" t="s">
        <v>732</v>
      </c>
      <c r="P40" t="s">
        <v>733</v>
      </c>
      <c r="Q40" t="s">
        <v>734</v>
      </c>
      <c r="R40" t="s">
        <v>735</v>
      </c>
      <c r="S40" t="s">
        <v>736</v>
      </c>
    </row>
    <row r="41" spans="1:19" ht="12.75">
      <c r="A41" t="s">
        <v>737</v>
      </c>
      <c r="B41" t="s">
        <v>738</v>
      </c>
      <c r="C41" t="s">
        <v>739</v>
      </c>
      <c r="D41" t="s">
        <v>740</v>
      </c>
      <c r="E41" t="s">
        <v>741</v>
      </c>
      <c r="F41" t="s">
        <v>742</v>
      </c>
      <c r="G41" t="s">
        <v>743</v>
      </c>
      <c r="H41" t="s">
        <v>744</v>
      </c>
      <c r="I41" t="s">
        <v>745</v>
      </c>
      <c r="J41" t="s">
        <v>746</v>
      </c>
      <c r="K41" t="s">
        <v>747</v>
      </c>
      <c r="L41" t="s">
        <v>748</v>
      </c>
      <c r="M41" t="s">
        <v>749</v>
      </c>
      <c r="N41" t="s">
        <v>750</v>
      </c>
      <c r="O41" t="s">
        <v>751</v>
      </c>
      <c r="P41" t="s">
        <v>752</v>
      </c>
      <c r="Q41" t="s">
        <v>753</v>
      </c>
      <c r="R41" t="s">
        <v>754</v>
      </c>
      <c r="S41" t="s">
        <v>755</v>
      </c>
    </row>
    <row r="42" spans="1:19" ht="12.75">
      <c r="A42" t="s">
        <v>756</v>
      </c>
      <c r="B42" t="s">
        <v>757</v>
      </c>
      <c r="C42" t="s">
        <v>758</v>
      </c>
      <c r="D42" t="s">
        <v>759</v>
      </c>
      <c r="E42" t="s">
        <v>274</v>
      </c>
      <c r="F42" t="s">
        <v>760</v>
      </c>
      <c r="G42" t="s">
        <v>761</v>
      </c>
      <c r="H42" t="s">
        <v>762</v>
      </c>
      <c r="I42" t="s">
        <v>745</v>
      </c>
      <c r="J42" t="s">
        <v>763</v>
      </c>
      <c r="K42" t="s">
        <v>764</v>
      </c>
      <c r="L42" t="s">
        <v>765</v>
      </c>
      <c r="M42" t="s">
        <v>766</v>
      </c>
      <c r="N42" t="s">
        <v>767</v>
      </c>
      <c r="O42" t="s">
        <v>768</v>
      </c>
      <c r="P42" t="s">
        <v>769</v>
      </c>
      <c r="Q42" t="s">
        <v>770</v>
      </c>
      <c r="R42" t="s">
        <v>771</v>
      </c>
      <c r="S42" t="s">
        <v>772</v>
      </c>
    </row>
    <row r="43" spans="1:19" ht="12.75">
      <c r="A43" t="s">
        <v>773</v>
      </c>
      <c r="B43" t="s">
        <v>774</v>
      </c>
      <c r="C43" t="s">
        <v>775</v>
      </c>
      <c r="D43" t="s">
        <v>776</v>
      </c>
      <c r="E43" t="s">
        <v>777</v>
      </c>
      <c r="F43" t="s">
        <v>778</v>
      </c>
      <c r="G43" t="s">
        <v>779</v>
      </c>
      <c r="H43" t="s">
        <v>780</v>
      </c>
      <c r="I43" t="s">
        <v>781</v>
      </c>
      <c r="J43" t="s">
        <v>782</v>
      </c>
      <c r="K43" t="s">
        <v>783</v>
      </c>
      <c r="L43" t="s">
        <v>784</v>
      </c>
      <c r="M43" t="s">
        <v>785</v>
      </c>
      <c r="N43" t="s">
        <v>786</v>
      </c>
      <c r="O43" t="s">
        <v>787</v>
      </c>
      <c r="P43" t="s">
        <v>788</v>
      </c>
      <c r="Q43" t="s">
        <v>789</v>
      </c>
      <c r="R43" t="s">
        <v>790</v>
      </c>
      <c r="S43" t="s">
        <v>791</v>
      </c>
    </row>
    <row r="44" spans="1:19" ht="12.75">
      <c r="A44" t="s">
        <v>792</v>
      </c>
      <c r="B44" t="s">
        <v>793</v>
      </c>
      <c r="C44" t="s">
        <v>794</v>
      </c>
      <c r="D44" t="s">
        <v>795</v>
      </c>
      <c r="E44" t="s">
        <v>796</v>
      </c>
      <c r="F44" t="s">
        <v>797</v>
      </c>
      <c r="G44" t="s">
        <v>798</v>
      </c>
      <c r="H44" t="s">
        <v>799</v>
      </c>
      <c r="I44" t="s">
        <v>800</v>
      </c>
      <c r="J44" t="s">
        <v>801</v>
      </c>
      <c r="K44" t="s">
        <v>802</v>
      </c>
      <c r="L44" t="s">
        <v>803</v>
      </c>
      <c r="M44" t="s">
        <v>804</v>
      </c>
      <c r="N44" t="s">
        <v>805</v>
      </c>
      <c r="O44" t="s">
        <v>806</v>
      </c>
      <c r="P44" t="s">
        <v>807</v>
      </c>
      <c r="Q44" t="s">
        <v>808</v>
      </c>
      <c r="R44" t="s">
        <v>809</v>
      </c>
      <c r="S44" t="s">
        <v>810</v>
      </c>
    </row>
    <row r="45" spans="1:19" ht="12.75">
      <c r="A45" t="s">
        <v>811</v>
      </c>
      <c r="B45" t="s">
        <v>812</v>
      </c>
      <c r="C45" t="s">
        <v>813</v>
      </c>
      <c r="D45" t="s">
        <v>814</v>
      </c>
      <c r="E45" t="s">
        <v>815</v>
      </c>
      <c r="F45" t="s">
        <v>181</v>
      </c>
      <c r="G45" t="s">
        <v>816</v>
      </c>
      <c r="H45" t="s">
        <v>817</v>
      </c>
      <c r="I45" t="s">
        <v>818</v>
      </c>
      <c r="J45" t="s">
        <v>819</v>
      </c>
      <c r="K45" t="s">
        <v>820</v>
      </c>
      <c r="L45" t="s">
        <v>821</v>
      </c>
      <c r="M45" t="s">
        <v>822</v>
      </c>
      <c r="N45" t="s">
        <v>823</v>
      </c>
      <c r="O45" t="s">
        <v>824</v>
      </c>
      <c r="P45" t="s">
        <v>825</v>
      </c>
      <c r="Q45" t="s">
        <v>826</v>
      </c>
      <c r="R45" t="s">
        <v>827</v>
      </c>
      <c r="S45" t="s">
        <v>828</v>
      </c>
    </row>
    <row r="46" spans="1:19" ht="12.75">
      <c r="A46" t="s">
        <v>829</v>
      </c>
      <c r="B46" t="s">
        <v>830</v>
      </c>
      <c r="C46" t="s">
        <v>831</v>
      </c>
      <c r="D46" t="s">
        <v>832</v>
      </c>
      <c r="E46" t="s">
        <v>833</v>
      </c>
      <c r="F46" t="s">
        <v>834</v>
      </c>
      <c r="G46" t="s">
        <v>835</v>
      </c>
      <c r="H46" t="s">
        <v>836</v>
      </c>
      <c r="I46" t="s">
        <v>837</v>
      </c>
      <c r="J46" t="s">
        <v>838</v>
      </c>
      <c r="K46" t="s">
        <v>839</v>
      </c>
      <c r="L46" t="s">
        <v>840</v>
      </c>
      <c r="M46" t="s">
        <v>841</v>
      </c>
      <c r="N46" t="s">
        <v>842</v>
      </c>
      <c r="O46" t="s">
        <v>843</v>
      </c>
      <c r="P46" t="s">
        <v>844</v>
      </c>
      <c r="Q46" t="s">
        <v>845</v>
      </c>
      <c r="R46" t="s">
        <v>846</v>
      </c>
      <c r="S46" t="s">
        <v>847</v>
      </c>
    </row>
    <row r="47" spans="1:19" ht="12.75">
      <c r="A47" t="s">
        <v>848</v>
      </c>
      <c r="B47" t="s">
        <v>849</v>
      </c>
      <c r="C47" t="s">
        <v>850</v>
      </c>
      <c r="D47" t="s">
        <v>851</v>
      </c>
      <c r="E47" t="s">
        <v>852</v>
      </c>
      <c r="F47" t="s">
        <v>853</v>
      </c>
      <c r="G47" t="s">
        <v>854</v>
      </c>
      <c r="H47" t="s">
        <v>855</v>
      </c>
      <c r="I47" t="s">
        <v>856</v>
      </c>
      <c r="J47" t="s">
        <v>857</v>
      </c>
      <c r="K47" t="s">
        <v>366</v>
      </c>
      <c r="L47" t="s">
        <v>858</v>
      </c>
      <c r="M47" t="s">
        <v>859</v>
      </c>
      <c r="N47" t="s">
        <v>860</v>
      </c>
      <c r="O47" t="s">
        <v>861</v>
      </c>
      <c r="P47" t="s">
        <v>862</v>
      </c>
      <c r="Q47" t="s">
        <v>863</v>
      </c>
      <c r="R47" t="s">
        <v>864</v>
      </c>
      <c r="S47" t="s">
        <v>865</v>
      </c>
    </row>
    <row r="48" spans="1:19" ht="12.75">
      <c r="A48" t="s">
        <v>866</v>
      </c>
      <c r="B48" t="s">
        <v>867</v>
      </c>
      <c r="C48" t="s">
        <v>868</v>
      </c>
      <c r="D48" t="s">
        <v>869</v>
      </c>
      <c r="E48" t="s">
        <v>870</v>
      </c>
      <c r="F48" t="s">
        <v>871</v>
      </c>
      <c r="G48" t="s">
        <v>872</v>
      </c>
      <c r="H48" t="s">
        <v>873</v>
      </c>
      <c r="I48" t="s">
        <v>856</v>
      </c>
      <c r="J48" t="s">
        <v>874</v>
      </c>
      <c r="K48" t="s">
        <v>875</v>
      </c>
      <c r="L48" t="s">
        <v>876</v>
      </c>
      <c r="M48" t="s">
        <v>877</v>
      </c>
      <c r="N48" t="s">
        <v>878</v>
      </c>
      <c r="O48" t="s">
        <v>879</v>
      </c>
      <c r="P48" t="s">
        <v>880</v>
      </c>
      <c r="Q48" t="s">
        <v>881</v>
      </c>
      <c r="R48" t="s">
        <v>882</v>
      </c>
      <c r="S48" t="s">
        <v>883</v>
      </c>
    </row>
    <row r="49" spans="1:19" ht="12.75">
      <c r="A49" t="s">
        <v>884</v>
      </c>
      <c r="B49" t="s">
        <v>885</v>
      </c>
      <c r="C49" t="s">
        <v>886</v>
      </c>
      <c r="D49" t="s">
        <v>887</v>
      </c>
      <c r="E49" t="s">
        <v>888</v>
      </c>
      <c r="F49" t="s">
        <v>889</v>
      </c>
      <c r="G49" t="s">
        <v>890</v>
      </c>
      <c r="H49" t="s">
        <v>891</v>
      </c>
      <c r="I49" t="s">
        <v>892</v>
      </c>
      <c r="J49" t="s">
        <v>893</v>
      </c>
      <c r="K49" t="s">
        <v>894</v>
      </c>
      <c r="L49" t="s">
        <v>895</v>
      </c>
      <c r="M49" t="s">
        <v>896</v>
      </c>
      <c r="N49" t="s">
        <v>897</v>
      </c>
      <c r="O49" t="s">
        <v>898</v>
      </c>
      <c r="P49" t="s">
        <v>899</v>
      </c>
      <c r="Q49" t="s">
        <v>900</v>
      </c>
      <c r="R49" t="s">
        <v>901</v>
      </c>
      <c r="S49" t="s">
        <v>902</v>
      </c>
    </row>
    <row r="50" spans="1:19" ht="12.75">
      <c r="A50" t="s">
        <v>903</v>
      </c>
      <c r="B50" t="s">
        <v>904</v>
      </c>
      <c r="C50" t="s">
        <v>905</v>
      </c>
      <c r="D50" t="s">
        <v>906</v>
      </c>
      <c r="E50" t="s">
        <v>907</v>
      </c>
      <c r="F50" t="s">
        <v>908</v>
      </c>
      <c r="G50" t="s">
        <v>909</v>
      </c>
      <c r="H50" t="s">
        <v>910</v>
      </c>
      <c r="I50" t="s">
        <v>911</v>
      </c>
      <c r="J50" t="s">
        <v>912</v>
      </c>
      <c r="K50" t="s">
        <v>913</v>
      </c>
      <c r="L50" t="s">
        <v>914</v>
      </c>
      <c r="M50" t="s">
        <v>915</v>
      </c>
      <c r="N50" t="s">
        <v>916</v>
      </c>
      <c r="O50" t="s">
        <v>917</v>
      </c>
      <c r="P50" t="s">
        <v>918</v>
      </c>
      <c r="Q50" t="s">
        <v>919</v>
      </c>
      <c r="R50" t="s">
        <v>920</v>
      </c>
      <c r="S50" t="s">
        <v>921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10"/>
  <sheetViews>
    <sheetView zoomScalePageLayoutView="0" workbookViewId="0" topLeftCell="E1">
      <selection activeCell="O10" sqref="O10"/>
    </sheetView>
  </sheetViews>
  <sheetFormatPr defaultColWidth="11.57421875" defaultRowHeight="12.75"/>
  <cols>
    <col min="1" max="1" width="21.28125" style="0" customWidth="1"/>
    <col min="2" max="2" width="14.57421875" style="0" customWidth="1"/>
    <col min="3" max="3" width="14.00390625" style="0" customWidth="1"/>
    <col min="4" max="5" width="14.140625" style="0" customWidth="1"/>
    <col min="6" max="7" width="13.00390625" style="0" customWidth="1"/>
    <col min="8" max="9" width="14.57421875" style="0" customWidth="1"/>
    <col min="10" max="10" width="14.00390625" style="0" customWidth="1"/>
    <col min="11" max="11" width="14.28125" style="0" customWidth="1"/>
    <col min="12" max="12" width="14.00390625" style="0" customWidth="1"/>
    <col min="13" max="13" width="13.7109375" style="0" customWidth="1"/>
    <col min="14" max="14" width="13.8515625" style="0" customWidth="1"/>
    <col min="15" max="15" width="13.140625" style="0" customWidth="1"/>
    <col min="16" max="17" width="13.7109375" style="0" customWidth="1"/>
    <col min="18" max="19" width="14.140625" style="0" customWidth="1"/>
  </cols>
  <sheetData>
    <row r="1" spans="1:20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1052</v>
      </c>
    </row>
    <row r="2" spans="1:20" ht="12.75">
      <c r="A2" t="s">
        <v>19</v>
      </c>
      <c r="B2" t="s">
        <v>20</v>
      </c>
      <c r="C2" t="s">
        <v>21</v>
      </c>
      <c r="D2" t="s">
        <v>22</v>
      </c>
      <c r="E2" t="s">
        <v>23</v>
      </c>
      <c r="F2" t="s">
        <v>24</v>
      </c>
      <c r="G2" t="s">
        <v>25</v>
      </c>
      <c r="H2" t="s">
        <v>26</v>
      </c>
      <c r="I2" t="s">
        <v>27</v>
      </c>
      <c r="J2" s="2">
        <v>0.010703</v>
      </c>
      <c r="K2" s="2">
        <v>0.005588</v>
      </c>
      <c r="L2" s="2">
        <v>0.066167</v>
      </c>
      <c r="M2" s="2">
        <v>0.004527</v>
      </c>
      <c r="N2" s="2">
        <v>0.074352</v>
      </c>
      <c r="O2" s="2">
        <v>0.001264</v>
      </c>
      <c r="P2" s="2">
        <v>0.013955</v>
      </c>
      <c r="Q2" s="2">
        <v>0.0885</v>
      </c>
      <c r="R2" s="2">
        <v>0.003959</v>
      </c>
      <c r="S2" s="2">
        <v>0.010297</v>
      </c>
      <c r="T2">
        <f>SUM(J2:P2)</f>
        <v>0.176556</v>
      </c>
    </row>
    <row r="3" spans="1:20" ht="12.75">
      <c r="A3" t="s">
        <v>922</v>
      </c>
      <c r="B3" t="s">
        <v>923</v>
      </c>
      <c r="C3" t="s">
        <v>924</v>
      </c>
      <c r="D3" t="s">
        <v>925</v>
      </c>
      <c r="E3" t="s">
        <v>926</v>
      </c>
      <c r="F3" t="s">
        <v>927</v>
      </c>
      <c r="G3" t="s">
        <v>928</v>
      </c>
      <c r="H3" t="s">
        <v>929</v>
      </c>
      <c r="I3" t="s">
        <v>930</v>
      </c>
      <c r="J3" s="2">
        <v>0.0073</v>
      </c>
      <c r="K3" s="2">
        <v>0.001644</v>
      </c>
      <c r="L3" s="2">
        <v>0.02466</v>
      </c>
      <c r="M3" s="2">
        <v>0.001696</v>
      </c>
      <c r="N3" s="2">
        <v>0.02903</v>
      </c>
      <c r="O3" s="2">
        <v>0.000584</v>
      </c>
      <c r="P3" s="2">
        <v>0.003692</v>
      </c>
      <c r="Q3" s="2">
        <v>0.033023</v>
      </c>
      <c r="R3" s="2">
        <v>0.00159</v>
      </c>
      <c r="S3" s="2">
        <v>0.032818</v>
      </c>
      <c r="T3">
        <f>SUM(J3:P3)</f>
        <v>0.068606</v>
      </c>
    </row>
    <row r="4" spans="1:20" ht="12.75">
      <c r="A4" t="s">
        <v>931</v>
      </c>
      <c r="B4" t="s">
        <v>932</v>
      </c>
      <c r="C4" t="s">
        <v>933</v>
      </c>
      <c r="D4" t="s">
        <v>934</v>
      </c>
      <c r="E4" t="s">
        <v>935</v>
      </c>
      <c r="F4" t="s">
        <v>936</v>
      </c>
      <c r="G4" t="s">
        <v>937</v>
      </c>
      <c r="H4" t="s">
        <v>938</v>
      </c>
      <c r="I4" t="s">
        <v>939</v>
      </c>
      <c r="J4" s="2">
        <v>0.010317</v>
      </c>
      <c r="K4" s="2">
        <v>0.003263</v>
      </c>
      <c r="L4" s="2">
        <v>0.060645</v>
      </c>
      <c r="M4" s="2">
        <v>0.004247</v>
      </c>
      <c r="N4" s="2">
        <v>0.086155</v>
      </c>
      <c r="O4" s="2">
        <v>0.001647</v>
      </c>
      <c r="P4" s="2">
        <v>0.007182</v>
      </c>
      <c r="Q4" s="2">
        <v>0.091014</v>
      </c>
      <c r="R4" s="2">
        <v>0.006091</v>
      </c>
      <c r="S4" s="2">
        <v>0.105372</v>
      </c>
      <c r="T4">
        <f>SUM(J4:P4)</f>
        <v>0.173456</v>
      </c>
    </row>
    <row r="5" spans="1:20" ht="12.75">
      <c r="A5" t="s">
        <v>940</v>
      </c>
      <c r="B5" t="s">
        <v>941</v>
      </c>
      <c r="C5" t="s">
        <v>942</v>
      </c>
      <c r="D5" t="s">
        <v>943</v>
      </c>
      <c r="E5" t="s">
        <v>944</v>
      </c>
      <c r="F5" t="s">
        <v>945</v>
      </c>
      <c r="G5" t="s">
        <v>946</v>
      </c>
      <c r="H5" t="s">
        <v>947</v>
      </c>
      <c r="I5" t="s">
        <v>948</v>
      </c>
      <c r="J5" s="2">
        <v>0.016928</v>
      </c>
      <c r="K5" s="2">
        <v>0.005667</v>
      </c>
      <c r="L5" s="2">
        <v>0.063824</v>
      </c>
      <c r="M5" s="2">
        <v>0.002612</v>
      </c>
      <c r="N5" s="2">
        <v>0.085288</v>
      </c>
      <c r="O5" s="2">
        <v>0.000983</v>
      </c>
      <c r="P5" s="2">
        <v>0.014652</v>
      </c>
      <c r="Q5" s="2">
        <v>0.128041</v>
      </c>
      <c r="R5" s="2">
        <v>0.007548</v>
      </c>
      <c r="S5" s="2">
        <v>0.079125</v>
      </c>
      <c r="T5">
        <f>SUM(J5:P5)</f>
        <v>0.189954</v>
      </c>
    </row>
    <row r="6" spans="1:20" ht="12.75">
      <c r="A6" t="s">
        <v>949</v>
      </c>
      <c r="B6" t="s">
        <v>950</v>
      </c>
      <c r="C6" t="s">
        <v>951</v>
      </c>
      <c r="D6" t="s">
        <v>952</v>
      </c>
      <c r="E6" t="s">
        <v>560</v>
      </c>
      <c r="F6" t="s">
        <v>953</v>
      </c>
      <c r="G6" t="s">
        <v>954</v>
      </c>
      <c r="H6" t="s">
        <v>955</v>
      </c>
      <c r="I6" t="s">
        <v>956</v>
      </c>
      <c r="J6" s="2">
        <v>0.00901</v>
      </c>
      <c r="K6" s="2">
        <v>0.003997</v>
      </c>
      <c r="L6" s="2">
        <v>0.05148</v>
      </c>
      <c r="M6" s="2">
        <v>0.001671</v>
      </c>
      <c r="N6" s="2">
        <v>0.069999</v>
      </c>
      <c r="O6" s="2">
        <v>0.001996</v>
      </c>
      <c r="P6" s="2">
        <v>0.011405</v>
      </c>
      <c r="Q6" s="2">
        <v>0.111758</v>
      </c>
      <c r="R6" s="2">
        <v>0.003397</v>
      </c>
      <c r="S6" s="2">
        <v>0.061317</v>
      </c>
      <c r="T6">
        <f>SUM(J6:P6)</f>
        <v>0.14955800000000002</v>
      </c>
    </row>
    <row r="8" spans="2:19" ht="12.75">
      <c r="B8" s="1" t="s">
        <v>957</v>
      </c>
      <c r="C8" s="1" t="s">
        <v>958</v>
      </c>
      <c r="D8" s="1" t="s">
        <v>959</v>
      </c>
      <c r="E8" s="1" t="s">
        <v>960</v>
      </c>
      <c r="F8" s="1" t="s">
        <v>961</v>
      </c>
      <c r="G8" s="1" t="s">
        <v>962</v>
      </c>
      <c r="H8" s="1" t="s">
        <v>963</v>
      </c>
      <c r="I8" s="1" t="s">
        <v>964</v>
      </c>
      <c r="J8" s="1" t="s">
        <v>965</v>
      </c>
      <c r="K8" s="1" t="s">
        <v>966</v>
      </c>
      <c r="L8" s="1" t="s">
        <v>967</v>
      </c>
      <c r="M8" s="1" t="s">
        <v>968</v>
      </c>
      <c r="N8" s="1" t="s">
        <v>969</v>
      </c>
      <c r="O8" s="1" t="s">
        <v>970</v>
      </c>
      <c r="P8" s="1" t="s">
        <v>971</v>
      </c>
      <c r="Q8" t="s">
        <v>972</v>
      </c>
      <c r="R8" t="s">
        <v>973</v>
      </c>
      <c r="S8" t="s">
        <v>974</v>
      </c>
    </row>
    <row r="9" spans="2:19" ht="12.75">
      <c r="B9" t="s">
        <v>975</v>
      </c>
      <c r="C9" t="s">
        <v>975</v>
      </c>
      <c r="D9" t="s">
        <v>976</v>
      </c>
      <c r="E9" t="s">
        <v>977</v>
      </c>
      <c r="F9" t="s">
        <v>978</v>
      </c>
      <c r="G9" t="s">
        <v>978</v>
      </c>
      <c r="H9" t="s">
        <v>979</v>
      </c>
      <c r="I9" t="s">
        <v>979</v>
      </c>
      <c r="J9" t="s">
        <v>980</v>
      </c>
      <c r="K9" t="s">
        <v>980</v>
      </c>
      <c r="L9" t="s">
        <v>980</v>
      </c>
      <c r="M9" t="s">
        <v>980</v>
      </c>
      <c r="N9" t="s">
        <v>980</v>
      </c>
      <c r="O9" t="s">
        <v>980</v>
      </c>
      <c r="P9" t="s">
        <v>980</v>
      </c>
      <c r="Q9" t="s">
        <v>981</v>
      </c>
      <c r="R9" t="s">
        <v>982</v>
      </c>
      <c r="S9" t="s">
        <v>983</v>
      </c>
    </row>
    <row r="10" spans="2:19" ht="12.75">
      <c r="B10" t="s">
        <v>984</v>
      </c>
      <c r="C10" t="s">
        <v>985</v>
      </c>
      <c r="D10" t="s">
        <v>984</v>
      </c>
      <c r="E10" t="s">
        <v>985</v>
      </c>
      <c r="F10" t="s">
        <v>984</v>
      </c>
      <c r="G10" t="s">
        <v>985</v>
      </c>
      <c r="H10" t="s">
        <v>984</v>
      </c>
      <c r="I10" t="s">
        <v>985</v>
      </c>
      <c r="J10" t="s">
        <v>986</v>
      </c>
      <c r="K10" t="s">
        <v>987</v>
      </c>
      <c r="L10" t="s">
        <v>988</v>
      </c>
      <c r="M10" t="s">
        <v>989</v>
      </c>
      <c r="N10" t="s">
        <v>990</v>
      </c>
      <c r="O10" t="s">
        <v>991</v>
      </c>
      <c r="P10" t="s">
        <v>992</v>
      </c>
      <c r="Q10" t="s">
        <v>984</v>
      </c>
      <c r="R10" t="s">
        <v>984</v>
      </c>
      <c r="S10" t="s">
        <v>985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I31"/>
  <sheetViews>
    <sheetView tabSelected="1" zoomScalePageLayoutView="0" workbookViewId="0" topLeftCell="A1">
      <selection activeCell="H3" sqref="H3"/>
    </sheetView>
  </sheetViews>
  <sheetFormatPr defaultColWidth="9.140625" defaultRowHeight="12.75"/>
  <cols>
    <col min="2" max="2" width="21.00390625" style="0" customWidth="1"/>
    <col min="3" max="3" width="15.140625" style="0" customWidth="1"/>
    <col min="4" max="4" width="16.140625" style="0" customWidth="1"/>
    <col min="5" max="5" width="14.57421875" style="0" customWidth="1"/>
    <col min="6" max="6" width="11.7109375" style="0" customWidth="1"/>
    <col min="7" max="8" width="20.00390625" style="0" customWidth="1"/>
    <col min="9" max="9" width="31.421875" style="0" customWidth="1"/>
    <col min="10" max="10" width="12.8515625" style="0" customWidth="1"/>
    <col min="14" max="14" width="17.28125" style="0" customWidth="1"/>
    <col min="15" max="15" width="20.00390625" style="0" customWidth="1"/>
    <col min="16" max="16" width="14.00390625" style="0" customWidth="1"/>
    <col min="17" max="17" width="12.140625" style="0" customWidth="1"/>
    <col min="18" max="18" width="13.7109375" style="0" customWidth="1"/>
    <col min="19" max="19" width="11.421875" style="0" customWidth="1"/>
    <col min="20" max="20" width="11.8515625" style="0" customWidth="1"/>
    <col min="21" max="21" width="14.57421875" style="0" customWidth="1"/>
    <col min="24" max="24" width="22.28125" style="0" customWidth="1"/>
    <col min="25" max="25" width="11.421875" style="0" customWidth="1"/>
    <col min="26" max="26" width="11.8515625" style="0" customWidth="1"/>
    <col min="29" max="29" width="10.28125" style="0" customWidth="1"/>
    <col min="33" max="33" width="19.140625" style="0" customWidth="1"/>
  </cols>
  <sheetData>
    <row r="1" spans="3:35" ht="38.25">
      <c r="C1" s="3" t="s">
        <v>931</v>
      </c>
      <c r="D1" s="4" t="s">
        <v>949</v>
      </c>
      <c r="E1" s="3" t="s">
        <v>940</v>
      </c>
      <c r="F1" s="3" t="s">
        <v>19</v>
      </c>
      <c r="G1" s="3" t="s">
        <v>922</v>
      </c>
      <c r="H1" s="3" t="s">
        <v>1051</v>
      </c>
      <c r="L1" t="s">
        <v>226</v>
      </c>
      <c r="P1" s="3" t="s">
        <v>931</v>
      </c>
      <c r="Q1" s="4" t="s">
        <v>949</v>
      </c>
      <c r="R1" s="3" t="s">
        <v>940</v>
      </c>
      <c r="S1" t="s">
        <v>19</v>
      </c>
      <c r="T1" s="3" t="s">
        <v>922</v>
      </c>
      <c r="U1" s="3" t="s">
        <v>1051</v>
      </c>
      <c r="Y1" s="3" t="s">
        <v>931</v>
      </c>
      <c r="Z1" s="4" t="s">
        <v>949</v>
      </c>
      <c r="AA1" s="3" t="s">
        <v>940</v>
      </c>
      <c r="AB1" t="s">
        <v>19</v>
      </c>
      <c r="AC1" s="3" t="s">
        <v>922</v>
      </c>
      <c r="AD1" s="3" t="s">
        <v>1051</v>
      </c>
      <c r="AH1" t="s">
        <v>1087</v>
      </c>
      <c r="AI1" t="s">
        <v>1090</v>
      </c>
    </row>
    <row r="2" spans="24:34" ht="12.75">
      <c r="X2" t="s">
        <v>1077</v>
      </c>
      <c r="AH2" t="s">
        <v>1088</v>
      </c>
    </row>
    <row r="3" spans="1:35" ht="12.75">
      <c r="A3" s="2">
        <v>1</v>
      </c>
      <c r="B3" t="s">
        <v>995</v>
      </c>
      <c r="C3" s="6">
        <f>+'Region FORM'!Q4</f>
        <v>0.091014</v>
      </c>
      <c r="D3" s="6">
        <f>+'Region FORM'!Q6</f>
        <v>0.111758</v>
      </c>
      <c r="E3" s="6">
        <f>+'Region FORM'!Q5</f>
        <v>0.128041</v>
      </c>
      <c r="F3" s="6">
        <f>+'Region FORM'!Q2</f>
        <v>0.0885</v>
      </c>
      <c r="G3" s="6">
        <f>+'Region FORM'!Q3</f>
        <v>0.033023</v>
      </c>
      <c r="H3" s="5">
        <f>+C3+D3+E3+F3+G3</f>
        <v>0.45233600000000007</v>
      </c>
      <c r="I3" t="s">
        <v>996</v>
      </c>
      <c r="J3" t="s">
        <v>972</v>
      </c>
      <c r="K3" t="s">
        <v>1008</v>
      </c>
      <c r="L3" t="str">
        <f>+'State FORM'!Q13</f>
        <v>    0.039600</v>
      </c>
      <c r="M3">
        <v>1</v>
      </c>
      <c r="N3" t="s">
        <v>1053</v>
      </c>
      <c r="O3" t="s">
        <v>1054</v>
      </c>
      <c r="P3">
        <f>+'Region FORM'!J4</f>
        <v>0.010317</v>
      </c>
      <c r="Q3">
        <f>+'Region FORM'!J6</f>
        <v>0.00901</v>
      </c>
      <c r="R3">
        <f>+'Region FORM'!J5</f>
        <v>0.016928</v>
      </c>
      <c r="S3">
        <f>+'Region FORM'!J2</f>
        <v>0.010703</v>
      </c>
      <c r="T3">
        <f>+'Region FORM'!J3</f>
        <v>0.0073</v>
      </c>
      <c r="U3">
        <f>+P3+Q3+R3+S3+T3</f>
        <v>0.054258</v>
      </c>
      <c r="W3">
        <v>1</v>
      </c>
      <c r="X3" t="s">
        <v>1053</v>
      </c>
      <c r="Y3">
        <f>+P3+P10</f>
        <v>0.01824</v>
      </c>
      <c r="Z3">
        <f aca="true" t="shared" si="0" ref="Y3:AD8">+Q3+Q10</f>
        <v>0.018556000000000003</v>
      </c>
      <c r="AA3">
        <f t="shared" si="0"/>
        <v>0.034659999999999996</v>
      </c>
      <c r="AB3">
        <f t="shared" si="0"/>
        <v>0.015101</v>
      </c>
      <c r="AC3">
        <f t="shared" si="0"/>
        <v>0.013801</v>
      </c>
      <c r="AD3">
        <f t="shared" si="0"/>
        <v>0.100358</v>
      </c>
      <c r="AF3">
        <v>1</v>
      </c>
      <c r="AG3" t="s">
        <v>1053</v>
      </c>
      <c r="AH3" s="7">
        <v>59.177637057315124</v>
      </c>
      <c r="AI3" s="7">
        <f>+U3/AH3</f>
        <v>0.0009168666188453871</v>
      </c>
    </row>
    <row r="4" spans="1:35" ht="12.75">
      <c r="A4" s="2">
        <v>2</v>
      </c>
      <c r="B4" t="s">
        <v>997</v>
      </c>
      <c r="C4" s="6">
        <f>+'Region FORM'!R4</f>
        <v>0.006091</v>
      </c>
      <c r="D4" s="6">
        <f>+'Region FORM'!R6</f>
        <v>0.003397</v>
      </c>
      <c r="E4" s="6">
        <f>+'Region FORM'!R5</f>
        <v>0.007548</v>
      </c>
      <c r="F4" s="6">
        <f>+'Region FORM'!R2</f>
        <v>0.003959</v>
      </c>
      <c r="G4" s="6">
        <f>+'Region FORM'!R3</f>
        <v>0.00159</v>
      </c>
      <c r="H4" s="5">
        <f aca="true" t="shared" si="1" ref="H4:H19">+C4+D4+E4+F4+G4</f>
        <v>0.022585</v>
      </c>
      <c r="I4" t="s">
        <v>999</v>
      </c>
      <c r="J4" t="s">
        <v>973</v>
      </c>
      <c r="K4" t="s">
        <v>1008</v>
      </c>
      <c r="L4" t="str">
        <f>+'State FORM'!R13</f>
        <v>    0.003571</v>
      </c>
      <c r="M4">
        <v>2</v>
      </c>
      <c r="N4" t="s">
        <v>1055</v>
      </c>
      <c r="O4" t="s">
        <v>1056</v>
      </c>
      <c r="P4">
        <f>+'Region FORM'!K4</f>
        <v>0.003263</v>
      </c>
      <c r="Q4">
        <f>+'Region FORM'!K6</f>
        <v>0.003997</v>
      </c>
      <c r="R4">
        <f>+'Region FORM'!K5</f>
        <v>0.005667</v>
      </c>
      <c r="S4">
        <f>+'Region FORM'!K2</f>
        <v>0.005588</v>
      </c>
      <c r="T4">
        <f>+'Region FORM'!K3</f>
        <v>0.001644</v>
      </c>
      <c r="U4">
        <f aca="true" t="shared" si="2" ref="U4:U16">+P4+Q4+R4+S4+T4</f>
        <v>0.020159</v>
      </c>
      <c r="W4">
        <v>2</v>
      </c>
      <c r="X4" t="s">
        <v>1055</v>
      </c>
      <c r="Y4">
        <f t="shared" si="0"/>
        <v>0.034436</v>
      </c>
      <c r="Z4">
        <f t="shared" si="0"/>
        <v>0.027565</v>
      </c>
      <c r="AA4">
        <f t="shared" si="0"/>
        <v>0.044715</v>
      </c>
      <c r="AB4">
        <f t="shared" si="0"/>
        <v>0.032866</v>
      </c>
      <c r="AC4">
        <f t="shared" si="0"/>
        <v>0.040078</v>
      </c>
      <c r="AD4">
        <f t="shared" si="0"/>
        <v>0.17966000000000001</v>
      </c>
      <c r="AF4">
        <v>2</v>
      </c>
      <c r="AG4" t="s">
        <v>1055</v>
      </c>
      <c r="AH4">
        <v>1.533551267092162</v>
      </c>
      <c r="AI4" s="7">
        <f aca="true" t="shared" si="3" ref="AI4:AI9">+U4/AH4</f>
        <v>0.013145305561400903</v>
      </c>
    </row>
    <row r="5" spans="1:35" ht="12.75">
      <c r="A5" s="2">
        <v>3</v>
      </c>
      <c r="B5" t="s">
        <v>998</v>
      </c>
      <c r="C5" s="6" t="str">
        <f>+'Region FORM'!D4</f>
        <v>    0.009120</v>
      </c>
      <c r="D5" s="6" t="str">
        <f>+'Region FORM'!D6</f>
        <v>    0.007681</v>
      </c>
      <c r="E5" s="6" t="str">
        <f>+'Region FORM'!D5</f>
        <v>    0.011457</v>
      </c>
      <c r="F5" s="6" t="str">
        <f>+'Region FORM'!D2</f>
        <v>    0.001443</v>
      </c>
      <c r="G5" s="6" t="str">
        <f>+'Region FORM'!D3</f>
        <v>    0.010356</v>
      </c>
      <c r="H5" s="5">
        <f t="shared" si="1"/>
        <v>0.040056999999999995</v>
      </c>
      <c r="I5" t="s">
        <v>1000</v>
      </c>
      <c r="J5" t="s">
        <v>959</v>
      </c>
      <c r="K5" t="s">
        <v>1008</v>
      </c>
      <c r="L5" t="str">
        <f>+'State FORM'!D13</f>
        <v>    0.016059</v>
      </c>
      <c r="M5">
        <v>3</v>
      </c>
      <c r="N5" t="s">
        <v>1057</v>
      </c>
      <c r="O5" t="s">
        <v>1058</v>
      </c>
      <c r="P5">
        <f>+'Region FORM'!L4</f>
        <v>0.060645</v>
      </c>
      <c r="Q5">
        <f>+'Region FORM'!L6</f>
        <v>0.05148</v>
      </c>
      <c r="R5">
        <f>+'Region FORM'!L5</f>
        <v>0.063824</v>
      </c>
      <c r="S5">
        <f>+'Region FORM'!L2</f>
        <v>0.066167</v>
      </c>
      <c r="T5">
        <f>+'Region FORM'!L3</f>
        <v>0.02466</v>
      </c>
      <c r="U5">
        <f t="shared" si="2"/>
        <v>0.266776</v>
      </c>
      <c r="W5">
        <v>3</v>
      </c>
      <c r="X5" t="s">
        <v>1057</v>
      </c>
      <c r="Y5">
        <f t="shared" si="0"/>
        <v>0.814268</v>
      </c>
      <c r="Z5">
        <f t="shared" si="0"/>
        <v>0.48524</v>
      </c>
      <c r="AA5">
        <f t="shared" si="0"/>
        <v>0.594541</v>
      </c>
      <c r="AB5">
        <f t="shared" si="0"/>
        <v>0.49875800000000003</v>
      </c>
      <c r="AC5">
        <f t="shared" si="0"/>
        <v>0.5167619999999999</v>
      </c>
      <c r="AD5">
        <f t="shared" si="0"/>
        <v>2.9095690000000003</v>
      </c>
      <c r="AF5">
        <v>3</v>
      </c>
      <c r="AG5" t="s">
        <v>1057</v>
      </c>
      <c r="AH5">
        <v>0.8413518106733</v>
      </c>
      <c r="AI5" s="7">
        <f t="shared" si="3"/>
        <v>0.3170801995261767</v>
      </c>
    </row>
    <row r="6" spans="1:35" ht="12.75">
      <c r="A6" s="2">
        <v>4</v>
      </c>
      <c r="B6" t="s">
        <v>1005</v>
      </c>
      <c r="C6" s="6" t="str">
        <f>+'Region FORM'!B4</f>
        <v>     0.023299</v>
      </c>
      <c r="D6" s="6" t="str">
        <f>+'Region FORM'!B6</f>
        <v>     0.019911</v>
      </c>
      <c r="E6" s="6" t="str">
        <f>+'Region FORM'!B5</f>
        <v>     0.026524</v>
      </c>
      <c r="F6" s="6" t="str">
        <f>+'Region FORM'!B2</f>
        <v>     0.023687</v>
      </c>
      <c r="G6" s="6" t="str">
        <f>+'Region FORM'!B3</f>
        <v>     0.008303</v>
      </c>
      <c r="H6" s="5">
        <f t="shared" si="1"/>
        <v>0.101724</v>
      </c>
      <c r="I6" t="s">
        <v>1006</v>
      </c>
      <c r="J6" t="s">
        <v>957</v>
      </c>
      <c r="K6" t="s">
        <v>1008</v>
      </c>
      <c r="L6" t="str">
        <f>+'State FORM'!B13</f>
        <v>     0.010051</v>
      </c>
      <c r="M6">
        <v>4</v>
      </c>
      <c r="N6" t="s">
        <v>1081</v>
      </c>
      <c r="O6" t="s">
        <v>1059</v>
      </c>
      <c r="P6">
        <f>+'Region FORM'!M4</f>
        <v>0.004247</v>
      </c>
      <c r="Q6">
        <f>+'Region FORM'!M6</f>
        <v>0.001671</v>
      </c>
      <c r="R6">
        <f>+'Region FORM'!M5</f>
        <v>0.002612</v>
      </c>
      <c r="S6">
        <f>+'Region FORM'!M2</f>
        <v>0.004527</v>
      </c>
      <c r="T6">
        <f>+'Region FORM'!M3</f>
        <v>0.001696</v>
      </c>
      <c r="U6">
        <f t="shared" si="2"/>
        <v>0.014752999999999999</v>
      </c>
      <c r="W6">
        <v>4</v>
      </c>
      <c r="X6" t="s">
        <v>1081</v>
      </c>
      <c r="Y6">
        <f t="shared" si="0"/>
        <v>0.013548000000000001</v>
      </c>
      <c r="Z6">
        <f t="shared" si="0"/>
        <v>0.008667</v>
      </c>
      <c r="AA6">
        <f t="shared" si="0"/>
        <v>0.013387</v>
      </c>
      <c r="AB6">
        <f t="shared" si="0"/>
        <v>0.014764</v>
      </c>
      <c r="AC6">
        <f t="shared" si="0"/>
        <v>0.012817</v>
      </c>
      <c r="AD6">
        <f t="shared" si="0"/>
        <v>0.06318299999999999</v>
      </c>
      <c r="AF6">
        <v>4</v>
      </c>
      <c r="AG6" t="s">
        <v>1081</v>
      </c>
      <c r="AH6">
        <v>0.7774126110608662</v>
      </c>
      <c r="AI6" s="7">
        <f t="shared" si="3"/>
        <v>0.018977052584557234</v>
      </c>
    </row>
    <row r="7" spans="1:35" ht="12.75">
      <c r="A7" s="2">
        <v>5</v>
      </c>
      <c r="B7" t="s">
        <v>978</v>
      </c>
      <c r="C7" s="6" t="str">
        <f>+'Region FORM'!F4</f>
        <v>    0.041854</v>
      </c>
      <c r="D7" s="6" t="str">
        <f>+'Region FORM'!F6</f>
        <v>    0.003755</v>
      </c>
      <c r="E7" s="6" t="str">
        <f>+'Region FORM'!F5</f>
        <v>    0.005881</v>
      </c>
      <c r="F7" s="6" t="str">
        <f>+'Region FORM'!F2</f>
        <v>    0.058865</v>
      </c>
      <c r="G7" s="6" t="str">
        <f>+'Region FORM'!F3</f>
        <v>    0.014211</v>
      </c>
      <c r="H7" s="5">
        <f t="shared" si="1"/>
        <v>0.12456600000000001</v>
      </c>
      <c r="I7" t="s">
        <v>978</v>
      </c>
      <c r="J7" t="s">
        <v>961</v>
      </c>
      <c r="K7" t="s">
        <v>1008</v>
      </c>
      <c r="L7" t="str">
        <f>+'State FORM'!F13</f>
        <v>    0.011962</v>
      </c>
      <c r="M7">
        <v>5</v>
      </c>
      <c r="N7" t="s">
        <v>1060</v>
      </c>
      <c r="O7" t="s">
        <v>1061</v>
      </c>
      <c r="P7">
        <f>+'Region FORM'!N4</f>
        <v>0.086155</v>
      </c>
      <c r="Q7">
        <f>+'Region FORM'!N6</f>
        <v>0.069999</v>
      </c>
      <c r="R7">
        <f>+'Region FORM'!N5</f>
        <v>0.085288</v>
      </c>
      <c r="S7">
        <f>+'Region FORM'!N2</f>
        <v>0.074352</v>
      </c>
      <c r="T7">
        <f>+'Region FORM'!N3</f>
        <v>0.02903</v>
      </c>
      <c r="U7">
        <f t="shared" si="2"/>
        <v>0.344824</v>
      </c>
      <c r="W7">
        <v>5</v>
      </c>
      <c r="X7" t="s">
        <v>1060</v>
      </c>
      <c r="Y7">
        <f t="shared" si="0"/>
        <v>0.6393679999999999</v>
      </c>
      <c r="Z7">
        <f t="shared" si="0"/>
        <v>0.401713</v>
      </c>
      <c r="AA7">
        <f t="shared" si="0"/>
        <v>0.547754</v>
      </c>
      <c r="AB7">
        <f t="shared" si="0"/>
        <v>0.468252</v>
      </c>
      <c r="AC7">
        <f t="shared" si="0"/>
        <v>0.445176</v>
      </c>
      <c r="AD7">
        <f t="shared" si="0"/>
        <v>2.502263</v>
      </c>
      <c r="AF7">
        <v>5</v>
      </c>
      <c r="AG7" t="s">
        <v>1060</v>
      </c>
      <c r="AH7">
        <v>4.046780011252979</v>
      </c>
      <c r="AI7" s="7">
        <f t="shared" si="3"/>
        <v>0.08520947495073604</v>
      </c>
    </row>
    <row r="8" spans="1:35" ht="12.75">
      <c r="A8" s="2">
        <v>6</v>
      </c>
      <c r="B8" t="s">
        <v>979</v>
      </c>
      <c r="C8" s="6" t="str">
        <f>+'Region FORM'!H4</f>
        <v>    0.000152</v>
      </c>
      <c r="D8" s="6" t="str">
        <f>+'Region FORM'!H6</f>
        <v>    0.004329</v>
      </c>
      <c r="E8" s="6" t="str">
        <f>+'Region FORM'!H5</f>
        <v>    0.010151</v>
      </c>
      <c r="F8" s="6" t="str">
        <f>+'Region FORM'!H2</f>
        <v>    0.003001</v>
      </c>
      <c r="G8" s="6" t="str">
        <f>+'Region FORM'!H3</f>
        <v>    0.001643</v>
      </c>
      <c r="H8" s="5">
        <f t="shared" si="1"/>
        <v>0.019276</v>
      </c>
      <c r="I8" t="s">
        <v>1007</v>
      </c>
      <c r="J8" t="s">
        <v>963</v>
      </c>
      <c r="K8" t="s">
        <v>1008</v>
      </c>
      <c r="L8" t="str">
        <f>+'State FORM'!H13</f>
        <v>    0.000030</v>
      </c>
      <c r="M8">
        <v>6</v>
      </c>
      <c r="N8" t="s">
        <v>1062</v>
      </c>
      <c r="O8" t="s">
        <v>1063</v>
      </c>
      <c r="P8">
        <f>+'Region FORM'!O4</f>
        <v>0.001647</v>
      </c>
      <c r="Q8">
        <f>+'Region FORM'!O6</f>
        <v>0.001996</v>
      </c>
      <c r="R8">
        <f>+'Region FORM'!O5</f>
        <v>0.000983</v>
      </c>
      <c r="S8">
        <f>+'Region FORM'!O2</f>
        <v>0.001264</v>
      </c>
      <c r="T8">
        <f>+'Region FORM'!O3</f>
        <v>0.000584</v>
      </c>
      <c r="U8">
        <f t="shared" si="2"/>
        <v>0.006474</v>
      </c>
      <c r="W8">
        <v>6</v>
      </c>
      <c r="X8" t="s">
        <v>1062</v>
      </c>
      <c r="Y8">
        <f t="shared" si="0"/>
        <v>1.085351</v>
      </c>
      <c r="Z8">
        <f t="shared" si="0"/>
        <v>0.718906</v>
      </c>
      <c r="AA8">
        <f t="shared" si="0"/>
        <v>0.85188</v>
      </c>
      <c r="AB8">
        <f t="shared" si="0"/>
        <v>0.357082</v>
      </c>
      <c r="AC8">
        <f t="shared" si="0"/>
        <v>0.27718499999999996</v>
      </c>
      <c r="AD8">
        <f t="shared" si="0"/>
        <v>3.290404</v>
      </c>
      <c r="AF8">
        <v>6</v>
      </c>
      <c r="AG8" t="s">
        <v>1062</v>
      </c>
      <c r="AH8">
        <v>0.10761080472934068</v>
      </c>
      <c r="AI8" s="7">
        <f t="shared" si="3"/>
        <v>0.06016124511180082</v>
      </c>
    </row>
    <row r="9" spans="1:35" ht="12.75">
      <c r="A9" s="2">
        <v>7</v>
      </c>
      <c r="B9" t="s">
        <v>993</v>
      </c>
      <c r="C9" s="6">
        <f>+from_earlier_runs!I4</f>
        <v>2.7294530000000004</v>
      </c>
      <c r="D9" s="6">
        <f>+from_earlier_runs!I6</f>
        <v>1.651763</v>
      </c>
      <c r="E9" s="6">
        <f>+from_earlier_runs!I5</f>
        <v>1.998624</v>
      </c>
      <c r="F9" s="6">
        <f>+from_earlier_runs!I2</f>
        <v>1.3029199999999999</v>
      </c>
      <c r="G9" s="6">
        <f>+from_earlier_runs!I3</f>
        <v>1.324602</v>
      </c>
      <c r="H9" s="5">
        <f t="shared" si="1"/>
        <v>9.007362</v>
      </c>
      <c r="I9" t="s">
        <v>1002</v>
      </c>
      <c r="J9" t="s">
        <v>1001</v>
      </c>
      <c r="K9" t="s">
        <v>1009</v>
      </c>
      <c r="L9">
        <f>+from_earlier_runs!I7</f>
        <v>1.7151570000000003</v>
      </c>
      <c r="M9">
        <v>7</v>
      </c>
      <c r="N9" t="s">
        <v>1072</v>
      </c>
      <c r="O9" t="s">
        <v>1073</v>
      </c>
      <c r="P9">
        <f>+'Region FORM'!P4</f>
        <v>0.007182</v>
      </c>
      <c r="Q9">
        <f>+'Region FORM'!P6</f>
        <v>0.011405</v>
      </c>
      <c r="R9">
        <f>+'Region FORM'!P5</f>
        <v>0.014652</v>
      </c>
      <c r="S9">
        <f>+'Region FORM'!P2</f>
        <v>0.013955</v>
      </c>
      <c r="T9">
        <f>+'Region FORM'!P3</f>
        <v>0.003692</v>
      </c>
      <c r="U9">
        <f t="shared" si="2"/>
        <v>0.050886</v>
      </c>
      <c r="W9">
        <v>7</v>
      </c>
      <c r="X9" t="s">
        <v>1064</v>
      </c>
      <c r="Y9">
        <f aca="true" t="shared" si="4" ref="Y9:AD9">+P16</f>
        <v>0.290516</v>
      </c>
      <c r="Z9">
        <f t="shared" si="4"/>
        <v>0.129269</v>
      </c>
      <c r="AA9">
        <f t="shared" si="4"/>
        <v>0.086989</v>
      </c>
      <c r="AB9">
        <f t="shared" si="4"/>
        <v>0.078698</v>
      </c>
      <c r="AC9">
        <f t="shared" si="4"/>
        <v>0.083697</v>
      </c>
      <c r="AD9">
        <f t="shared" si="4"/>
        <v>0.669169</v>
      </c>
      <c r="AF9">
        <v>7</v>
      </c>
      <c r="AG9" t="s">
        <v>1072</v>
      </c>
      <c r="AH9">
        <v>2.027878830417937</v>
      </c>
      <c r="AI9" s="7">
        <f t="shared" si="3"/>
        <v>0.025093215253651335</v>
      </c>
    </row>
    <row r="10" spans="1:35" ht="12.75">
      <c r="A10" s="2">
        <v>8</v>
      </c>
      <c r="B10" t="s">
        <v>1082</v>
      </c>
      <c r="C10" s="6">
        <f>+P17-C3-C4-C5-C6-C7-C8-C9</f>
        <v>0.0019260000000000943</v>
      </c>
      <c r="D10" s="6">
        <f>+Q17-D3-D4-D5-D6-D7-D8-D9</f>
        <v>-0.0012730000000003017</v>
      </c>
      <c r="E10" s="6">
        <f>+R17-E3-E4-E5-E6-E7-E8-E9</f>
        <v>0.00035199999999946385</v>
      </c>
      <c r="F10" s="6">
        <f>+S17-F3-F4-F5-F6-F7-F8-F9</f>
        <v>-0.002898999999999985</v>
      </c>
      <c r="G10" s="6">
        <f>+T17-G3-G4-G5-G6-G7-G8-G9</f>
        <v>-0.000520000000000076</v>
      </c>
      <c r="H10" s="5">
        <f t="shared" si="1"/>
        <v>-0.0024140000000008044</v>
      </c>
      <c r="I10" t="s">
        <v>1015</v>
      </c>
      <c r="J10" t="s">
        <v>1014</v>
      </c>
      <c r="K10" t="s">
        <v>1009</v>
      </c>
      <c r="M10">
        <v>8</v>
      </c>
      <c r="N10" t="s">
        <v>1053</v>
      </c>
      <c r="O10" t="s">
        <v>1065</v>
      </c>
      <c r="P10">
        <f>+from_earlier_runs!B4</f>
        <v>0.007923</v>
      </c>
      <c r="Q10">
        <f>+from_earlier_runs!B6</f>
        <v>0.009546</v>
      </c>
      <c r="R10">
        <f>+from_earlier_runs!B5</f>
        <v>0.017732</v>
      </c>
      <c r="S10">
        <f>+from_earlier_runs!B2</f>
        <v>0.004398</v>
      </c>
      <c r="T10">
        <f>+from_earlier_runs!B3</f>
        <v>0.006501</v>
      </c>
      <c r="U10">
        <f t="shared" si="2"/>
        <v>0.046099999999999995</v>
      </c>
      <c r="W10">
        <v>8</v>
      </c>
      <c r="X10" t="s">
        <v>1072</v>
      </c>
      <c r="Y10">
        <f aca="true" t="shared" si="5" ref="Y10:AD10">+P9</f>
        <v>0.007182</v>
      </c>
      <c r="Z10">
        <f t="shared" si="5"/>
        <v>0.011405</v>
      </c>
      <c r="AA10">
        <f t="shared" si="5"/>
        <v>0.014652</v>
      </c>
      <c r="AB10">
        <f t="shared" si="5"/>
        <v>0.013955</v>
      </c>
      <c r="AC10">
        <f t="shared" si="5"/>
        <v>0.003692</v>
      </c>
      <c r="AD10">
        <f t="shared" si="5"/>
        <v>0.050886</v>
      </c>
      <c r="AF10">
        <v>8</v>
      </c>
      <c r="AG10" t="s">
        <v>1089</v>
      </c>
      <c r="AH10">
        <v>38.46004253954551</v>
      </c>
      <c r="AI10" s="7">
        <f>+G22/AH10</f>
        <v>0.005519806687205725</v>
      </c>
    </row>
    <row r="11" spans="1:25" ht="12.75">
      <c r="A11" s="2">
        <v>9</v>
      </c>
      <c r="B11" t="s">
        <v>994</v>
      </c>
      <c r="C11" s="6">
        <f>+from_earlier_runs!K4</f>
        <v>0.185782</v>
      </c>
      <c r="D11" s="6">
        <f>+from_earlier_runs!K6</f>
        <v>0.159835</v>
      </c>
      <c r="E11" s="6">
        <f>+from_earlier_runs!K5</f>
        <v>0.20312</v>
      </c>
      <c r="F11" s="6">
        <f>+from_earlier_runs!K2</f>
        <v>0.241746</v>
      </c>
      <c r="G11" s="6">
        <f>+from_earlier_runs!K3</f>
        <v>0.193979</v>
      </c>
      <c r="H11" s="5">
        <f t="shared" si="1"/>
        <v>0.9844620000000001</v>
      </c>
      <c r="I11" t="s">
        <v>1004</v>
      </c>
      <c r="J11" t="s">
        <v>1003</v>
      </c>
      <c r="K11" t="s">
        <v>1009</v>
      </c>
      <c r="M11">
        <v>9</v>
      </c>
      <c r="N11" t="s">
        <v>1055</v>
      </c>
      <c r="O11" t="s">
        <v>1066</v>
      </c>
      <c r="P11">
        <f>+from_earlier_runs!C4</f>
        <v>0.031173</v>
      </c>
      <c r="Q11">
        <f>+from_earlier_runs!C6</f>
        <v>0.023568</v>
      </c>
      <c r="R11">
        <f>+from_earlier_runs!C5</f>
        <v>0.039048</v>
      </c>
      <c r="S11">
        <f>+from_earlier_runs!C2</f>
        <v>0.027278</v>
      </c>
      <c r="T11">
        <f>+from_earlier_runs!C3</f>
        <v>0.038434</v>
      </c>
      <c r="U11">
        <f t="shared" si="2"/>
        <v>0.159501</v>
      </c>
      <c r="Y11">
        <f>SUM(Y3:Y10)</f>
        <v>2.9029089999999997</v>
      </c>
    </row>
    <row r="12" spans="1:21" ht="12.75">
      <c r="A12" s="2">
        <v>12</v>
      </c>
      <c r="B12" t="s">
        <v>995</v>
      </c>
      <c r="C12" s="6">
        <f>+from_earlier_runs!N4</f>
        <v>0.312028</v>
      </c>
      <c r="D12" s="6">
        <f>+from_earlier_runs!N6</f>
        <v>0.18109</v>
      </c>
      <c r="E12" s="6">
        <f>+from_earlier_runs!N5</f>
        <v>0.181866</v>
      </c>
      <c r="F12" s="6">
        <f>+from_earlier_runs!N2</f>
        <v>0.128587</v>
      </c>
      <c r="G12" s="6">
        <f>+from_earlier_runs!N3</f>
        <v>0.115354</v>
      </c>
      <c r="H12" s="5">
        <f t="shared" si="1"/>
        <v>0.918925</v>
      </c>
      <c r="I12" t="s">
        <v>996</v>
      </c>
      <c r="J12" t="s">
        <v>1010</v>
      </c>
      <c r="K12" t="s">
        <v>1009</v>
      </c>
      <c r="M12">
        <v>10</v>
      </c>
      <c r="N12" t="s">
        <v>1057</v>
      </c>
      <c r="O12" t="s">
        <v>1067</v>
      </c>
      <c r="P12">
        <f>+from_earlier_runs!D4</f>
        <v>0.753623</v>
      </c>
      <c r="Q12">
        <f>+from_earlier_runs!D6</f>
        <v>0.43376</v>
      </c>
      <c r="R12">
        <f>+from_earlier_runs!D5</f>
        <v>0.530717</v>
      </c>
      <c r="S12">
        <f>+from_earlier_runs!D2</f>
        <v>0.432591</v>
      </c>
      <c r="T12">
        <f>+from_earlier_runs!D3</f>
        <v>0.492102</v>
      </c>
      <c r="U12">
        <f t="shared" si="2"/>
        <v>2.642793</v>
      </c>
    </row>
    <row r="13" spans="1:21" ht="12.75">
      <c r="A13" s="2">
        <v>13</v>
      </c>
      <c r="B13" t="s">
        <v>997</v>
      </c>
      <c r="C13" s="6">
        <f>+'Region FORM'!S4</f>
        <v>0.105372</v>
      </c>
      <c r="D13" s="6">
        <f>+'Region FORM'!S6</f>
        <v>0.061317</v>
      </c>
      <c r="E13" s="6">
        <f>+'Region FORM'!S5</f>
        <v>0.079125</v>
      </c>
      <c r="F13" s="6">
        <f>+'Region FORM'!S2</f>
        <v>0.010297</v>
      </c>
      <c r="G13" s="6">
        <f>+'Region FORM'!S3</f>
        <v>0.032818</v>
      </c>
      <c r="H13" s="5">
        <f t="shared" si="1"/>
        <v>0.288929</v>
      </c>
      <c r="I13" t="s">
        <v>999</v>
      </c>
      <c r="J13" t="s">
        <v>974</v>
      </c>
      <c r="K13" t="s">
        <v>1008</v>
      </c>
      <c r="M13">
        <v>11</v>
      </c>
      <c r="N13" t="s">
        <v>1081</v>
      </c>
      <c r="O13" t="s">
        <v>1068</v>
      </c>
      <c r="P13">
        <f>+from_earlier_runs!E4</f>
        <v>0.009301</v>
      </c>
      <c r="Q13">
        <f>+from_earlier_runs!E6</f>
        <v>0.006996</v>
      </c>
      <c r="R13">
        <f>+from_earlier_runs!E5</f>
        <v>0.010775</v>
      </c>
      <c r="S13">
        <f>+from_earlier_runs!E2</f>
        <v>0.010237</v>
      </c>
      <c r="T13">
        <f>+from_earlier_runs!E3</f>
        <v>0.011121</v>
      </c>
      <c r="U13">
        <f t="shared" si="2"/>
        <v>0.048429999999999994</v>
      </c>
    </row>
    <row r="14" spans="1:21" ht="12.75">
      <c r="A14" s="2">
        <v>14</v>
      </c>
      <c r="B14" t="s">
        <v>998</v>
      </c>
      <c r="C14" s="6" t="str">
        <f>+'Region FORM'!E4</f>
        <v>    0.035428</v>
      </c>
      <c r="D14" s="6" t="str">
        <f>+'Region FORM'!E6</f>
        <v>    0.013360</v>
      </c>
      <c r="E14" s="6" t="str">
        <f>+'Region FORM'!E5</f>
        <v>    0.022321</v>
      </c>
      <c r="F14" s="6" t="str">
        <f>+'Region FORM'!E2</f>
        <v>    0.001725</v>
      </c>
      <c r="G14" s="6" t="str">
        <f>+'Region FORM'!E3</f>
        <v>    0.023042</v>
      </c>
      <c r="H14" s="5">
        <f t="shared" si="1"/>
        <v>0.09587600000000002</v>
      </c>
      <c r="I14" t="s">
        <v>1000</v>
      </c>
      <c r="J14" t="s">
        <v>960</v>
      </c>
      <c r="K14" t="s">
        <v>1008</v>
      </c>
      <c r="M14">
        <v>12</v>
      </c>
      <c r="N14" t="s">
        <v>1060</v>
      </c>
      <c r="O14" t="s">
        <v>1069</v>
      </c>
      <c r="P14">
        <f>+from_earlier_runs!F4</f>
        <v>0.553213</v>
      </c>
      <c r="Q14">
        <f>+from_earlier_runs!F6</f>
        <v>0.331714</v>
      </c>
      <c r="R14">
        <f>+from_earlier_runs!F5</f>
        <v>0.462466</v>
      </c>
      <c r="S14">
        <f>+from_earlier_runs!F2</f>
        <v>0.3939</v>
      </c>
      <c r="T14">
        <f>+from_earlier_runs!F3</f>
        <v>0.416146</v>
      </c>
      <c r="U14">
        <f t="shared" si="2"/>
        <v>2.157439</v>
      </c>
    </row>
    <row r="15" spans="1:21" ht="12.75">
      <c r="A15" s="2">
        <v>15</v>
      </c>
      <c r="B15" t="s">
        <v>1005</v>
      </c>
      <c r="C15" s="6" t="str">
        <f>+'Region FORM'!C4</f>
        <v>    0.010816</v>
      </c>
      <c r="D15" s="6" t="str">
        <f>+'Region FORM'!C6</f>
        <v>    0.007466</v>
      </c>
      <c r="E15" s="6" t="str">
        <f>+'Region FORM'!C5</f>
        <v>    0.005593</v>
      </c>
      <c r="F15" s="6" t="str">
        <f>+'Region FORM'!C2</f>
        <v>    0.006833</v>
      </c>
      <c r="G15" s="6" t="str">
        <f>+'Region FORM'!C3</f>
        <v>    0.002894</v>
      </c>
      <c r="H15" s="5">
        <f t="shared" si="1"/>
        <v>0.033602</v>
      </c>
      <c r="I15" t="s">
        <v>1006</v>
      </c>
      <c r="J15" t="s">
        <v>958</v>
      </c>
      <c r="K15" t="s">
        <v>1008</v>
      </c>
      <c r="M15">
        <v>13</v>
      </c>
      <c r="N15" t="s">
        <v>1062</v>
      </c>
      <c r="O15" t="s">
        <v>1070</v>
      </c>
      <c r="P15">
        <f>+from_earlier_runs!G4</f>
        <v>1.083704</v>
      </c>
      <c r="Q15">
        <f>+from_earlier_runs!G6</f>
        <v>0.71691</v>
      </c>
      <c r="R15">
        <f>+from_earlier_runs!G5</f>
        <v>0.850897</v>
      </c>
      <c r="S15">
        <f>+from_earlier_runs!G2</f>
        <v>0.355818</v>
      </c>
      <c r="T15">
        <f>+from_earlier_runs!G3</f>
        <v>0.276601</v>
      </c>
      <c r="U15">
        <f t="shared" si="2"/>
        <v>3.2839300000000002</v>
      </c>
    </row>
    <row r="16" spans="1:21" ht="12.75">
      <c r="A16" s="2">
        <v>16</v>
      </c>
      <c r="B16" t="s">
        <v>978</v>
      </c>
      <c r="C16" s="6" t="str">
        <f>+'Region FORM'!G4</f>
        <v>    0.007946</v>
      </c>
      <c r="D16" s="6" t="str">
        <f>+'Region FORM'!G6</f>
        <v>    0.000697</v>
      </c>
      <c r="E16" s="6" t="str">
        <f>+'Region FORM'!G5</f>
        <v>    0.000750</v>
      </c>
      <c r="F16" s="6" t="str">
        <f>+'Region FORM'!G2</f>
        <v>    0.007050</v>
      </c>
      <c r="G16" s="6" t="str">
        <f>+'Region FORM'!G3</f>
        <v>    0.003381</v>
      </c>
      <c r="H16" s="5">
        <f t="shared" si="1"/>
        <v>0.019823999999999998</v>
      </c>
      <c r="I16" t="s">
        <v>978</v>
      </c>
      <c r="J16" t="s">
        <v>962</v>
      </c>
      <c r="K16" t="s">
        <v>1008</v>
      </c>
      <c r="M16">
        <v>14</v>
      </c>
      <c r="N16" t="s">
        <v>1064</v>
      </c>
      <c r="O16" t="s">
        <v>1071</v>
      </c>
      <c r="P16">
        <f>+from_earlier_runs!H4</f>
        <v>0.290516</v>
      </c>
      <c r="Q16">
        <f>+from_earlier_runs!H6</f>
        <v>0.129269</v>
      </c>
      <c r="R16">
        <f>+from_earlier_runs!H5</f>
        <v>0.086989</v>
      </c>
      <c r="S16">
        <f>+from_earlier_runs!H2</f>
        <v>0.078698</v>
      </c>
      <c r="T16">
        <f>+from_earlier_runs!H3</f>
        <v>0.083697</v>
      </c>
      <c r="U16">
        <f t="shared" si="2"/>
        <v>0.669169</v>
      </c>
    </row>
    <row r="17" spans="1:20" ht="12.75">
      <c r="A17" s="2">
        <v>17</v>
      </c>
      <c r="B17" t="s">
        <v>979</v>
      </c>
      <c r="C17" s="6" t="str">
        <f>+'Region FORM'!I4</f>
        <v>    0.000008</v>
      </c>
      <c r="D17" s="6" t="str">
        <f>+'Region FORM'!I6</f>
        <v>    0.000107</v>
      </c>
      <c r="E17" s="6" t="str">
        <f>+'Region FORM'!I5</f>
        <v>    0.000186</v>
      </c>
      <c r="F17" s="6" t="str">
        <f>+'Region FORM'!I2</f>
        <v>    0.000099</v>
      </c>
      <c r="G17" s="6" t="str">
        <f>+'Region FORM'!I3</f>
        <v>    0.000063</v>
      </c>
      <c r="H17" s="5">
        <f t="shared" si="1"/>
        <v>0.000463</v>
      </c>
      <c r="I17" t="s">
        <v>1007</v>
      </c>
      <c r="J17" t="s">
        <v>964</v>
      </c>
      <c r="K17" t="s">
        <v>1008</v>
      </c>
      <c r="P17">
        <f>SUM(P3:P16)</f>
        <v>2.902909</v>
      </c>
      <c r="Q17">
        <f>SUM(Q3:Q16)</f>
        <v>1.801321</v>
      </c>
      <c r="R17">
        <f>SUM(R3:R16)</f>
        <v>2.1885779999999997</v>
      </c>
      <c r="S17">
        <f>SUM(S3:S16)</f>
        <v>1.479476</v>
      </c>
      <c r="T17">
        <f>SUM(T3:T16)</f>
        <v>1.393208</v>
      </c>
    </row>
    <row r="18" spans="1:11" ht="12.75">
      <c r="A18" s="2">
        <v>18</v>
      </c>
      <c r="B18" t="s">
        <v>993</v>
      </c>
      <c r="C18" s="6">
        <f>+from_earlier_runs!P4</f>
        <v>0.083361</v>
      </c>
      <c r="D18" s="6">
        <f>+from_earlier_runs!P6</f>
        <v>0.034566</v>
      </c>
      <c r="E18" s="6">
        <f>+from_earlier_runs!P5</f>
        <v>0.062651</v>
      </c>
      <c r="F18" s="6">
        <f>+from_earlier_runs!P2</f>
        <v>0.037264</v>
      </c>
      <c r="G18" s="6">
        <f>+from_earlier_runs!P3</f>
        <v>0.06412</v>
      </c>
      <c r="H18" s="5">
        <f t="shared" si="1"/>
        <v>0.281962</v>
      </c>
      <c r="I18" t="s">
        <v>1011</v>
      </c>
      <c r="J18" t="s">
        <v>1012</v>
      </c>
      <c r="K18" t="s">
        <v>1009</v>
      </c>
    </row>
    <row r="19" spans="1:11" ht="12.75">
      <c r="A19" s="2">
        <v>19</v>
      </c>
      <c r="B19" t="s">
        <v>1082</v>
      </c>
      <c r="C19" s="6">
        <f>+from_earlier_runs!R4-C12-C13-C14-C15-C16-C17-C18</f>
        <v>0.016018999999999964</v>
      </c>
      <c r="D19" s="6">
        <f>+from_earlier_runs!R6-D12-D13-D14-D15-D16-D17-D18</f>
        <v>0.025615999999999965</v>
      </c>
      <c r="E19" s="6">
        <f>+from_earlier_runs!R5-E12-E13-E14-E15-E16-E17-E18</f>
        <v>0.004121999999999973</v>
      </c>
      <c r="F19" s="6">
        <f>+from_earlier_runs!R2-F12-F13-F14-F15-F16-F17-F18</f>
        <v>0.014660999999999993</v>
      </c>
      <c r="G19" s="6">
        <f>+from_earlier_runs!R3-G12-G13-G14-G15-G16-G17-G18</f>
        <v>0.014431000000000041</v>
      </c>
      <c r="H19" s="5">
        <f t="shared" si="1"/>
        <v>0.07484899999999994</v>
      </c>
      <c r="J19" t="s">
        <v>1013</v>
      </c>
      <c r="K19" t="s">
        <v>1009</v>
      </c>
    </row>
    <row r="21" spans="2:8" ht="12.75">
      <c r="B21" t="s">
        <v>1078</v>
      </c>
      <c r="C21" s="5">
        <f aca="true" t="shared" si="6" ref="C21:H21">SUM(C3:C9)</f>
        <v>2.8265580000000003</v>
      </c>
      <c r="D21" s="5">
        <f t="shared" si="6"/>
        <v>1.766918</v>
      </c>
      <c r="E21" s="5">
        <f t="shared" si="6"/>
        <v>2.134213</v>
      </c>
      <c r="F21" s="5">
        <f t="shared" si="6"/>
        <v>1.395379</v>
      </c>
      <c r="G21" s="5">
        <f t="shared" si="6"/>
        <v>1.359215</v>
      </c>
      <c r="H21" s="5">
        <f t="shared" si="6"/>
        <v>9.767906</v>
      </c>
    </row>
    <row r="22" spans="2:8" ht="12.75">
      <c r="B22" t="s">
        <v>1074</v>
      </c>
      <c r="C22" s="5">
        <f aca="true" t="shared" si="7" ref="C22:H22">SUM(C12:C18)</f>
        <v>0.500761</v>
      </c>
      <c r="D22" s="5">
        <f t="shared" si="7"/>
        <v>0.276973</v>
      </c>
      <c r="E22" s="5">
        <f t="shared" si="7"/>
        <v>0.323642</v>
      </c>
      <c r="F22" s="5">
        <f t="shared" si="7"/>
        <v>0.176148</v>
      </c>
      <c r="G22" s="5">
        <f t="shared" si="7"/>
        <v>0.21229199999999998</v>
      </c>
      <c r="H22" s="5">
        <f t="shared" si="7"/>
        <v>1.6395810000000002</v>
      </c>
    </row>
    <row r="23" spans="2:8" ht="12.75">
      <c r="B23" t="s">
        <v>1075</v>
      </c>
      <c r="C23">
        <f aca="true" t="shared" si="8" ref="C23:H23">+C21/C22</f>
        <v>5.644525032899927</v>
      </c>
      <c r="D23">
        <f t="shared" si="8"/>
        <v>6.379387160481346</v>
      </c>
      <c r="E23">
        <f t="shared" si="8"/>
        <v>6.594363525129618</v>
      </c>
      <c r="F23">
        <f t="shared" si="8"/>
        <v>7.92162840338806</v>
      </c>
      <c r="G23">
        <f t="shared" si="8"/>
        <v>6.4025728713281715</v>
      </c>
      <c r="H23">
        <f t="shared" si="8"/>
        <v>5.957562328424151</v>
      </c>
    </row>
    <row r="24" spans="2:8" ht="12.75">
      <c r="B24" t="s">
        <v>1076</v>
      </c>
      <c r="C24">
        <f aca="true" t="shared" si="9" ref="C24:H24">+C9/(C21)</f>
        <v>0.9656454953339008</v>
      </c>
      <c r="D24">
        <f t="shared" si="9"/>
        <v>0.9348271962818875</v>
      </c>
      <c r="E24">
        <f t="shared" si="9"/>
        <v>0.9364688529214282</v>
      </c>
      <c r="F24">
        <f t="shared" si="9"/>
        <v>0.9337391490053956</v>
      </c>
      <c r="G24">
        <f t="shared" si="9"/>
        <v>0.9745345659075275</v>
      </c>
      <c r="H24">
        <f t="shared" si="9"/>
        <v>0.9221384808576168</v>
      </c>
    </row>
    <row r="25" spans="2:7" ht="12.75">
      <c r="B25" t="s">
        <v>1079</v>
      </c>
      <c r="C25">
        <f>+C11/C21</f>
        <v>0.06572729093123154</v>
      </c>
      <c r="D25">
        <f>+D11/D21</f>
        <v>0.09045977232672937</v>
      </c>
      <c r="E25">
        <f>+E11/E21</f>
        <v>0.09517325590276135</v>
      </c>
      <c r="F25">
        <f>+F11/F21</f>
        <v>0.1732475549653535</v>
      </c>
      <c r="G25">
        <f>+G11/G21</f>
        <v>0.14271399300331442</v>
      </c>
    </row>
    <row r="26" spans="2:8" ht="12.75">
      <c r="B26" t="s">
        <v>1080</v>
      </c>
      <c r="C26" s="5">
        <f aca="true" t="shared" si="10" ref="C26:H26">+C21-Y5</f>
        <v>2.01229</v>
      </c>
      <c r="D26" s="5">
        <f t="shared" si="10"/>
        <v>1.2816779999999999</v>
      </c>
      <c r="E26" s="5">
        <f t="shared" si="10"/>
        <v>1.539672</v>
      </c>
      <c r="F26" s="5">
        <f t="shared" si="10"/>
        <v>0.8966209999999999</v>
      </c>
      <c r="G26" s="5">
        <f t="shared" si="10"/>
        <v>0.8424530000000001</v>
      </c>
      <c r="H26" s="5">
        <f t="shared" si="10"/>
        <v>6.858337</v>
      </c>
    </row>
    <row r="27" ht="12.75">
      <c r="H27">
        <f>+H26/H21</f>
        <v>0.702129709274434</v>
      </c>
    </row>
    <row r="28" spans="2:12" ht="12.75">
      <c r="B28" t="s">
        <v>1083</v>
      </c>
      <c r="C28" s="5">
        <f>+C3+C4+C5+C6+C7+C8</f>
        <v>0.17153000000000002</v>
      </c>
      <c r="H28" s="5">
        <f>+H3+H4+H5+H6+H7+H8</f>
        <v>0.760544</v>
      </c>
      <c r="L28" s="5">
        <f>+L3+L4+L5+L6+L7+L8</f>
        <v>0.08127300000000001</v>
      </c>
    </row>
    <row r="29" spans="2:12" ht="12.75">
      <c r="B29" t="s">
        <v>1084</v>
      </c>
      <c r="C29">
        <f>+C3/C28</f>
        <v>0.5306010610388853</v>
      </c>
      <c r="H29">
        <f>+H3/H28</f>
        <v>0.5947532292674718</v>
      </c>
      <c r="L29">
        <f>+L3/L28</f>
        <v>0.48724668709165403</v>
      </c>
    </row>
    <row r="30" spans="2:12" ht="12.75">
      <c r="B30" t="s">
        <v>1085</v>
      </c>
      <c r="C30">
        <f>+C7/C28</f>
        <v>0.24400396432111</v>
      </c>
      <c r="H30">
        <f>+H7/H28</f>
        <v>0.16378539571675013</v>
      </c>
      <c r="L30">
        <f>+L7/L28</f>
        <v>0.14718295128763548</v>
      </c>
    </row>
    <row r="31" spans="11:12" ht="12.75">
      <c r="K31" t="s">
        <v>1086</v>
      </c>
      <c r="L31">
        <f>+(L4+L5)/L28</f>
        <v>0.2415316279699285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4"/>
  <sheetViews>
    <sheetView zoomScalePageLayoutView="0" workbookViewId="0" topLeftCell="A1">
      <selection activeCell="A8" sqref="A8"/>
    </sheetView>
  </sheetViews>
  <sheetFormatPr defaultColWidth="9.140625" defaultRowHeight="12.75"/>
  <cols>
    <col min="1" max="1" width="23.00390625" style="0" customWidth="1"/>
    <col min="2" max="2" width="14.00390625" style="0" customWidth="1"/>
    <col min="3" max="3" width="13.421875" style="0" customWidth="1"/>
    <col min="4" max="4" width="15.00390625" style="0" customWidth="1"/>
    <col min="5" max="5" width="13.421875" style="0" customWidth="1"/>
    <col min="6" max="6" width="11.57421875" style="0" customWidth="1"/>
    <col min="7" max="7" width="13.00390625" style="0" customWidth="1"/>
    <col min="8" max="8" width="14.57421875" style="0" customWidth="1"/>
    <col min="9" max="9" width="14.28125" style="0" customWidth="1"/>
    <col min="10" max="10" width="15.140625" style="0" customWidth="1"/>
    <col min="11" max="11" width="17.28125" style="0" customWidth="1"/>
    <col min="12" max="14" width="16.00390625" style="0" customWidth="1"/>
    <col min="15" max="15" width="15.57421875" style="0" customWidth="1"/>
    <col min="16" max="16" width="13.28125" style="0" customWidth="1"/>
    <col min="17" max="17" width="19.8515625" style="0" customWidth="1"/>
    <col min="18" max="18" width="19.140625" style="0" customWidth="1"/>
  </cols>
  <sheetData>
    <row r="1" spans="1:18" ht="12.75">
      <c r="A1" t="s">
        <v>1023</v>
      </c>
      <c r="B1" t="s">
        <v>1016</v>
      </c>
      <c r="C1" t="s">
        <v>1017</v>
      </c>
      <c r="D1" t="s">
        <v>1018</v>
      </c>
      <c r="E1" t="s">
        <v>1019</v>
      </c>
      <c r="F1" t="s">
        <v>1020</v>
      </c>
      <c r="G1" t="s">
        <v>1021</v>
      </c>
      <c r="H1" t="s">
        <v>1022</v>
      </c>
      <c r="I1" t="s">
        <v>1037</v>
      </c>
      <c r="J1" t="s">
        <v>1038</v>
      </c>
      <c r="K1" t="s">
        <v>1039</v>
      </c>
      <c r="L1" t="s">
        <v>1043</v>
      </c>
      <c r="M1" t="s">
        <v>1048</v>
      </c>
      <c r="N1" t="s">
        <v>1049</v>
      </c>
      <c r="O1" t="s">
        <v>1045</v>
      </c>
      <c r="P1" t="s">
        <v>1044</v>
      </c>
      <c r="R1" t="s">
        <v>1040</v>
      </c>
    </row>
    <row r="2" spans="1:18" ht="12.75">
      <c r="A2" t="s">
        <v>19</v>
      </c>
      <c r="B2" s="2">
        <v>0.004398</v>
      </c>
      <c r="C2" s="2">
        <v>0.027278</v>
      </c>
      <c r="D2" s="2">
        <v>0.432591</v>
      </c>
      <c r="E2" s="2">
        <v>0.010237</v>
      </c>
      <c r="F2" s="2">
        <v>0.3939</v>
      </c>
      <c r="G2" s="2">
        <v>0.355818</v>
      </c>
      <c r="H2" s="2">
        <v>0.078698</v>
      </c>
      <c r="I2">
        <f aca="true" t="shared" si="0" ref="I2:I7">SUM(B2:H2)</f>
        <v>1.3029199999999999</v>
      </c>
      <c r="J2" s="2">
        <v>0.018749</v>
      </c>
      <c r="K2" s="2">
        <v>0.241746</v>
      </c>
      <c r="L2" s="2">
        <v>0.08244</v>
      </c>
      <c r="M2" s="2">
        <v>0.046147</v>
      </c>
      <c r="N2">
        <f>+L2+M2</f>
        <v>0.128587</v>
      </c>
      <c r="O2" s="2">
        <v>0.002142</v>
      </c>
      <c r="P2" s="2">
        <v>0.037264</v>
      </c>
      <c r="R2" s="2">
        <v>0.206516</v>
      </c>
    </row>
    <row r="3" spans="1:18" ht="12.75">
      <c r="A3" t="s">
        <v>922</v>
      </c>
      <c r="B3" s="2">
        <v>0.006501</v>
      </c>
      <c r="C3" s="2">
        <v>0.038434</v>
      </c>
      <c r="D3" s="2">
        <v>0.492102</v>
      </c>
      <c r="E3" s="2">
        <v>0.011121</v>
      </c>
      <c r="F3" s="2">
        <v>0.416146</v>
      </c>
      <c r="G3" s="2">
        <v>0.276601</v>
      </c>
      <c r="H3" s="2">
        <v>0.083697</v>
      </c>
      <c r="I3">
        <f t="shared" si="0"/>
        <v>1.324602</v>
      </c>
      <c r="J3" s="2">
        <v>0.01991</v>
      </c>
      <c r="K3" s="2">
        <v>0.193979</v>
      </c>
      <c r="L3" s="2">
        <v>0.067063</v>
      </c>
      <c r="M3" s="2">
        <v>0.048291</v>
      </c>
      <c r="N3">
        <f>+L3+M3</f>
        <v>0.115354</v>
      </c>
      <c r="O3" s="2">
        <v>0.004904</v>
      </c>
      <c r="P3" s="2">
        <v>0.06412</v>
      </c>
      <c r="R3" s="2">
        <v>0.256103</v>
      </c>
    </row>
    <row r="4" spans="1:18" ht="12.75">
      <c r="A4" t="s">
        <v>931</v>
      </c>
      <c r="B4" s="2">
        <v>0.007923</v>
      </c>
      <c r="C4" s="2">
        <v>0.031173</v>
      </c>
      <c r="D4" s="2">
        <v>0.753623</v>
      </c>
      <c r="E4" s="2">
        <v>0.009301</v>
      </c>
      <c r="F4" s="2">
        <v>0.553213</v>
      </c>
      <c r="G4" s="2">
        <v>1.083704</v>
      </c>
      <c r="H4" s="2">
        <v>0.290516</v>
      </c>
      <c r="I4">
        <f t="shared" si="0"/>
        <v>2.7294530000000004</v>
      </c>
      <c r="J4" s="2">
        <v>0.020142</v>
      </c>
      <c r="K4" s="2">
        <v>0.185782</v>
      </c>
      <c r="L4" s="2">
        <v>0.209044</v>
      </c>
      <c r="M4" s="2">
        <v>0.102984</v>
      </c>
      <c r="N4">
        <f>+L4+M4</f>
        <v>0.312028</v>
      </c>
      <c r="O4" s="2">
        <v>0.005045</v>
      </c>
      <c r="P4" s="2">
        <v>0.083361</v>
      </c>
      <c r="R4" s="2">
        <v>0.570978</v>
      </c>
    </row>
    <row r="5" spans="1:18" ht="12.75">
      <c r="A5" t="s">
        <v>940</v>
      </c>
      <c r="B5" s="2">
        <v>0.017732</v>
      </c>
      <c r="C5" s="2">
        <v>0.039048</v>
      </c>
      <c r="D5" s="2">
        <v>0.530717</v>
      </c>
      <c r="E5" s="2">
        <v>0.010775</v>
      </c>
      <c r="F5" s="2">
        <v>0.462466</v>
      </c>
      <c r="G5" s="2">
        <v>0.850897</v>
      </c>
      <c r="H5" s="2">
        <v>0.086989</v>
      </c>
      <c r="I5">
        <f t="shared" si="0"/>
        <v>1.998624</v>
      </c>
      <c r="J5" s="2">
        <v>0.019699</v>
      </c>
      <c r="K5" s="2">
        <v>0.20312</v>
      </c>
      <c r="L5" s="2">
        <v>0.115189</v>
      </c>
      <c r="M5" s="2">
        <v>0.066677</v>
      </c>
      <c r="N5">
        <f>+L5+M5</f>
        <v>0.181866</v>
      </c>
      <c r="O5" s="2">
        <v>0.001463</v>
      </c>
      <c r="P5" s="2">
        <v>0.062651</v>
      </c>
      <c r="R5" s="2">
        <v>0.356614</v>
      </c>
    </row>
    <row r="6" spans="1:18" ht="12.75">
      <c r="A6" t="s">
        <v>949</v>
      </c>
      <c r="B6" s="2">
        <v>0.009546</v>
      </c>
      <c r="C6" s="2">
        <v>0.023568</v>
      </c>
      <c r="D6" s="2">
        <v>0.43376</v>
      </c>
      <c r="E6" s="2">
        <v>0.006996</v>
      </c>
      <c r="F6" s="2">
        <v>0.331714</v>
      </c>
      <c r="G6" s="2">
        <v>0.71691</v>
      </c>
      <c r="H6" s="2">
        <v>0.129269</v>
      </c>
      <c r="I6">
        <f t="shared" si="0"/>
        <v>1.651763</v>
      </c>
      <c r="J6" s="2">
        <v>0.017975</v>
      </c>
      <c r="K6" s="2">
        <v>0.159835</v>
      </c>
      <c r="L6" s="2">
        <v>0.11083</v>
      </c>
      <c r="M6" s="2">
        <v>0.07026</v>
      </c>
      <c r="N6">
        <f>+L6+M6</f>
        <v>0.18109</v>
      </c>
      <c r="O6" s="2">
        <v>0.002063</v>
      </c>
      <c r="P6" s="2">
        <v>0.034566</v>
      </c>
      <c r="R6" s="2">
        <v>0.324219</v>
      </c>
    </row>
    <row r="7" spans="1:9" ht="12.75">
      <c r="A7" t="s">
        <v>226</v>
      </c>
      <c r="B7" s="2">
        <v>0.007452</v>
      </c>
      <c r="C7" s="2">
        <v>0.039811</v>
      </c>
      <c r="D7" s="2">
        <v>0.65554</v>
      </c>
      <c r="E7" s="2">
        <v>0.011881</v>
      </c>
      <c r="F7" s="2">
        <v>0.463966</v>
      </c>
      <c r="G7" s="2">
        <v>0.416411</v>
      </c>
      <c r="H7" s="2">
        <v>0.120096</v>
      </c>
      <c r="I7">
        <f t="shared" si="0"/>
        <v>1.7151570000000003</v>
      </c>
    </row>
    <row r="8" spans="2:8" ht="12.75">
      <c r="B8" t="s">
        <v>1025</v>
      </c>
      <c r="C8" t="s">
        <v>1026</v>
      </c>
      <c r="D8" t="s">
        <v>1027</v>
      </c>
      <c r="E8" t="s">
        <v>1028</v>
      </c>
      <c r="F8" t="s">
        <v>1029</v>
      </c>
      <c r="G8" t="s">
        <v>1030</v>
      </c>
      <c r="H8" t="s">
        <v>1031</v>
      </c>
    </row>
    <row r="9" spans="2:8" ht="12.75">
      <c r="B9" t="s">
        <v>1032</v>
      </c>
      <c r="C9" t="s">
        <v>1032</v>
      </c>
      <c r="D9" t="s">
        <v>1032</v>
      </c>
      <c r="E9" t="s">
        <v>1032</v>
      </c>
      <c r="F9" t="s">
        <v>1032</v>
      </c>
      <c r="G9" t="s">
        <v>1032</v>
      </c>
      <c r="H9" t="s">
        <v>1032</v>
      </c>
    </row>
    <row r="10" spans="2:8" ht="12.75">
      <c r="B10" t="s">
        <v>986</v>
      </c>
      <c r="C10" t="s">
        <v>1033</v>
      </c>
      <c r="D10" t="s">
        <v>988</v>
      </c>
      <c r="E10" t="s">
        <v>989</v>
      </c>
      <c r="F10" t="s">
        <v>1034</v>
      </c>
      <c r="G10" t="s">
        <v>1035</v>
      </c>
      <c r="H10" t="s">
        <v>1036</v>
      </c>
    </row>
    <row r="12" spans="1:16" ht="12.75">
      <c r="A12" t="s">
        <v>1042</v>
      </c>
      <c r="B12" t="s">
        <v>1041</v>
      </c>
      <c r="C12" t="s">
        <v>1041</v>
      </c>
      <c r="D12" t="s">
        <v>1041</v>
      </c>
      <c r="E12" t="s">
        <v>1041</v>
      </c>
      <c r="F12" t="s">
        <v>1041</v>
      </c>
      <c r="G12" t="s">
        <v>1041</v>
      </c>
      <c r="H12" t="s">
        <v>1041</v>
      </c>
      <c r="I12" t="s">
        <v>1050</v>
      </c>
      <c r="J12" t="s">
        <v>1041</v>
      </c>
      <c r="K12" t="s">
        <v>1041</v>
      </c>
      <c r="L12" t="s">
        <v>1041</v>
      </c>
      <c r="M12" t="s">
        <v>1046</v>
      </c>
      <c r="N12" t="s">
        <v>1050</v>
      </c>
      <c r="O12" t="s">
        <v>1046</v>
      </c>
      <c r="P12" t="s">
        <v>1041</v>
      </c>
    </row>
    <row r="13" spans="1:2" ht="12.75">
      <c r="A13" t="s">
        <v>1024</v>
      </c>
      <c r="B13" t="s">
        <v>1041</v>
      </c>
    </row>
    <row r="14" spans="1:2" ht="12.75">
      <c r="A14" t="s">
        <v>1047</v>
      </c>
      <c r="B14" t="s">
        <v>1046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Luecken, Deborah</cp:lastModifiedBy>
  <dcterms:created xsi:type="dcterms:W3CDTF">2017-03-28T14:21:13Z</dcterms:created>
  <dcterms:modified xsi:type="dcterms:W3CDTF">2017-08-31T21:40:59Z</dcterms:modified>
  <cp:category/>
  <cp:version/>
  <cp:contentType/>
  <cp:contentStatus/>
</cp:coreProperties>
</file>