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/>
  <mc:AlternateContent xmlns:mc="http://schemas.openxmlformats.org/markup-compatibility/2006">
    <mc:Choice Requires="x15">
      <x15ac:absPath xmlns:x15ac="http://schemas.microsoft.com/office/spreadsheetml/2010/11/ac" url="\\Aa.ad.epa.gov\ord\RTP\Users\E-J\jkolling\Net MyDocuments\D-O LRP SD Model\ScienceHub_D-O LRP SD Model\Datasets and Documentation\D-O LRP SD Model Version 2.0\"/>
    </mc:Choice>
  </mc:AlternateContent>
  <bookViews>
    <workbookView xWindow="5685" yWindow="0" windowWidth="13515" windowHeight="7035"/>
  </bookViews>
  <sheets>
    <sheet name="Tier2 DATA" sheetId="1" r:id="rId1"/>
    <sheet name="Tier2RoadMTP" sheetId="4" r:id="rId2"/>
    <sheet name="Tier1 DATA" sheetId="3" r:id="rId3"/>
    <sheet name="Tier1 Pref Growth" sheetId="9" r:id="rId4"/>
    <sheet name="Tier1RoadMTP" sheetId="5" r:id="rId5"/>
    <sheet name="Inflation Index" sheetId="7" r:id="rId6"/>
    <sheet name="Notes-Tier2 DATA" sheetId="6" r:id="rId7"/>
  </sheets>
  <calcPr calcId="171027"/>
</workbook>
</file>

<file path=xl/calcChain.xml><?xml version="1.0" encoding="utf-8"?>
<calcChain xmlns="http://schemas.openxmlformats.org/spreadsheetml/2006/main">
  <c r="C29" i="7" l="1"/>
  <c r="D9" i="7"/>
  <c r="E9" i="7"/>
  <c r="F9" i="7"/>
  <c r="G9" i="7"/>
  <c r="H9" i="7"/>
  <c r="I9" i="7"/>
  <c r="J9" i="7"/>
  <c r="K9" i="7"/>
  <c r="L9" i="7"/>
  <c r="M9" i="7"/>
  <c r="N9" i="7"/>
  <c r="O9" i="7"/>
  <c r="P9" i="7"/>
  <c r="Q9" i="7"/>
  <c r="R9" i="7"/>
  <c r="S9" i="7"/>
  <c r="T9" i="7"/>
  <c r="U9" i="7"/>
  <c r="V9" i="7"/>
  <c r="W9" i="7"/>
  <c r="X9" i="7"/>
  <c r="Y9" i="7"/>
  <c r="Z9" i="7"/>
  <c r="AA9" i="7"/>
  <c r="AB9" i="7"/>
  <c r="AC9" i="7"/>
  <c r="AD9" i="7"/>
  <c r="AE9" i="7"/>
  <c r="AF9" i="7"/>
  <c r="AG9" i="7"/>
  <c r="AH9" i="7"/>
  <c r="AI9" i="7"/>
  <c r="AJ9" i="7"/>
  <c r="AK9" i="7"/>
  <c r="AL9" i="7"/>
  <c r="AM9" i="7"/>
  <c r="AN9" i="7"/>
  <c r="AO9" i="7"/>
  <c r="AP9" i="7"/>
  <c r="C9" i="7"/>
  <c r="AP20" i="7"/>
  <c r="AO20" i="7"/>
  <c r="AN20" i="7"/>
  <c r="AM20" i="7"/>
  <c r="AL20" i="7"/>
  <c r="AK20" i="7"/>
  <c r="AJ20" i="7"/>
  <c r="AI20" i="7"/>
  <c r="AH20" i="7"/>
  <c r="AG20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AP15" i="7"/>
  <c r="AO15" i="7"/>
  <c r="AN15" i="7"/>
  <c r="AM15" i="7"/>
  <c r="AL15" i="7"/>
  <c r="AK15" i="7"/>
  <c r="AJ15" i="7"/>
  <c r="AI15" i="7"/>
  <c r="AH15" i="7"/>
  <c r="AG15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M217" i="1"/>
  <c r="S217" i="1"/>
  <c r="N217" i="1"/>
  <c r="O217" i="1"/>
  <c r="P217" i="1"/>
  <c r="Q217" i="1"/>
  <c r="R217" i="1"/>
</calcChain>
</file>

<file path=xl/sharedStrings.xml><?xml version="1.0" encoding="utf-8"?>
<sst xmlns="http://schemas.openxmlformats.org/spreadsheetml/2006/main" count="473" uniqueCount="360">
  <si>
    <t>Total Employment</t>
  </si>
  <si>
    <t>Industrial Employment</t>
  </si>
  <si>
    <t>Office Employment</t>
  </si>
  <si>
    <t>Retail Employment</t>
  </si>
  <si>
    <t>Service Employment</t>
  </si>
  <si>
    <t xml:space="preserve">GROSS REGIONAL PRODUCT </t>
  </si>
  <si>
    <t xml:space="preserve">To convert a constant dollar series to current dollars: [constant $] x [price index] = current $ </t>
  </si>
  <si>
    <t xml:space="preserve">NOMINAL GROSS REGIONAL PRODUCT </t>
  </si>
  <si>
    <t>Time</t>
  </si>
  <si>
    <t>Gross operating surplus</t>
  </si>
  <si>
    <t>earnings share</t>
  </si>
  <si>
    <t>Total earnings</t>
  </si>
  <si>
    <t>Total retail consumption</t>
  </si>
  <si>
    <t>ECONOMY</t>
  </si>
  <si>
    <t>LAND</t>
  </si>
  <si>
    <t>Population</t>
  </si>
  <si>
    <t>Households</t>
  </si>
  <si>
    <t>total households</t>
  </si>
  <si>
    <t>equilibrium SF HH</t>
  </si>
  <si>
    <t>equilibrium MF HH</t>
  </si>
  <si>
    <t>total dwelling units</t>
  </si>
  <si>
    <t>SF dwelling units</t>
  </si>
  <si>
    <t>MF dwelling units</t>
  </si>
  <si>
    <t>vacancy rate</t>
  </si>
  <si>
    <t>retail sq ft</t>
  </si>
  <si>
    <t>office  sq ft</t>
  </si>
  <si>
    <t>industrial sq ft</t>
  </si>
  <si>
    <t>service sq ft</t>
  </si>
  <si>
    <t>developed land</t>
  </si>
  <si>
    <t>TRANSPORTATION</t>
  </si>
  <si>
    <t>carpool size</t>
  </si>
  <si>
    <t>commute mode share of automobile mode</t>
  </si>
  <si>
    <t>commute mode share of nonmotorized mode</t>
  </si>
  <si>
    <t>commute mode share of public transit mode</t>
  </si>
  <si>
    <t>commuters by automobile mode</t>
  </si>
  <si>
    <t>commuters by nonmotorized mode</t>
  </si>
  <si>
    <t>commuters by public transit mode</t>
  </si>
  <si>
    <t>commuters living in area</t>
  </si>
  <si>
    <t>congestion</t>
  </si>
  <si>
    <t>functioning lane miles</t>
  </si>
  <si>
    <t>functioning rural highway lane miles</t>
  </si>
  <si>
    <t>functioning urban highway lane miles</t>
  </si>
  <si>
    <t>MPG without congestion</t>
  </si>
  <si>
    <t>nonmotorized trips</t>
  </si>
  <si>
    <t>parking cost of average trip</t>
  </si>
  <si>
    <t>peak period percent of VMT</t>
  </si>
  <si>
    <t>person miles of automobile driver travel per day</t>
  </si>
  <si>
    <t>person miles of automobile passenger travel per day</t>
  </si>
  <si>
    <t>person miles of automobile travel per day</t>
  </si>
  <si>
    <t>person miles of public transit travel per day</t>
  </si>
  <si>
    <t>person trip distance</t>
  </si>
  <si>
    <t>person trip duration</t>
  </si>
  <si>
    <t>person trips using automobile mode</t>
  </si>
  <si>
    <t>person trips using carpool mode</t>
  </si>
  <si>
    <t>price of diesil</t>
  </si>
  <si>
    <t>price of gasoline</t>
  </si>
  <si>
    <t>public transit directional route miles</t>
  </si>
  <si>
    <t>public transit service frequency</t>
  </si>
  <si>
    <t>public transit trip distance</t>
  </si>
  <si>
    <t>public transit unlinked passenger trips per day</t>
  </si>
  <si>
    <t>vehicle occupancy</t>
  </si>
  <si>
    <t>vehicle stock</t>
  </si>
  <si>
    <t>vehicle trips</t>
  </si>
  <si>
    <t>VHT</t>
  </si>
  <si>
    <t>VMT</t>
  </si>
  <si>
    <t>median annual owner costs</t>
  </si>
  <si>
    <t>median annual renter costs</t>
  </si>
  <si>
    <t>LRT revenue miles per day</t>
  </si>
  <si>
    <t>functioning nonmotorized travel facilities</t>
  </si>
  <si>
    <t>diesel consumption by public transit vehicles per year</t>
  </si>
  <si>
    <t>gasoline consumption by public transit vehicles per year</t>
  </si>
  <si>
    <t>public transit operating expenditure per year</t>
  </si>
  <si>
    <t>public transit fare price</t>
  </si>
  <si>
    <t>public transit fare revenue per year</t>
  </si>
  <si>
    <t>household size</t>
  </si>
  <si>
    <t>sf vacancy rate</t>
  </si>
  <si>
    <t>mf vacancy rate</t>
  </si>
  <si>
    <t>Population Tier 1</t>
  </si>
  <si>
    <t>Households Tier 1</t>
  </si>
  <si>
    <t>total households Tier 1</t>
  </si>
  <si>
    <t>equilibrium SF HH Tier 1</t>
  </si>
  <si>
    <t>equilibrium MF HH Tier 1</t>
  </si>
  <si>
    <t>total dwelling units Tier 1</t>
  </si>
  <si>
    <t>SF dwelling units Tier 1</t>
  </si>
  <si>
    <t>MF dwelling units Tier 1</t>
  </si>
  <si>
    <t>vacancy rate Tier 1</t>
  </si>
  <si>
    <t>household size Tier 1</t>
  </si>
  <si>
    <t>retail sq ft Tier 1</t>
  </si>
  <si>
    <t>office  sq ft Tier 1</t>
  </si>
  <si>
    <t>industrial sq ft Tier 1</t>
  </si>
  <si>
    <t>service sq ft Tier 1</t>
  </si>
  <si>
    <t>developed land Tier 1</t>
  </si>
  <si>
    <t>intersections excluding those that are purely automobile oriented</t>
  </si>
  <si>
    <t>freeflow speed of the roadway link on which the average peak period vehicle mile of travel is performed</t>
  </si>
  <si>
    <t>functioning rural nonhighway lane miles</t>
  </si>
  <si>
    <t>functioning urban nonhighway lane miles</t>
  </si>
  <si>
    <t>person trips using drive alone mode</t>
  </si>
  <si>
    <t>public transit road based VHT per year</t>
  </si>
  <si>
    <t>public transit road based VHT per day</t>
  </si>
  <si>
    <t>public transit road based VMT per year</t>
  </si>
  <si>
    <t>public transit road based VMT per day</t>
  </si>
  <si>
    <t>land area within quarter mile of a transit station</t>
  </si>
  <si>
    <t>percent of land within quarter mile of a transit station</t>
  </si>
  <si>
    <t>land area within half mile of a transit station</t>
  </si>
  <si>
    <t>percent of land within half mile of a transit station</t>
  </si>
  <si>
    <t>public transit road based vehicle revenue hours per day</t>
  </si>
  <si>
    <t>public transit road based vehicle revenue miles per day</t>
  </si>
  <si>
    <t>public transit scheduled road based vehicle revenue miles per year</t>
  </si>
  <si>
    <t>public transit scheduled road based vehicle revenue miles per day</t>
  </si>
  <si>
    <t>functioning rural highway road miles</t>
  </si>
  <si>
    <t>functioning rural nonhighway road miles</t>
  </si>
  <si>
    <t>functioning urban highway road miles</t>
  </si>
  <si>
    <t>functioning urban nonhighway road miles</t>
  </si>
  <si>
    <t>functioning road miles</t>
  </si>
  <si>
    <t>transit dependent population</t>
  </si>
  <si>
    <t>off peak period vehicle speed</t>
  </si>
  <si>
    <t>peak period vehicle speed</t>
  </si>
  <si>
    <t>carpool size Tier 1</t>
  </si>
  <si>
    <t>commute mode share of automobile mode Tier 1</t>
  </si>
  <si>
    <t>commute mode share of nonmotorized mode Tier 1</t>
  </si>
  <si>
    <t>commute mode share of public transit mode Tier 1</t>
  </si>
  <si>
    <t>commuters by automobile mode Tier 1</t>
  </si>
  <si>
    <t>commuters by nonmotorized mode Tier 1</t>
  </si>
  <si>
    <t>commuters by public transit mode Tier 1</t>
  </si>
  <si>
    <t>commuters living in area Tier 1</t>
  </si>
  <si>
    <t>congestion Tier 1</t>
  </si>
  <si>
    <t>diesel consumption by public transit vehicles per year Tier 1</t>
  </si>
  <si>
    <t>gasoline consumption by public transit vehicles per year Tier 1</t>
  </si>
  <si>
    <t>freeflow speed of the roadway link on which the average peak period vehicle mile of travel is performed Tier 1</t>
  </si>
  <si>
    <t>functioning lane miles Tier 1</t>
  </si>
  <si>
    <t>functioning nonmotorized travel facilities Tier 1</t>
  </si>
  <si>
    <t>functioning rural highway lane miles Tier 1</t>
  </si>
  <si>
    <t>functioning rural nonhighway lane miles Tier 1</t>
  </si>
  <si>
    <t>functioning urban highway lane miles Tier 1</t>
  </si>
  <si>
    <t>functioning urban nonhighway lane miles Tier 1</t>
  </si>
  <si>
    <t>intersections excluding those that are purely automobile oriented Tier 1</t>
  </si>
  <si>
    <t>LRT revenue miles per day Tier 1</t>
  </si>
  <si>
    <t>MPG without congestion Tier 1</t>
  </si>
  <si>
    <t>nonmotorized trips Tier 1</t>
  </si>
  <si>
    <t>parking cost of average trip Tier 1</t>
  </si>
  <si>
    <t>peak period percent of VMT Tier 1</t>
  </si>
  <si>
    <t>person miles of automobile driver travel per day Tier 1</t>
  </si>
  <si>
    <t>person miles of automobile passenger travel per day Tier 1</t>
  </si>
  <si>
    <t>person miles of automobile travel per day Tier 1</t>
  </si>
  <si>
    <t>person miles of public transit travel per day Tier 1</t>
  </si>
  <si>
    <t>person trip distance Tier 1</t>
  </si>
  <si>
    <t>person trip duration Tier 1</t>
  </si>
  <si>
    <t>person trips using automobile mode Tier 1</t>
  </si>
  <si>
    <t>person trips using carpool mode Tier 1</t>
  </si>
  <si>
    <t>person trips using drive alone mode Tier 1</t>
  </si>
  <si>
    <t>price of diesil Tier 1</t>
  </si>
  <si>
    <t>price of gasoline Tier 1</t>
  </si>
  <si>
    <t>public transit directional route miles Tier 1</t>
  </si>
  <si>
    <t>public transit operating expenditure per year Tier 1</t>
  </si>
  <si>
    <t>public transit road based VHT per year Tier 1</t>
  </si>
  <si>
    <t>public transit road based VHT per day Tier 1</t>
  </si>
  <si>
    <t>public transit road based VMT per year Tier 1</t>
  </si>
  <si>
    <t>public transit road based VMT per day Tier 1</t>
  </si>
  <si>
    <t>public transit fare price Tier 1</t>
  </si>
  <si>
    <t>public transit fare revenue per year Tier 1</t>
  </si>
  <si>
    <t>land area within quarter mile of a transit station Tier 1</t>
  </si>
  <si>
    <t>percent of land within quarter mile of a transit station Tier 1</t>
  </si>
  <si>
    <t>land area within half mile of a transit station Tier 1</t>
  </si>
  <si>
    <t>percent of land within half mile of a transit station Tier 1</t>
  </si>
  <si>
    <t>public transit service frequency Tier 1</t>
  </si>
  <si>
    <t>public transit road based vehicle revenue hours per day Tier 1</t>
  </si>
  <si>
    <t>public transit road based vehicle revenue miles per day Tier 1</t>
  </si>
  <si>
    <t>public transit scheduled road based vehicle revenue miles per year Tier 1</t>
  </si>
  <si>
    <t>public transit scheduled road based vehicle revenue miles per day Tier 1</t>
  </si>
  <si>
    <t>public transit trip distance Tier 1</t>
  </si>
  <si>
    <t>public transit unlinked passenger trips per day Tier 1</t>
  </si>
  <si>
    <t>functioning road miles Tier 1</t>
  </si>
  <si>
    <t>functioning rural highway road miles Tier 1</t>
  </si>
  <si>
    <t>functioning rural nonhighway road miles Tier 1</t>
  </si>
  <si>
    <t>functioning urban highway road miles Tier 1</t>
  </si>
  <si>
    <t>functioning urban nonhighway road miles Tier 1</t>
  </si>
  <si>
    <t>transit dependent population Tier 1</t>
  </si>
  <si>
    <t>vehicle occupancy Tier 1</t>
  </si>
  <si>
    <t>off peak period vehicle speed Tier 1</t>
  </si>
  <si>
    <t>peak period vehicle speed Tier 1</t>
  </si>
  <si>
    <t>vehicle stock Tier 1</t>
  </si>
  <si>
    <t>vehicle trips Tier 1</t>
  </si>
  <si>
    <t>VHT Tier 1</t>
  </si>
  <si>
    <t>VMT Tier 1</t>
  </si>
  <si>
    <t>Total Employment Tier 1</t>
  </si>
  <si>
    <t>Industrial Earnings Tier 1</t>
  </si>
  <si>
    <t>Office Earnings Tier 1</t>
  </si>
  <si>
    <t>Retail Earnings Tier 1</t>
  </si>
  <si>
    <t>Service Earnings Tier 1</t>
  </si>
  <si>
    <t>Total labor force Tier 1</t>
  </si>
  <si>
    <t>GROSS REGIONAL PRODUCT Tier 1</t>
  </si>
  <si>
    <t>Total earnings Tier 1</t>
  </si>
  <si>
    <t>Gross operating surplus Tier 1</t>
  </si>
  <si>
    <t>NOMINAL GROSS REGIONAL PRODUCT Tier 1</t>
  </si>
  <si>
    <t>Total retail consumption Tier 1</t>
  </si>
  <si>
    <t>Industrial Employment Tier 1</t>
  </si>
  <si>
    <t>Office Employment Tier 1</t>
  </si>
  <si>
    <t>Retail Employment Tier 1</t>
  </si>
  <si>
    <t>Service Employment Tier 1</t>
  </si>
  <si>
    <t>Total Labor Force</t>
  </si>
  <si>
    <t>Industrial Earnings</t>
  </si>
  <si>
    <t>Office Earnings</t>
  </si>
  <si>
    <t>Retail Earnings</t>
  </si>
  <si>
    <t>Service Earnings</t>
  </si>
  <si>
    <t>unemployment rate</t>
  </si>
  <si>
    <t>unemployment rate tier 1</t>
  </si>
  <si>
    <t>through traffic VMT</t>
  </si>
  <si>
    <t>through traffic VMT Tier 1</t>
  </si>
  <si>
    <t>person miles of exclusively nonmotorized trips per day Tier 1</t>
  </si>
  <si>
    <t>person miles of exclusively nonmotorized trips per day</t>
  </si>
  <si>
    <t>2010 dollars except nominal GRP</t>
  </si>
  <si>
    <t>Total City Real Property Value</t>
  </si>
  <si>
    <t>Total Commercial Real Property Value</t>
  </si>
  <si>
    <t>Total County Real Property Tax Levied</t>
  </si>
  <si>
    <t>Total County Real Property Tax Levied in Cities</t>
  </si>
  <si>
    <t>Total City Real Property Tax Levied</t>
  </si>
  <si>
    <t>Total County Real Property Value</t>
  </si>
  <si>
    <t>Total City and County Real Property Tax Levied</t>
  </si>
  <si>
    <t>weekday peak period VMT</t>
  </si>
  <si>
    <t>weekday peak period VMT per lane mile</t>
  </si>
  <si>
    <t>weekday peak period VMT Tier 1</t>
  </si>
  <si>
    <t>weekday peak period VMT per lane mile Tier 1</t>
  </si>
  <si>
    <t>SF mean age</t>
  </si>
  <si>
    <t>MF mean age</t>
  </si>
  <si>
    <t>commercial mean age</t>
  </si>
  <si>
    <t>overall mean age</t>
  </si>
  <si>
    <t>vacant property value per acre</t>
  </si>
  <si>
    <t>SF property value per SF DU</t>
  </si>
  <si>
    <t>MF property value per MF DU</t>
  </si>
  <si>
    <t>VMT on freeways</t>
  </si>
  <si>
    <t>VMT not on freeways</t>
  </si>
  <si>
    <t>VMT not on freeways Tier 1</t>
  </si>
  <si>
    <t>VMT on freeways Tier 1</t>
  </si>
  <si>
    <t>Combined Sales Tax Rate</t>
  </si>
  <si>
    <t>Total Sales Tax Collected</t>
  </si>
  <si>
    <t>Total Local Option Sales Tax Collected</t>
  </si>
  <si>
    <t>Total Local Option Sales Tax Distributed</t>
  </si>
  <si>
    <t>Other Local Option Sales Tax Revenues</t>
  </si>
  <si>
    <t>County Local Option Sales Tax Revenues</t>
  </si>
  <si>
    <t>City Local Option Sales Tax Revenues</t>
  </si>
  <si>
    <t>Real interest rate</t>
  </si>
  <si>
    <t>congestion per weekday peak period VMT per lane mile</t>
  </si>
  <si>
    <t>vehicle trip distance</t>
  </si>
  <si>
    <t>congestion per weekday peak period VMT per lane mile Tier 1</t>
  </si>
  <si>
    <t>Total SF Property Value</t>
  </si>
  <si>
    <t>Vehicle Registration Fee Revenues</t>
  </si>
  <si>
    <t>Rental Car Tax Revenues</t>
  </si>
  <si>
    <t>Cumulative LRP Revenues MIN</t>
  </si>
  <si>
    <t>Cumulative LRP Revenues MAX</t>
  </si>
  <si>
    <t>nominal cumulative LRP revenues MIN</t>
  </si>
  <si>
    <t>nominal cumulative LRP revenues MAX</t>
  </si>
  <si>
    <t>total LRP revenues MIN</t>
  </si>
  <si>
    <t>total LRP revenues MAX</t>
  </si>
  <si>
    <t>WATER</t>
  </si>
  <si>
    <t>total water demand</t>
  </si>
  <si>
    <t>Resident Total Net Earnings</t>
  </si>
  <si>
    <t>Resident Per Capita Net Earnings</t>
  </si>
  <si>
    <t>Resident Per Capita Net Earnings Tier 1</t>
  </si>
  <si>
    <t>ENERGY</t>
  </si>
  <si>
    <t>energy use residential</t>
  </si>
  <si>
    <t>energy use commercial</t>
  </si>
  <si>
    <t>energy use industrial</t>
  </si>
  <si>
    <t>CO2 emissions from buildings and transportation</t>
  </si>
  <si>
    <t>CO2 emissions from passenger vehicles</t>
  </si>
  <si>
    <t>CO2 emissions from building electricity use</t>
  </si>
  <si>
    <t>CO2 emissions from building natural gas use</t>
  </si>
  <si>
    <t>2005 Dollars</t>
  </si>
  <si>
    <t>2009 Dollars</t>
  </si>
  <si>
    <t xml:space="preserve">To convert a current dollar series to constant dollars: [current $] ÷ [price index] = constant $ </t>
  </si>
  <si>
    <t>W&amp;P v1</t>
  </si>
  <si>
    <t>W&amp;P v2</t>
  </si>
  <si>
    <t>2010 Dollars</t>
  </si>
  <si>
    <t>2011 Dollars</t>
  </si>
  <si>
    <t>2012 Dollars</t>
  </si>
  <si>
    <t>Total Nonresidential property value</t>
  </si>
  <si>
    <t>Total MF property value</t>
  </si>
  <si>
    <t>Half Cent Transit Sales Tax Revenues</t>
  </si>
  <si>
    <t>Half Cent Transit Sales Tax Revenues MIN</t>
  </si>
  <si>
    <t>Half Cent Transit Sales Tax Revenues MAX</t>
  </si>
  <si>
    <t>cumulative half cent Transit Sales Tax revenues with MIN projected sales tax growth rate</t>
  </si>
  <si>
    <t>cumulative half cent Transit Sales Tax revenues with MAX projected sales tax growth rate</t>
  </si>
  <si>
    <t>nominal cumulative half cent Transit Sales Tax revenues with MIN projected sales tax growth rate</t>
  </si>
  <si>
    <t>nominal cumulative half cent Transit Sales Tax revenues with MAX projected sales tax growth rate</t>
  </si>
  <si>
    <t>Total County Real Property Value Tier 1</t>
  </si>
  <si>
    <t>Total SF Property Value Tier 1</t>
  </si>
  <si>
    <t>Total Commercial Real Property Value Tier 1</t>
  </si>
  <si>
    <t>Total Nonresidential Property Value Tier 1</t>
  </si>
  <si>
    <t>Total MF Property Value Tier 1</t>
  </si>
  <si>
    <t>This is Durham residential energy use/0.703.  It scales Durham residential energy use by Durham/Tier 3 residential sqft</t>
  </si>
  <si>
    <t>Durham commercial energy use/0.835</t>
  </si>
  <si>
    <t>Durham/Tier 3 commercial sqft</t>
  </si>
  <si>
    <t>Durham industrial energy use/0.986</t>
  </si>
  <si>
    <t>Durham/Tier 3 industrial sqft</t>
  </si>
  <si>
    <t>Durham GHG emissions/0.73</t>
  </si>
  <si>
    <t>0.73 is Durham GHG emissions 2005/Tier 3 GHG emissions 2005</t>
  </si>
  <si>
    <t>0.73 is also Durham total bldg sqft/Tier 3 total bldg sqft</t>
  </si>
  <si>
    <t>Durham GHG emissions/0.586</t>
  </si>
  <si>
    <t>0.586 is Durham VMT/Tier 3 VMT</t>
  </si>
  <si>
    <t>Conversion Rate from Real dollars to Nominal dollars</t>
  </si>
  <si>
    <t>GR W&amp;P  v1</t>
  </si>
  <si>
    <t>GR W&amp;P v2</t>
  </si>
  <si>
    <r>
      <t>To convert the price index to a different base year (e.g. 2007): index</t>
    </r>
    <r>
      <rPr>
        <vertAlign val="subscript"/>
        <sz val="10"/>
        <rFont val="Calibri"/>
        <family val="2"/>
      </rPr>
      <t>(2005=100)</t>
    </r>
    <r>
      <rPr>
        <sz val="10"/>
        <rFont val="Calibri"/>
        <family val="2"/>
      </rPr>
      <t xml:space="preserve"> ÷ 2007</t>
    </r>
    <r>
      <rPr>
        <vertAlign val="subscript"/>
        <sz val="10"/>
        <rFont val="Calibri"/>
        <family val="2"/>
      </rPr>
      <t xml:space="preserve">index </t>
    </r>
    <r>
      <rPr>
        <sz val="10"/>
        <rFont val="Calibri"/>
        <family val="2"/>
      </rPr>
      <t>= price index</t>
    </r>
    <r>
      <rPr>
        <vertAlign val="subscript"/>
        <sz val="10"/>
        <rFont val="Calibri"/>
        <family val="2"/>
      </rPr>
      <t>(2007=100)</t>
    </r>
  </si>
  <si>
    <t>Growth Rate</t>
  </si>
  <si>
    <t>BEA PCE Price Index</t>
  </si>
  <si>
    <t>Woods &amp; Poole projected inflation growth rates applied to 2014 BEA Price index to get 2015 index value and all indices therafter</t>
  </si>
  <si>
    <t>median annual renter costs tier 1</t>
  </si>
  <si>
    <t>natural gas use residential</t>
  </si>
  <si>
    <t>natural gas use commercial</t>
  </si>
  <si>
    <t>natural gas use industrial</t>
  </si>
  <si>
    <t>natural gas use</t>
  </si>
  <si>
    <t>building energy use</t>
  </si>
  <si>
    <t>median annual owner costs tier 1</t>
  </si>
  <si>
    <t>vacant property value per acre Tier 1</t>
  </si>
  <si>
    <t>SF property value per SF DU Tier 1</t>
  </si>
  <si>
    <t>MF property value per MF DU Tier 1</t>
  </si>
  <si>
    <t>nonresidential property value per sq ft Tier 1</t>
  </si>
  <si>
    <t>nonresidential property value per sq ft</t>
  </si>
  <si>
    <t>public transit bus revenue miles per day</t>
  </si>
  <si>
    <t>public transit bus revenue miles per year</t>
  </si>
  <si>
    <t>public transit demand response or vanpool revenue miles per day</t>
  </si>
  <si>
    <t>public transit demand response or vanpool revenue miles per year</t>
  </si>
  <si>
    <t>zero car households</t>
  </si>
  <si>
    <t>population in poverty</t>
  </si>
  <si>
    <t>zero car households tier 1</t>
  </si>
  <si>
    <t>population in poverty tier 1</t>
  </si>
  <si>
    <t>percent of population in poverty</t>
  </si>
  <si>
    <t>percent of population in poverty tier 1</t>
  </si>
  <si>
    <t>Resident Labor Force</t>
  </si>
  <si>
    <t>Resident Employment</t>
  </si>
  <si>
    <t>Resident Labor Force Tier 1</t>
  </si>
  <si>
    <t>Resident Employment Tier 1</t>
  </si>
  <si>
    <t>TRAFFIC ACCIDENTS</t>
  </si>
  <si>
    <t>people in traffic accidents per year</t>
  </si>
  <si>
    <t>people in traffic accidents per VMT</t>
  </si>
  <si>
    <t>crash injuries and fatalities per year</t>
  </si>
  <si>
    <t>percent of people in traffic accidents injured or killed</t>
  </si>
  <si>
    <t>crash injuries and fatalities per VMT</t>
  </si>
  <si>
    <t>crash fatalities per year</t>
  </si>
  <si>
    <t>fatal percent of crash injuries</t>
  </si>
  <si>
    <t>crash fatalities per VMT</t>
  </si>
  <si>
    <t>nonfatal crash injuries per year</t>
  </si>
  <si>
    <t>nonfatal crash injuries per VMT</t>
  </si>
  <si>
    <t>natural gas fraction of energy use residential</t>
  </si>
  <si>
    <t>natural gas fraction of energy use commercial</t>
  </si>
  <si>
    <t>natural gas fraction of energy use industrial</t>
  </si>
  <si>
    <t>average precipitation</t>
  </si>
  <si>
    <t>residential water use</t>
  </si>
  <si>
    <t>nonresidential water use</t>
  </si>
  <si>
    <t>nonrevenue water use</t>
  </si>
  <si>
    <t>PM2.5 vehicle emissions tons</t>
  </si>
  <si>
    <t>NOx vehicle emissions tons</t>
  </si>
  <si>
    <t>Delay Total County Real Property Value</t>
  </si>
  <si>
    <t>Delay Total City Real Property Value</t>
  </si>
  <si>
    <t>GRP growth rate</t>
  </si>
  <si>
    <t>Total Earnings Tier 1</t>
  </si>
  <si>
    <t>net migration rate Tier 1</t>
  </si>
  <si>
    <t>grp per capita</t>
  </si>
  <si>
    <t>population Tier 1</t>
  </si>
  <si>
    <t>nonresidential sq ft Tier 1</t>
  </si>
  <si>
    <t>nonresidential sq 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</si>
</sst>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71" formatCode="_-* #,##0.00_-;\-* #,##0.00_-;_-* &quot;-&quot;??_-;_-@_-"/>
    <numFmt numFmtId="172" formatCode="0.0"/>
    <numFmt numFmtId="173" formatCode="0.0%"/>
    <numFmt numFmtId="180" formatCode="0.0000"/>
    <numFmt numFmtId="181" formatCode="#,##0.000"/>
    <numFmt numFmtId="185" formatCode="_(* #,##0_);_(* \(#,##0\);_(* &quot;-&quot;??_);_(@_)"/>
    <numFmt numFmtId="186" formatCode="_(* #,##0.0000_);_(* \(#,##0.0000\);_(* &quot;-&quot;??_);_(@_)"/>
    <numFmt numFmtId="188" formatCode="_(* #,##0.000_);_(* \(#,##0.000\);_(* &quot;-&quot;??_);_(@_)"/>
    <numFmt numFmtId="189" formatCode="_-* #,##0_-;\-* #,##0_-;_-* &quot;-&quot;??_-;_-@_-"/>
    <numFmt numFmtId="199" formatCode="_(* #,##0.00000000_);_(* \(#,##0.00000000\);_(* &quot;-&quot;??_);_(@_)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Calibri"/>
      <family val="2"/>
    </font>
    <font>
      <vertAlign val="subscript"/>
      <sz val="1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Calibri"/>
      <family val="2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3" fillId="0" borderId="0" applyFill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2">
    <xf numFmtId="0" fontId="0" fillId="0" borderId="0" xfId="0"/>
    <xf numFmtId="0" fontId="8" fillId="0" borderId="0" xfId="0" applyFont="1"/>
    <xf numFmtId="0" fontId="8" fillId="0" borderId="0" xfId="0" applyFont="1" applyAlignment="1">
      <alignment wrapText="1"/>
    </xf>
    <xf numFmtId="0" fontId="9" fillId="2" borderId="0" xfId="0" applyFont="1" applyFill="1" applyAlignment="1">
      <alignment wrapText="1"/>
    </xf>
    <xf numFmtId="0" fontId="9" fillId="2" borderId="0" xfId="0" applyFont="1" applyFill="1"/>
    <xf numFmtId="0" fontId="9" fillId="3" borderId="0" xfId="0" applyFont="1" applyFill="1" applyAlignment="1">
      <alignment wrapText="1"/>
    </xf>
    <xf numFmtId="0" fontId="9" fillId="3" borderId="0" xfId="0" applyFont="1" applyFill="1"/>
    <xf numFmtId="0" fontId="8" fillId="3" borderId="0" xfId="0" applyFont="1" applyFill="1"/>
    <xf numFmtId="185" fontId="7" fillId="0" borderId="0" xfId="1" applyNumberFormat="1" applyFont="1" applyFill="1"/>
    <xf numFmtId="185" fontId="7" fillId="0" borderId="0" xfId="1" applyNumberFormat="1" applyFont="1" applyFill="1" applyBorder="1" applyAlignment="1">
      <alignment horizontal="left" vertical="top" wrapText="1"/>
    </xf>
    <xf numFmtId="185" fontId="7" fillId="0" borderId="0" xfId="1" applyNumberFormat="1" applyFont="1" applyFill="1" applyBorder="1" applyAlignment="1">
      <alignment horizontal="center" vertical="top" wrapText="1"/>
    </xf>
    <xf numFmtId="185" fontId="10" fillId="0" borderId="0" xfId="1" applyNumberFormat="1" applyFont="1" applyFill="1"/>
    <xf numFmtId="185" fontId="7" fillId="3" borderId="0" xfId="1" applyNumberFormat="1" applyFont="1" applyFill="1"/>
    <xf numFmtId="185" fontId="7" fillId="0" borderId="0" xfId="1" applyNumberFormat="1" applyFont="1"/>
    <xf numFmtId="0" fontId="8" fillId="3" borderId="0" xfId="0" applyFont="1" applyFill="1" applyAlignment="1">
      <alignment wrapText="1"/>
    </xf>
    <xf numFmtId="0" fontId="0" fillId="0" borderId="0" xfId="0" applyNumberFormat="1" applyBorder="1" applyAlignment="1">
      <alignment vertical="center" wrapText="1"/>
    </xf>
    <xf numFmtId="0" fontId="0" fillId="0" borderId="0" xfId="0" applyBorder="1"/>
    <xf numFmtId="0" fontId="0" fillId="0" borderId="0" xfId="0" applyNumberFormat="1" applyFill="1" applyBorder="1" applyAlignment="1">
      <alignment vertical="center" wrapText="1"/>
    </xf>
    <xf numFmtId="0" fontId="0" fillId="0" borderId="0" xfId="0" applyFill="1" applyBorder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86" fontId="7" fillId="3" borderId="0" xfId="1" applyNumberFormat="1" applyFont="1" applyFill="1"/>
    <xf numFmtId="185" fontId="7" fillId="3" borderId="0" xfId="1" applyNumberFormat="1" applyFont="1" applyFill="1"/>
    <xf numFmtId="0" fontId="11" fillId="0" borderId="0" xfId="0" applyFont="1"/>
    <xf numFmtId="0" fontId="0" fillId="3" borderId="0" xfId="0" applyFill="1"/>
    <xf numFmtId="0" fontId="0" fillId="0" borderId="0" xfId="0" applyFill="1"/>
    <xf numFmtId="0" fontId="8" fillId="0" borderId="0" xfId="0" applyFont="1" applyFill="1"/>
    <xf numFmtId="185" fontId="7" fillId="0" borderId="0" xfId="1" applyNumberFormat="1" applyFont="1"/>
    <xf numFmtId="186" fontId="7" fillId="0" borderId="0" xfId="1" applyNumberFormat="1" applyFont="1"/>
    <xf numFmtId="185" fontId="7" fillId="0" borderId="0" xfId="1" applyNumberFormat="1" applyFont="1" applyFill="1"/>
    <xf numFmtId="0" fontId="0" fillId="4" borderId="0" xfId="0" applyNumberFormat="1" applyFill="1" applyBorder="1" applyAlignment="1">
      <alignment vertical="center" wrapText="1"/>
    </xf>
    <xf numFmtId="0" fontId="0" fillId="5" borderId="0" xfId="0" applyNumberFormat="1" applyFill="1" applyBorder="1" applyAlignment="1">
      <alignment vertical="center" wrapText="1"/>
    </xf>
    <xf numFmtId="0" fontId="0" fillId="5" borderId="0" xfId="0" applyFill="1" applyBorder="1"/>
    <xf numFmtId="0" fontId="0" fillId="0" borderId="0" xfId="0" applyAlignment="1"/>
    <xf numFmtId="0" fontId="8" fillId="0" borderId="0" xfId="0" applyFont="1" applyAlignment="1">
      <alignment wrapText="1"/>
    </xf>
    <xf numFmtId="0" fontId="0" fillId="0" borderId="0" xfId="0"/>
    <xf numFmtId="3" fontId="12" fillId="0" borderId="0" xfId="0" applyNumberFormat="1" applyFont="1" applyFill="1" applyBorder="1"/>
    <xf numFmtId="0" fontId="8" fillId="0" borderId="0" xfId="0" applyFont="1" applyFill="1" applyAlignment="1">
      <alignment wrapText="1"/>
    </xf>
    <xf numFmtId="0" fontId="13" fillId="0" borderId="0" xfId="0" applyFont="1"/>
    <xf numFmtId="0" fontId="8" fillId="0" borderId="0" xfId="0" applyFont="1"/>
    <xf numFmtId="0" fontId="14" fillId="0" borderId="0" xfId="0" applyFont="1" applyAlignment="1">
      <alignment wrapText="1"/>
    </xf>
    <xf numFmtId="0" fontId="14" fillId="0" borderId="0" xfId="0" applyFont="1"/>
    <xf numFmtId="172" fontId="14" fillId="0" borderId="0" xfId="0" applyNumberFormat="1" applyFont="1"/>
    <xf numFmtId="0" fontId="8" fillId="0" borderId="0" xfId="0" applyFont="1" applyFill="1"/>
    <xf numFmtId="189" fontId="13" fillId="0" borderId="0" xfId="1" applyNumberFormat="1" applyFont="1"/>
    <xf numFmtId="0" fontId="12" fillId="0" borderId="0" xfId="0" applyFont="1" applyFill="1" applyBorder="1"/>
    <xf numFmtId="0" fontId="2" fillId="0" borderId="0" xfId="0" applyFont="1" applyFill="1" applyBorder="1"/>
    <xf numFmtId="3" fontId="15" fillId="0" borderId="0" xfId="0" applyNumberFormat="1" applyFont="1" applyFill="1" applyBorder="1"/>
    <xf numFmtId="0" fontId="15" fillId="0" borderId="0" xfId="0" applyFont="1" applyFill="1" applyBorder="1"/>
    <xf numFmtId="3" fontId="2" fillId="0" borderId="0" xfId="0" applyNumberFormat="1" applyFont="1" applyFill="1" applyBorder="1"/>
    <xf numFmtId="189" fontId="2" fillId="0" borderId="0" xfId="1" applyNumberFormat="1" applyFont="1" applyFill="1" applyBorder="1"/>
    <xf numFmtId="189" fontId="2" fillId="0" borderId="0" xfId="0" applyNumberFormat="1" applyFont="1" applyFill="1" applyBorder="1"/>
    <xf numFmtId="189" fontId="12" fillId="0" borderId="0" xfId="0" applyNumberFormat="1" applyFont="1" applyFill="1" applyBorder="1"/>
    <xf numFmtId="189" fontId="2" fillId="0" borderId="0" xfId="0" applyNumberFormat="1" applyFont="1" applyFill="1" applyBorder="1" applyAlignment="1">
      <alignment wrapText="1"/>
    </xf>
    <xf numFmtId="0" fontId="16" fillId="0" borderId="0" xfId="4" applyFont="1"/>
    <xf numFmtId="0" fontId="13" fillId="0" borderId="0" xfId="4" applyFont="1"/>
    <xf numFmtId="0" fontId="13" fillId="0" borderId="0" xfId="4" applyFont="1" applyAlignment="1">
      <alignment vertical="center"/>
    </xf>
    <xf numFmtId="0" fontId="17" fillId="6" borderId="0" xfId="4" applyFont="1" applyFill="1" applyBorder="1"/>
    <xf numFmtId="0" fontId="17" fillId="2" borderId="0" xfId="4" applyFont="1" applyFill="1" applyBorder="1"/>
    <xf numFmtId="0" fontId="17" fillId="0" borderId="0" xfId="4" applyFont="1" applyFill="1" applyBorder="1"/>
    <xf numFmtId="2" fontId="13" fillId="0" borderId="0" xfId="4" applyNumberFormat="1" applyFont="1"/>
    <xf numFmtId="2" fontId="16" fillId="0" borderId="0" xfId="4" applyNumberFormat="1" applyFont="1"/>
    <xf numFmtId="180" fontId="13" fillId="0" borderId="0" xfId="4" applyNumberFormat="1" applyFont="1"/>
    <xf numFmtId="0" fontId="17" fillId="7" borderId="0" xfId="4" applyFont="1" applyFill="1" applyBorder="1"/>
    <xf numFmtId="0" fontId="16" fillId="3" borderId="0" xfId="4" applyFont="1" applyFill="1"/>
    <xf numFmtId="180" fontId="13" fillId="3" borderId="0" xfId="4" applyNumberFormat="1" applyFont="1" applyFill="1"/>
    <xf numFmtId="0" fontId="13" fillId="3" borderId="0" xfId="4" applyFont="1" applyFill="1"/>
    <xf numFmtId="2" fontId="16" fillId="6" borderId="0" xfId="4" applyNumberFormat="1" applyFont="1" applyFill="1"/>
    <xf numFmtId="0" fontId="16" fillId="7" borderId="0" xfId="4" applyFont="1" applyFill="1"/>
    <xf numFmtId="10" fontId="13" fillId="0" borderId="0" xfId="8" applyNumberFormat="1" applyFont="1"/>
    <xf numFmtId="0" fontId="16" fillId="0" borderId="0" xfId="4" applyFont="1" applyFill="1"/>
    <xf numFmtId="180" fontId="13" fillId="0" borderId="0" xfId="4" applyNumberFormat="1" applyFont="1" applyFill="1"/>
    <xf numFmtId="0" fontId="13" fillId="0" borderId="0" xfId="4" applyFont="1" applyFill="1"/>
    <xf numFmtId="185" fontId="7" fillId="0" borderId="0" xfId="1" applyNumberFormat="1" applyFont="1" applyFill="1"/>
    <xf numFmtId="0" fontId="16" fillId="8" borderId="0" xfId="4" applyFont="1" applyFill="1"/>
    <xf numFmtId="2" fontId="16" fillId="0" borderId="0" xfId="4" applyNumberFormat="1" applyFont="1" applyFill="1"/>
    <xf numFmtId="2" fontId="13" fillId="0" borderId="0" xfId="4" applyNumberFormat="1" applyFont="1" applyFill="1"/>
    <xf numFmtId="0" fontId="17" fillId="8" borderId="0" xfId="4" applyFont="1" applyFill="1" applyBorder="1"/>
    <xf numFmtId="10" fontId="13" fillId="7" borderId="0" xfId="8" applyNumberFormat="1" applyFont="1" applyFill="1"/>
    <xf numFmtId="10" fontId="13" fillId="8" borderId="0" xfId="8" applyNumberFormat="1" applyFont="1" applyFill="1"/>
    <xf numFmtId="0" fontId="13" fillId="7" borderId="0" xfId="4" applyFont="1" applyFill="1"/>
    <xf numFmtId="185" fontId="7" fillId="0" borderId="0" xfId="1" applyNumberFormat="1" applyFont="1"/>
    <xf numFmtId="185" fontId="7" fillId="0" borderId="0" xfId="1" applyNumberFormat="1" applyFont="1" applyFill="1"/>
    <xf numFmtId="0" fontId="0" fillId="0" borderId="0" xfId="0" applyFont="1" applyAlignment="1">
      <alignment wrapText="1"/>
    </xf>
    <xf numFmtId="0" fontId="11" fillId="3" borderId="0" xfId="0" applyFont="1" applyFill="1" applyAlignment="1">
      <alignment wrapText="1"/>
    </xf>
    <xf numFmtId="0" fontId="0" fillId="3" borderId="0" xfId="0" applyFont="1" applyFill="1" applyAlignment="1">
      <alignment wrapText="1"/>
    </xf>
    <xf numFmtId="0" fontId="0" fillId="3" borderId="0" xfId="0" applyFont="1" applyFill="1"/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/>
    <xf numFmtId="3" fontId="0" fillId="0" borderId="0" xfId="0" applyNumberFormat="1" applyFont="1"/>
    <xf numFmtId="0" fontId="0" fillId="0" borderId="0" xfId="0" applyFont="1"/>
    <xf numFmtId="3" fontId="0" fillId="0" borderId="0" xfId="0" applyNumberFormat="1" applyFont="1" applyAlignment="1">
      <alignment vertical="center" wrapText="1"/>
    </xf>
    <xf numFmtId="189" fontId="7" fillId="0" borderId="0" xfId="1" applyNumberFormat="1" applyFont="1" applyFill="1" applyBorder="1"/>
    <xf numFmtId="189" fontId="7" fillId="0" borderId="0" xfId="1" applyNumberFormat="1" applyFont="1" applyFill="1" applyBorder="1" applyAlignment="1">
      <alignment vertical="center" wrapText="1"/>
    </xf>
    <xf numFmtId="189" fontId="0" fillId="0" borderId="0" xfId="0" applyNumberFormat="1" applyFont="1"/>
    <xf numFmtId="3" fontId="0" fillId="0" borderId="0" xfId="0" applyNumberFormat="1" applyFont="1" applyFill="1" applyBorder="1"/>
    <xf numFmtId="185" fontId="7" fillId="0" borderId="0" xfId="1" applyNumberFormat="1" applyFont="1" applyFill="1"/>
    <xf numFmtId="185" fontId="7" fillId="0" borderId="0" xfId="1" applyNumberFormat="1" applyFont="1"/>
    <xf numFmtId="185" fontId="7" fillId="0" borderId="0" xfId="1" applyNumberFormat="1" applyFont="1" applyFill="1"/>
    <xf numFmtId="1" fontId="0" fillId="0" borderId="0" xfId="0" applyNumberFormat="1"/>
    <xf numFmtId="0" fontId="1" fillId="0" borderId="0" xfId="6" applyAlignment="1">
      <alignment wrapText="1"/>
    </xf>
    <xf numFmtId="0" fontId="0" fillId="0" borderId="0" xfId="0" applyNumberFormat="1"/>
    <xf numFmtId="0" fontId="0" fillId="3" borderId="0" xfId="0" applyFill="1" applyBorder="1"/>
    <xf numFmtId="185" fontId="7" fillId="0" borderId="0" xfId="1" applyNumberFormat="1" applyFont="1" applyFill="1"/>
    <xf numFmtId="1" fontId="0" fillId="0" borderId="0" xfId="0" applyNumberFormat="1" applyFill="1" applyBorder="1"/>
    <xf numFmtId="188" fontId="7" fillId="0" borderId="0" xfId="1" applyNumberFormat="1" applyFont="1" applyFill="1"/>
    <xf numFmtId="188" fontId="0" fillId="0" borderId="0" xfId="0" applyNumberFormat="1" applyFill="1" applyBorder="1"/>
    <xf numFmtId="0" fontId="0" fillId="3" borderId="0" xfId="0" applyNumberFormat="1" applyFill="1" applyBorder="1" applyAlignment="1">
      <alignment vertical="center" wrapText="1"/>
    </xf>
    <xf numFmtId="185" fontId="0" fillId="0" borderId="0" xfId="0" applyNumberFormat="1" applyFill="1"/>
    <xf numFmtId="185" fontId="8" fillId="0" borderId="0" xfId="0" applyNumberFormat="1" applyFont="1" applyFill="1"/>
    <xf numFmtId="186" fontId="7" fillId="0" borderId="0" xfId="1" applyNumberFormat="1" applyFont="1" applyFill="1"/>
    <xf numFmtId="186" fontId="7" fillId="0" borderId="0" xfId="1" applyNumberFormat="1" applyFont="1" applyFill="1"/>
    <xf numFmtId="0" fontId="0" fillId="0" borderId="0" xfId="0"/>
    <xf numFmtId="185" fontId="0" fillId="0" borderId="0" xfId="0" applyNumberFormat="1"/>
    <xf numFmtId="3" fontId="14" fillId="0" borderId="0" xfId="0" applyNumberFormat="1" applyFont="1"/>
    <xf numFmtId="3" fontId="14" fillId="0" borderId="0" xfId="0" applyNumberFormat="1" applyFont="1" applyAlignment="1">
      <alignment wrapText="1"/>
    </xf>
    <xf numFmtId="0" fontId="10" fillId="0" borderId="0" xfId="0" applyFont="1"/>
    <xf numFmtId="0" fontId="18" fillId="0" borderId="0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 wrapText="1"/>
    </xf>
    <xf numFmtId="3" fontId="13" fillId="0" borderId="0" xfId="0" applyNumberFormat="1" applyFont="1" applyAlignment="1">
      <alignment wrapText="1"/>
    </xf>
    <xf numFmtId="0" fontId="2" fillId="0" borderId="0" xfId="0" applyFont="1"/>
    <xf numFmtId="185" fontId="8" fillId="0" borderId="0" xfId="0" applyNumberFormat="1" applyFont="1"/>
    <xf numFmtId="0" fontId="18" fillId="0" borderId="0" xfId="0" applyFont="1" applyFill="1" applyBorder="1"/>
    <xf numFmtId="0" fontId="19" fillId="0" borderId="0" xfId="0" applyFont="1" applyFill="1" applyBorder="1"/>
    <xf numFmtId="189" fontId="20" fillId="0" borderId="0" xfId="1" applyNumberFormat="1" applyFont="1" applyFill="1" applyBorder="1"/>
    <xf numFmtId="189" fontId="8" fillId="0" borderId="0" xfId="1" applyNumberFormat="1" applyFont="1" applyAlignment="1">
      <alignment wrapText="1"/>
    </xf>
    <xf numFmtId="189" fontId="18" fillId="0" borderId="0" xfId="1" applyNumberFormat="1" applyFont="1" applyFill="1" applyBorder="1"/>
    <xf numFmtId="189" fontId="8" fillId="0" borderId="0" xfId="1" applyNumberFormat="1" applyFont="1" applyFill="1"/>
    <xf numFmtId="0" fontId="0" fillId="0" borderId="0" xfId="0"/>
    <xf numFmtId="0" fontId="8" fillId="0" borderId="0" xfId="0" applyFont="1"/>
    <xf numFmtId="0" fontId="8" fillId="0" borderId="0" xfId="0" applyFont="1" applyAlignment="1">
      <alignment wrapText="1"/>
    </xf>
    <xf numFmtId="0" fontId="9" fillId="3" borderId="0" xfId="0" applyFont="1" applyFill="1" applyAlignment="1">
      <alignment wrapText="1"/>
    </xf>
    <xf numFmtId="0" fontId="9" fillId="3" borderId="0" xfId="0" applyFont="1" applyFill="1"/>
    <xf numFmtId="0" fontId="8" fillId="0" borderId="0" xfId="0" applyFont="1" applyFill="1"/>
    <xf numFmtId="0" fontId="9" fillId="0" borderId="0" xfId="0" applyFont="1" applyFill="1" applyAlignment="1">
      <alignment wrapText="1"/>
    </xf>
    <xf numFmtId="0" fontId="13" fillId="0" borderId="0" xfId="0" applyFont="1" applyAlignment="1">
      <alignment wrapText="1"/>
    </xf>
    <xf numFmtId="3" fontId="13" fillId="0" borderId="0" xfId="0" applyNumberFormat="1" applyFont="1"/>
    <xf numFmtId="3" fontId="19" fillId="0" borderId="0" xfId="0" applyNumberFormat="1" applyFont="1" applyFill="1" applyBorder="1" applyAlignment="1">
      <alignment wrapText="1"/>
    </xf>
    <xf numFmtId="3" fontId="8" fillId="0" borderId="0" xfId="0" applyNumberFormat="1" applyFont="1"/>
    <xf numFmtId="0" fontId="8" fillId="0" borderId="0" xfId="0" applyFont="1" applyFill="1" applyAlignment="1">
      <alignment wrapText="1"/>
    </xf>
    <xf numFmtId="173" fontId="8" fillId="0" borderId="0" xfId="0" applyNumberFormat="1" applyFont="1"/>
    <xf numFmtId="10" fontId="8" fillId="0" borderId="0" xfId="8" applyNumberFormat="1" applyFont="1"/>
    <xf numFmtId="3" fontId="8" fillId="0" borderId="0" xfId="0" applyNumberFormat="1" applyFont="1" applyFill="1"/>
    <xf numFmtId="0" fontId="13" fillId="0" borderId="0" xfId="0" applyFont="1"/>
    <xf numFmtId="0" fontId="14" fillId="0" borderId="0" xfId="0" applyFont="1" applyAlignment="1">
      <alignment wrapText="1"/>
    </xf>
    <xf numFmtId="0" fontId="14" fillId="0" borderId="0" xfId="0" applyFont="1"/>
    <xf numFmtId="0" fontId="13" fillId="0" borderId="0" xfId="0" applyFont="1" applyFill="1" applyAlignment="1">
      <alignment wrapText="1"/>
    </xf>
    <xf numFmtId="4" fontId="13" fillId="0" borderId="0" xfId="0" applyNumberFormat="1" applyFont="1"/>
    <xf numFmtId="180" fontId="13" fillId="0" borderId="0" xfId="0" applyNumberFormat="1" applyFont="1"/>
    <xf numFmtId="181" fontId="13" fillId="0" borderId="0" xfId="0" applyNumberFormat="1" applyFont="1"/>
    <xf numFmtId="0" fontId="9" fillId="0" borderId="0" xfId="0" applyFont="1" applyFill="1"/>
    <xf numFmtId="0" fontId="9" fillId="7" borderId="0" xfId="0" applyFont="1" applyFill="1" applyAlignment="1">
      <alignment wrapText="1"/>
    </xf>
    <xf numFmtId="185" fontId="0" fillId="0" borderId="0" xfId="0" applyNumberFormat="1"/>
    <xf numFmtId="185" fontId="13" fillId="0" borderId="0" xfId="0" applyNumberFormat="1" applyFont="1"/>
    <xf numFmtId="189" fontId="13" fillId="0" borderId="0" xfId="0" applyNumberFormat="1" applyFont="1"/>
    <xf numFmtId="189" fontId="13" fillId="0" borderId="0" xfId="1" applyNumberFormat="1" applyFont="1" applyFill="1" applyAlignment="1"/>
    <xf numFmtId="0" fontId="2" fillId="0" borderId="0" xfId="0" applyFont="1" applyFill="1" applyBorder="1" applyAlignment="1">
      <alignment wrapText="1"/>
    </xf>
    <xf numFmtId="0" fontId="12" fillId="0" borderId="0" xfId="0" applyFont="1" applyFill="1" applyBorder="1"/>
    <xf numFmtId="189" fontId="8" fillId="0" borderId="0" xfId="1" applyNumberFormat="1" applyFont="1"/>
    <xf numFmtId="2" fontId="0" fillId="0" borderId="0" xfId="0" applyNumberFormat="1"/>
    <xf numFmtId="2" fontId="0" fillId="0" borderId="0" xfId="0" applyNumberFormat="1" applyFont="1"/>
    <xf numFmtId="0" fontId="11" fillId="3" borderId="0" xfId="0" applyNumberFormat="1" applyFont="1" applyFill="1" applyBorder="1" applyAlignment="1">
      <alignment vertical="center" wrapText="1"/>
    </xf>
    <xf numFmtId="11" fontId="0" fillId="0" borderId="0" xfId="0" applyNumberFormat="1" applyBorder="1" applyAlignment="1">
      <alignment vertical="center" wrapText="1"/>
    </xf>
    <xf numFmtId="3" fontId="2" fillId="0" borderId="0" xfId="0" applyNumberFormat="1" applyFont="1"/>
    <xf numFmtId="10" fontId="13" fillId="0" borderId="0" xfId="0" applyNumberFormat="1" applyFont="1"/>
    <xf numFmtId="189" fontId="18" fillId="0" borderId="0" xfId="0" applyNumberFormat="1" applyFont="1" applyFill="1" applyBorder="1"/>
    <xf numFmtId="189" fontId="13" fillId="0" borderId="0" xfId="0" applyNumberFormat="1" applyFont="1" applyAlignment="1">
      <alignment wrapText="1"/>
    </xf>
    <xf numFmtId="189" fontId="2" fillId="0" borderId="0" xfId="0" applyNumberFormat="1" applyFont="1"/>
    <xf numFmtId="189" fontId="0" fillId="0" borderId="0" xfId="0" applyNumberFormat="1"/>
    <xf numFmtId="0" fontId="18" fillId="0" borderId="0" xfId="1" applyNumberFormat="1" applyFont="1" applyFill="1" applyBorder="1"/>
    <xf numFmtId="0" fontId="8" fillId="0" borderId="0" xfId="1" applyNumberFormat="1" applyFont="1" applyAlignment="1">
      <alignment wrapText="1"/>
    </xf>
    <xf numFmtId="0" fontId="8" fillId="0" borderId="0" xfId="1" applyNumberFormat="1" applyFont="1"/>
    <xf numFmtId="3" fontId="0" fillId="0" borderId="0" xfId="0" applyNumberFormat="1"/>
    <xf numFmtId="0" fontId="5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3" fontId="8" fillId="0" borderId="0" xfId="8" applyNumberFormat="1" applyFont="1"/>
    <xf numFmtId="4" fontId="8" fillId="0" borderId="0" xfId="0" applyNumberFormat="1" applyFont="1" applyFill="1" applyAlignment="1"/>
    <xf numFmtId="172" fontId="13" fillId="0" borderId="0" xfId="0" applyNumberFormat="1" applyFont="1"/>
    <xf numFmtId="3" fontId="13" fillId="0" borderId="0" xfId="0" applyNumberFormat="1" applyFont="1" applyFill="1" applyAlignment="1">
      <alignment wrapText="1"/>
    </xf>
    <xf numFmtId="3" fontId="13" fillId="0" borderId="0" xfId="1" applyNumberFormat="1" applyFont="1" applyFill="1" applyAlignment="1"/>
    <xf numFmtId="185" fontId="13" fillId="0" borderId="0" xfId="0" applyNumberFormat="1" applyFont="1" applyAlignment="1">
      <alignment wrapText="1"/>
    </xf>
    <xf numFmtId="181" fontId="2" fillId="0" borderId="0" xfId="0" applyNumberFormat="1" applyFont="1"/>
    <xf numFmtId="10" fontId="13" fillId="0" borderId="0" xfId="0" applyNumberFormat="1" applyFont="1" applyAlignment="1">
      <alignment wrapText="1"/>
    </xf>
    <xf numFmtId="0" fontId="20" fillId="0" borderId="0" xfId="0" applyFont="1" applyFill="1" applyBorder="1"/>
    <xf numFmtId="6" fontId="18" fillId="0" borderId="0" xfId="1" applyNumberFormat="1" applyFont="1" applyFill="1" applyBorder="1"/>
    <xf numFmtId="189" fontId="8" fillId="0" borderId="0" xfId="0" applyNumberFormat="1" applyFont="1" applyFill="1" applyAlignment="1"/>
    <xf numFmtId="172" fontId="13" fillId="0" borderId="0" xfId="1" applyNumberFormat="1" applyFont="1" applyFill="1" applyAlignment="1"/>
    <xf numFmtId="0" fontId="13" fillId="0" borderId="0" xfId="1" applyNumberFormat="1" applyFont="1" applyFill="1" applyAlignment="1"/>
    <xf numFmtId="199" fontId="7" fillId="0" borderId="0" xfId="1" applyNumberFormat="1" applyFont="1"/>
    <xf numFmtId="199" fontId="0" fillId="0" borderId="0" xfId="0" applyNumberFormat="1"/>
    <xf numFmtId="185" fontId="7" fillId="0" borderId="0" xfId="1" applyNumberFormat="1" applyFont="1" applyFill="1"/>
    <xf numFmtId="185" fontId="7" fillId="0" borderId="0" xfId="1" applyNumberFormat="1" applyFont="1"/>
  </cellXfs>
  <cellStyles count="10">
    <cellStyle name="Comma" xfId="1" builtinId="3"/>
    <cellStyle name="Comma 2" xfId="2"/>
    <cellStyle name="Currency 2" xfId="3"/>
    <cellStyle name="Normal" xfId="0" builtinId="0"/>
    <cellStyle name="Normal 2" xfId="4"/>
    <cellStyle name="Normal 2 2" xfId="5"/>
    <cellStyle name="Normal 3" xfId="6"/>
    <cellStyle name="Normal 4" xfId="7"/>
    <cellStyle name="Percent" xfId="8" builtinId="5"/>
    <cellStyle name="Percent 2" xfId="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3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ColWidth="8.85546875" defaultRowHeight="12.75" x14ac:dyDescent="0.2"/>
  <cols>
    <col min="1" max="1" width="41.5703125" style="2" customWidth="1"/>
    <col min="2" max="5" width="11.5703125" style="2" bestFit="1" customWidth="1"/>
    <col min="6" max="6" width="13.42578125" style="2" bestFit="1" customWidth="1"/>
    <col min="7" max="47" width="14.5703125" style="1" bestFit="1" customWidth="1"/>
    <col min="48" max="57" width="7.42578125" style="1" bestFit="1" customWidth="1"/>
    <col min="58" max="16384" width="8.85546875" style="1"/>
  </cols>
  <sheetData>
    <row r="1" spans="1:57" x14ac:dyDescent="0.2">
      <c r="A1" s="3" t="s">
        <v>8</v>
      </c>
      <c r="B1" s="3">
        <v>1995</v>
      </c>
      <c r="C1" s="3">
        <v>1996</v>
      </c>
      <c r="D1" s="3">
        <v>1997</v>
      </c>
      <c r="E1" s="3">
        <v>1998</v>
      </c>
      <c r="F1" s="3">
        <v>1999</v>
      </c>
      <c r="G1" s="4">
        <v>2000</v>
      </c>
      <c r="H1" s="4">
        <v>2001</v>
      </c>
      <c r="I1" s="4">
        <v>2002</v>
      </c>
      <c r="J1" s="4">
        <v>2003</v>
      </c>
      <c r="K1" s="4">
        <v>2004</v>
      </c>
      <c r="L1" s="4">
        <v>2005</v>
      </c>
      <c r="M1" s="4">
        <v>2006</v>
      </c>
      <c r="N1" s="4">
        <v>2007</v>
      </c>
      <c r="O1" s="4">
        <v>2008</v>
      </c>
      <c r="P1" s="4">
        <v>2009</v>
      </c>
      <c r="Q1" s="4">
        <v>2010</v>
      </c>
      <c r="R1" s="4">
        <v>2011</v>
      </c>
      <c r="S1" s="4">
        <v>2012</v>
      </c>
      <c r="T1" s="4">
        <v>2013</v>
      </c>
      <c r="U1" s="4">
        <v>2014</v>
      </c>
      <c r="V1" s="4">
        <v>2015</v>
      </c>
      <c r="W1" s="4">
        <v>2016</v>
      </c>
      <c r="X1" s="4">
        <v>2017</v>
      </c>
      <c r="Y1" s="4">
        <v>2018</v>
      </c>
      <c r="Z1" s="4">
        <v>2019</v>
      </c>
      <c r="AA1" s="4">
        <v>2020</v>
      </c>
      <c r="AB1" s="4">
        <v>2021</v>
      </c>
      <c r="AC1" s="4">
        <v>2022</v>
      </c>
      <c r="AD1" s="4">
        <v>2023</v>
      </c>
      <c r="AE1" s="4">
        <v>2024</v>
      </c>
      <c r="AF1" s="4">
        <v>2025</v>
      </c>
      <c r="AG1" s="4">
        <v>2026</v>
      </c>
      <c r="AH1" s="4">
        <v>2027</v>
      </c>
      <c r="AI1" s="4">
        <v>2028</v>
      </c>
      <c r="AJ1" s="4">
        <v>2029</v>
      </c>
      <c r="AK1" s="4">
        <v>2030</v>
      </c>
      <c r="AL1" s="4">
        <v>2031</v>
      </c>
      <c r="AM1" s="4">
        <v>2032</v>
      </c>
      <c r="AN1" s="4">
        <v>2033</v>
      </c>
      <c r="AO1" s="4">
        <v>2034</v>
      </c>
      <c r="AP1" s="4">
        <v>2035</v>
      </c>
      <c r="AQ1" s="4">
        <v>2036</v>
      </c>
      <c r="AR1" s="4">
        <v>2037</v>
      </c>
      <c r="AS1" s="4">
        <v>2038</v>
      </c>
      <c r="AT1" s="4">
        <v>2039</v>
      </c>
      <c r="AU1" s="4">
        <v>2040</v>
      </c>
      <c r="AV1" s="4">
        <v>2041</v>
      </c>
      <c r="AW1" s="4">
        <v>2042</v>
      </c>
      <c r="AX1" s="4">
        <v>2043</v>
      </c>
      <c r="AY1" s="4">
        <v>2044</v>
      </c>
      <c r="AZ1" s="4">
        <v>2045</v>
      </c>
      <c r="BA1" s="4">
        <v>2046</v>
      </c>
      <c r="BB1" s="4">
        <v>2047</v>
      </c>
      <c r="BC1" s="4">
        <v>2048</v>
      </c>
      <c r="BD1" s="4">
        <v>2049</v>
      </c>
      <c r="BE1" s="4">
        <v>2050</v>
      </c>
    </row>
    <row r="2" spans="1:57" s="7" customFormat="1" ht="12.75" customHeight="1" x14ac:dyDescent="0.2">
      <c r="A2" s="131" t="s">
        <v>13</v>
      </c>
      <c r="B2" s="131"/>
      <c r="C2" s="131"/>
      <c r="D2" s="131"/>
      <c r="E2" s="131"/>
      <c r="F2" s="131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</row>
    <row r="3" spans="1:57" s="45" customFormat="1" ht="12.75" customHeight="1" x14ac:dyDescent="0.2">
      <c r="A3" s="151" t="s">
        <v>210</v>
      </c>
      <c r="B3" s="134"/>
      <c r="C3" s="134"/>
      <c r="D3" s="134"/>
      <c r="E3" s="134"/>
      <c r="F3" s="134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</row>
    <row r="4" spans="1:57" s="45" customFormat="1" ht="12.75" customHeight="1" x14ac:dyDescent="0.2">
      <c r="A4" s="134"/>
      <c r="B4" s="134"/>
      <c r="C4" s="134"/>
      <c r="D4" s="134"/>
      <c r="E4" s="134"/>
      <c r="F4" s="134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</row>
    <row r="5" spans="1:57" s="45" customFormat="1" ht="12.75" customHeight="1" x14ac:dyDescent="0.2">
      <c r="A5" s="139" t="s">
        <v>0</v>
      </c>
      <c r="B5" s="139"/>
      <c r="C5" s="139"/>
      <c r="D5" s="139"/>
      <c r="E5" s="139"/>
      <c r="F5" s="139"/>
      <c r="G5" s="142">
        <v>228806.81832535099</v>
      </c>
      <c r="H5" s="142">
        <v>227353.17111361766</v>
      </c>
      <c r="I5" s="142">
        <v>227454.100534</v>
      </c>
      <c r="J5" s="142">
        <v>227574.62771676335</v>
      </c>
      <c r="K5" s="142">
        <v>235226.08748831603</v>
      </c>
      <c r="L5" s="142">
        <v>240112.05698846042</v>
      </c>
      <c r="M5" s="142">
        <v>248669.30333583942</v>
      </c>
      <c r="N5" s="142">
        <v>261087.04442907148</v>
      </c>
      <c r="O5" s="142">
        <v>264393.04587752797</v>
      </c>
      <c r="P5" s="142">
        <v>262576.69985372759</v>
      </c>
      <c r="Q5" s="142">
        <v>261493</v>
      </c>
      <c r="R5" s="142">
        <v>265831.2</v>
      </c>
      <c r="S5" s="142">
        <v>270169.40000000002</v>
      </c>
      <c r="T5" s="142">
        <v>274507.60000000003</v>
      </c>
      <c r="U5" s="142">
        <v>278845.80000000005</v>
      </c>
      <c r="V5" s="142">
        <v>283184</v>
      </c>
      <c r="W5" s="142">
        <v>287818</v>
      </c>
      <c r="X5" s="142">
        <v>292452</v>
      </c>
      <c r="Y5" s="142">
        <v>297285.33333333331</v>
      </c>
      <c r="Z5" s="142">
        <v>302118.66666666663</v>
      </c>
      <c r="AA5" s="142">
        <v>306952</v>
      </c>
      <c r="AB5" s="142">
        <v>312436.90000000002</v>
      </c>
      <c r="AC5" s="142">
        <v>317921.8</v>
      </c>
      <c r="AD5" s="142">
        <v>323406.69999999995</v>
      </c>
      <c r="AE5" s="142">
        <v>328891.59999999998</v>
      </c>
      <c r="AF5" s="142">
        <v>334376.5</v>
      </c>
      <c r="AG5" s="142">
        <v>339861.39999999997</v>
      </c>
      <c r="AH5" s="142">
        <v>345346.29999999993</v>
      </c>
      <c r="AI5" s="142">
        <v>350831.19999999995</v>
      </c>
      <c r="AJ5" s="142">
        <v>356316.1</v>
      </c>
      <c r="AK5" s="142">
        <v>361801</v>
      </c>
      <c r="AL5" s="142">
        <v>368100.8</v>
      </c>
      <c r="AM5" s="142">
        <v>374400.6</v>
      </c>
      <c r="AN5" s="142">
        <v>380700.39999999997</v>
      </c>
      <c r="AO5" s="142">
        <v>387000.19999999995</v>
      </c>
      <c r="AP5" s="142">
        <v>393300</v>
      </c>
      <c r="AQ5" s="142">
        <v>400203.39999999997</v>
      </c>
      <c r="AR5" s="142">
        <v>407106.79999999993</v>
      </c>
      <c r="AS5" s="142">
        <v>414010.19999999995</v>
      </c>
      <c r="AT5" s="142">
        <v>420913.59999999992</v>
      </c>
      <c r="AU5" s="142">
        <v>427817</v>
      </c>
      <c r="AV5" s="133"/>
      <c r="AW5" s="133"/>
      <c r="AX5" s="133"/>
      <c r="AY5" s="133"/>
      <c r="AZ5" s="133"/>
      <c r="BA5" s="133"/>
      <c r="BB5" s="133"/>
      <c r="BC5" s="133"/>
      <c r="BD5" s="133"/>
      <c r="BE5" s="133"/>
    </row>
    <row r="6" spans="1:57" s="45" customFormat="1" ht="12.75" customHeight="1" x14ac:dyDescent="0.2">
      <c r="A6" s="139" t="s">
        <v>1</v>
      </c>
      <c r="B6" s="139"/>
      <c r="C6" s="139"/>
      <c r="D6" s="139"/>
      <c r="E6" s="139"/>
      <c r="F6" s="139"/>
      <c r="G6" s="142">
        <v>55815.484347022604</v>
      </c>
      <c r="H6" s="142">
        <v>52479.294600747402</v>
      </c>
      <c r="I6" s="142">
        <v>47759.158849777821</v>
      </c>
      <c r="J6" s="142">
        <v>45608.847107526432</v>
      </c>
      <c r="K6" s="142">
        <v>46638.992887586603</v>
      </c>
      <c r="L6" s="142">
        <v>47871.236258013872</v>
      </c>
      <c r="M6" s="142">
        <v>49492.902258195303</v>
      </c>
      <c r="N6" s="142">
        <v>51945.262990742951</v>
      </c>
      <c r="O6" s="142">
        <v>51992.324157117131</v>
      </c>
      <c r="P6" s="142">
        <v>47169.610174340269</v>
      </c>
      <c r="Q6" s="142">
        <v>44893.354090132831</v>
      </c>
      <c r="R6" s="142">
        <v>45058.773629035211</v>
      </c>
      <c r="S6" s="142">
        <v>45224.193167937585</v>
      </c>
      <c r="T6" s="142">
        <v>45389.612706839966</v>
      </c>
      <c r="U6" s="142">
        <v>45555.032245742346</v>
      </c>
      <c r="V6" s="142">
        <v>45720.451784644705</v>
      </c>
      <c r="W6" s="142">
        <v>46017.443161792107</v>
      </c>
      <c r="X6" s="142">
        <v>46314.434538939509</v>
      </c>
      <c r="Y6" s="142">
        <v>46631.368459197751</v>
      </c>
      <c r="Z6" s="142">
        <v>46948.302379455999</v>
      </c>
      <c r="AA6" s="142">
        <v>47265.236299714248</v>
      </c>
      <c r="AB6" s="142">
        <v>47652.604677443625</v>
      </c>
      <c r="AC6" s="142">
        <v>48039.973055172995</v>
      </c>
      <c r="AD6" s="142">
        <v>48427.341432902373</v>
      </c>
      <c r="AE6" s="142">
        <v>48814.709810631743</v>
      </c>
      <c r="AF6" s="142">
        <v>49202.07818836112</v>
      </c>
      <c r="AG6" s="142">
        <v>49589.44656609049</v>
      </c>
      <c r="AH6" s="142">
        <v>49976.814943819867</v>
      </c>
      <c r="AI6" s="142">
        <v>50364.183321549237</v>
      </c>
      <c r="AJ6" s="142">
        <v>50751.551699278614</v>
      </c>
      <c r="AK6" s="142">
        <v>51138.920077007991</v>
      </c>
      <c r="AL6" s="142">
        <v>51615.306366635094</v>
      </c>
      <c r="AM6" s="142">
        <v>52091.692656262196</v>
      </c>
      <c r="AN6" s="142">
        <v>52568.078945889298</v>
      </c>
      <c r="AO6" s="142">
        <v>53044.4652355164</v>
      </c>
      <c r="AP6" s="142">
        <v>53520.851525143487</v>
      </c>
      <c r="AQ6" s="142">
        <v>54062.839373803617</v>
      </c>
      <c r="AR6" s="142">
        <v>54604.82722246374</v>
      </c>
      <c r="AS6" s="142">
        <v>55146.81507112387</v>
      </c>
      <c r="AT6" s="142">
        <v>55688.802919784001</v>
      </c>
      <c r="AU6" s="142">
        <v>56230.790768444131</v>
      </c>
      <c r="AV6" s="133"/>
      <c r="AW6" s="133"/>
      <c r="AX6" s="133"/>
      <c r="AY6" s="133"/>
      <c r="AZ6" s="133"/>
      <c r="BA6" s="133"/>
      <c r="BB6" s="133"/>
      <c r="BC6" s="133"/>
      <c r="BD6" s="133"/>
      <c r="BE6" s="133"/>
    </row>
    <row r="7" spans="1:57" s="45" customFormat="1" ht="12.75" customHeight="1" x14ac:dyDescent="0.2">
      <c r="A7" s="139" t="s">
        <v>2</v>
      </c>
      <c r="B7" s="139"/>
      <c r="C7" s="139"/>
      <c r="D7" s="139"/>
      <c r="E7" s="139"/>
      <c r="F7" s="139"/>
      <c r="G7" s="142">
        <v>20760.894216887646</v>
      </c>
      <c r="H7" s="142">
        <v>20205.42516969674</v>
      </c>
      <c r="I7" s="142">
        <v>19839.373683436643</v>
      </c>
      <c r="J7" s="142">
        <v>19570.798787331951</v>
      </c>
      <c r="K7" s="142">
        <v>19491.827439920864</v>
      </c>
      <c r="L7" s="142">
        <v>20512.151644593516</v>
      </c>
      <c r="M7" s="142">
        <v>22286.370863803659</v>
      </c>
      <c r="N7" s="142">
        <v>24047.240511519667</v>
      </c>
      <c r="O7" s="142">
        <v>25298.822673058046</v>
      </c>
      <c r="P7" s="142">
        <v>25746.257065386533</v>
      </c>
      <c r="Q7" s="142">
        <v>25256.846622813449</v>
      </c>
      <c r="R7" s="142">
        <v>25850.131575243679</v>
      </c>
      <c r="S7" s="142">
        <v>26443.416527673908</v>
      </c>
      <c r="T7" s="142">
        <v>27036.701480104141</v>
      </c>
      <c r="U7" s="142">
        <v>27629.986432534373</v>
      </c>
      <c r="V7" s="142">
        <v>28223.271384964606</v>
      </c>
      <c r="W7" s="142">
        <v>28842.277702771753</v>
      </c>
      <c r="X7" s="142">
        <v>29461.2840205789</v>
      </c>
      <c r="Y7" s="142">
        <v>30117.681134867758</v>
      </c>
      <c r="Z7" s="142">
        <v>30774.078249156613</v>
      </c>
      <c r="AA7" s="142">
        <v>31430.475363445476</v>
      </c>
      <c r="AB7" s="142">
        <v>32210.663056538371</v>
      </c>
      <c r="AC7" s="142">
        <v>32990.850749631267</v>
      </c>
      <c r="AD7" s="142">
        <v>33771.038442724166</v>
      </c>
      <c r="AE7" s="142">
        <v>34551.226135817065</v>
      </c>
      <c r="AF7" s="142">
        <v>35331.413828909965</v>
      </c>
      <c r="AG7" s="142">
        <v>36111.601522002857</v>
      </c>
      <c r="AH7" s="142">
        <v>36891.789215095756</v>
      </c>
      <c r="AI7" s="142">
        <v>37671.976908188655</v>
      </c>
      <c r="AJ7" s="142">
        <v>38452.164601281554</v>
      </c>
      <c r="AK7" s="142">
        <v>39232.352294374454</v>
      </c>
      <c r="AL7" s="142">
        <v>40171.114949563904</v>
      </c>
      <c r="AM7" s="142">
        <v>41109.877604753347</v>
      </c>
      <c r="AN7" s="142">
        <v>42048.640259942797</v>
      </c>
      <c r="AO7" s="142">
        <v>42987.402915132239</v>
      </c>
      <c r="AP7" s="142">
        <v>43926.165570321675</v>
      </c>
      <c r="AQ7" s="142">
        <v>44985.690789285931</v>
      </c>
      <c r="AR7" s="142">
        <v>46045.216008250194</v>
      </c>
      <c r="AS7" s="142">
        <v>47104.741227214457</v>
      </c>
      <c r="AT7" s="142">
        <v>48164.266446178714</v>
      </c>
      <c r="AU7" s="142">
        <v>49223.791665142962</v>
      </c>
      <c r="AV7" s="133"/>
      <c r="AW7" s="133"/>
      <c r="AX7" s="133"/>
      <c r="AY7" s="133"/>
      <c r="AZ7" s="133"/>
      <c r="BA7" s="133"/>
      <c r="BB7" s="133"/>
      <c r="BC7" s="133"/>
      <c r="BD7" s="133"/>
      <c r="BE7" s="133"/>
    </row>
    <row r="8" spans="1:57" s="45" customFormat="1" ht="12.75" customHeight="1" x14ac:dyDescent="0.2">
      <c r="A8" s="139" t="s">
        <v>3</v>
      </c>
      <c r="B8" s="139"/>
      <c r="C8" s="139"/>
      <c r="D8" s="139"/>
      <c r="E8" s="139"/>
      <c r="F8" s="139"/>
      <c r="G8" s="142">
        <v>32553.926735862078</v>
      </c>
      <c r="H8" s="142">
        <v>31953.333924749837</v>
      </c>
      <c r="I8" s="142">
        <v>33035.082367174997</v>
      </c>
      <c r="J8" s="142">
        <v>32898.206136913737</v>
      </c>
      <c r="K8" s="142">
        <v>33687.90954433399</v>
      </c>
      <c r="L8" s="142">
        <v>34206.35409718661</v>
      </c>
      <c r="M8" s="142">
        <v>34896.282694349946</v>
      </c>
      <c r="N8" s="142">
        <v>36072.266808079235</v>
      </c>
      <c r="O8" s="142">
        <v>36289.806068897902</v>
      </c>
      <c r="P8" s="142">
        <v>35035.99648839244</v>
      </c>
      <c r="Q8" s="142">
        <v>35163.68830287952</v>
      </c>
      <c r="R8" s="142">
        <v>35792.782727195576</v>
      </c>
      <c r="S8" s="142">
        <v>36421.877151511631</v>
      </c>
      <c r="T8" s="142">
        <v>37050.971575827687</v>
      </c>
      <c r="U8" s="142">
        <v>37680.06600014375</v>
      </c>
      <c r="V8" s="142">
        <v>38309.160424459813</v>
      </c>
      <c r="W8" s="142">
        <v>38953.453416941862</v>
      </c>
      <c r="X8" s="142">
        <v>39597.746409423919</v>
      </c>
      <c r="Y8" s="142">
        <v>40263.241516133916</v>
      </c>
      <c r="Z8" s="142">
        <v>40928.73662284392</v>
      </c>
      <c r="AA8" s="142">
        <v>41594.231729553925</v>
      </c>
      <c r="AB8" s="142">
        <v>42331.05508794199</v>
      </c>
      <c r="AC8" s="142">
        <v>43067.878446330062</v>
      </c>
      <c r="AD8" s="142">
        <v>43804.701804718126</v>
      </c>
      <c r="AE8" s="142">
        <v>44541.525163106198</v>
      </c>
      <c r="AF8" s="142">
        <v>45278.348521494263</v>
      </c>
      <c r="AG8" s="142">
        <v>46015.171879882335</v>
      </c>
      <c r="AH8" s="142">
        <v>46751.9952382704</v>
      </c>
      <c r="AI8" s="142">
        <v>47488.818596658472</v>
      </c>
      <c r="AJ8" s="142">
        <v>48225.641955046536</v>
      </c>
      <c r="AK8" s="142">
        <v>48962.465313434601</v>
      </c>
      <c r="AL8" s="142">
        <v>49787.123575352962</v>
      </c>
      <c r="AM8" s="142">
        <v>50611.78183727133</v>
      </c>
      <c r="AN8" s="142">
        <v>51436.440099189698</v>
      </c>
      <c r="AO8" s="142">
        <v>52261.098361108059</v>
      </c>
      <c r="AP8" s="142">
        <v>53085.756623026435</v>
      </c>
      <c r="AQ8" s="142">
        <v>53974.638065228239</v>
      </c>
      <c r="AR8" s="142">
        <v>54863.519507430028</v>
      </c>
      <c r="AS8" s="142">
        <v>55752.400949631832</v>
      </c>
      <c r="AT8" s="142">
        <v>56641.282391833622</v>
      </c>
      <c r="AU8" s="142">
        <v>57530.163834035426</v>
      </c>
      <c r="AV8" s="133"/>
      <c r="AW8" s="133"/>
      <c r="AX8" s="133"/>
      <c r="AY8" s="133"/>
      <c r="AZ8" s="133"/>
      <c r="BA8" s="133"/>
      <c r="BB8" s="133"/>
      <c r="BC8" s="133"/>
      <c r="BD8" s="133"/>
      <c r="BE8" s="133"/>
    </row>
    <row r="9" spans="1:57" s="45" customFormat="1" ht="12.75" customHeight="1" x14ac:dyDescent="0.2">
      <c r="A9" s="139" t="s">
        <v>4</v>
      </c>
      <c r="B9" s="139"/>
      <c r="C9" s="139"/>
      <c r="D9" s="139"/>
      <c r="E9" s="139"/>
      <c r="F9" s="139"/>
      <c r="G9" s="142">
        <v>119676.51302557872</v>
      </c>
      <c r="H9" s="142">
        <v>122715.1174184237</v>
      </c>
      <c r="I9" s="142">
        <v>126820.4856336106</v>
      </c>
      <c r="J9" s="142">
        <v>129496.77568499125</v>
      </c>
      <c r="K9" s="142">
        <v>135407.35761647459</v>
      </c>
      <c r="L9" s="142">
        <v>137522.31498866642</v>
      </c>
      <c r="M9" s="142">
        <v>141993.74751949051</v>
      </c>
      <c r="N9" s="142">
        <v>149022.27411872963</v>
      </c>
      <c r="O9" s="142">
        <v>150812.09297845486</v>
      </c>
      <c r="P9" s="142">
        <v>154624.83612560836</v>
      </c>
      <c r="Q9" s="142">
        <v>156179.11098417421</v>
      </c>
      <c r="R9" s="142">
        <v>159129.51206852554</v>
      </c>
      <c r="S9" s="142">
        <v>162079.91315287689</v>
      </c>
      <c r="T9" s="142">
        <v>165030.31423722822</v>
      </c>
      <c r="U9" s="142">
        <v>167980.71532157954</v>
      </c>
      <c r="V9" s="142">
        <v>170931.11640593086</v>
      </c>
      <c r="W9" s="142">
        <v>174004.82571849425</v>
      </c>
      <c r="X9" s="142">
        <v>177078.53503105766</v>
      </c>
      <c r="Y9" s="142">
        <v>180273.0422231339</v>
      </c>
      <c r="Z9" s="142">
        <v>183467.54941521015</v>
      </c>
      <c r="AA9" s="142">
        <v>186662.05660728633</v>
      </c>
      <c r="AB9" s="142">
        <v>190242.577178076</v>
      </c>
      <c r="AC9" s="142">
        <v>193823.09774886566</v>
      </c>
      <c r="AD9" s="142">
        <v>197403.61831965533</v>
      </c>
      <c r="AE9" s="142">
        <v>200984.138890445</v>
      </c>
      <c r="AF9" s="142">
        <v>204564.6594612347</v>
      </c>
      <c r="AG9" s="142">
        <v>208145.18003202436</v>
      </c>
      <c r="AH9" s="142">
        <v>211725.70060281403</v>
      </c>
      <c r="AI9" s="142">
        <v>215306.22117360373</v>
      </c>
      <c r="AJ9" s="142">
        <v>218886.74174439342</v>
      </c>
      <c r="AK9" s="142">
        <v>222467.262315183</v>
      </c>
      <c r="AL9" s="142">
        <v>226527.25510844809</v>
      </c>
      <c r="AM9" s="142">
        <v>230587.24790171316</v>
      </c>
      <c r="AN9" s="142">
        <v>234647.24069497822</v>
      </c>
      <c r="AO9" s="142">
        <v>238707.23348824331</v>
      </c>
      <c r="AP9" s="142">
        <v>242767.2262815084</v>
      </c>
      <c r="AQ9" s="142">
        <v>247180.23177168221</v>
      </c>
      <c r="AR9" s="142">
        <v>251593.23726185603</v>
      </c>
      <c r="AS9" s="142">
        <v>256006.24275202985</v>
      </c>
      <c r="AT9" s="142">
        <v>260419.24824220367</v>
      </c>
      <c r="AU9" s="142">
        <v>264832.25373237755</v>
      </c>
      <c r="AV9" s="133"/>
      <c r="AW9" s="133"/>
      <c r="AX9" s="133"/>
      <c r="AY9" s="133"/>
      <c r="AZ9" s="133"/>
      <c r="BA9" s="133"/>
      <c r="BB9" s="133"/>
      <c r="BC9" s="133"/>
      <c r="BD9" s="133"/>
      <c r="BE9" s="133"/>
    </row>
    <row r="10" spans="1:57" s="45" customFormat="1" ht="12.75" customHeight="1" x14ac:dyDescent="0.25">
      <c r="A10" s="128"/>
      <c r="B10" s="117"/>
      <c r="C10" s="117"/>
      <c r="D10" s="117"/>
      <c r="E10" s="117"/>
      <c r="F10" s="117"/>
      <c r="G10" s="152"/>
      <c r="H10" s="152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</row>
    <row r="11" spans="1:57" s="46" customFormat="1" ht="12.75" customHeight="1" x14ac:dyDescent="0.25">
      <c r="A11" s="135" t="s">
        <v>11</v>
      </c>
      <c r="B11" s="135"/>
      <c r="C11" s="135"/>
      <c r="D11" s="135"/>
      <c r="E11" s="135"/>
      <c r="F11" s="135"/>
      <c r="G11" s="153">
        <v>13779246605.141802</v>
      </c>
      <c r="H11" s="153">
        <v>13617078700.983549</v>
      </c>
      <c r="I11" s="153">
        <v>13552406781.002487</v>
      </c>
      <c r="J11" s="153">
        <v>13661602317.02257</v>
      </c>
      <c r="K11" s="153">
        <v>14298484867.872156</v>
      </c>
      <c r="L11" s="153">
        <v>14390559442.83807</v>
      </c>
      <c r="M11" s="153">
        <v>15180564597.273905</v>
      </c>
      <c r="N11" s="153">
        <v>16190883799.605286</v>
      </c>
      <c r="O11" s="153">
        <v>16336937794.191057</v>
      </c>
      <c r="P11" s="153">
        <v>16329553612.121077</v>
      </c>
      <c r="Q11" s="153">
        <v>16527859220.781033</v>
      </c>
      <c r="R11" s="153">
        <v>16756403756.428148</v>
      </c>
      <c r="S11" s="153">
        <v>17150228310.917137</v>
      </c>
      <c r="T11" s="153">
        <v>17573636520.217995</v>
      </c>
      <c r="U11" s="153">
        <v>18117228336.582355</v>
      </c>
      <c r="V11" s="153">
        <v>18559806432.408569</v>
      </c>
      <c r="W11" s="153">
        <v>19036984802.738907</v>
      </c>
      <c r="X11" s="153">
        <v>19521562298.301231</v>
      </c>
      <c r="Y11" s="153">
        <v>20027235520.380814</v>
      </c>
      <c r="Z11" s="153">
        <v>20541919798.821716</v>
      </c>
      <c r="AA11" s="153">
        <v>21066264439.928593</v>
      </c>
      <c r="AB11" s="153">
        <v>21643293322.087967</v>
      </c>
      <c r="AC11" s="153">
        <v>22229703682.802662</v>
      </c>
      <c r="AD11" s="153">
        <v>22827050050.936653</v>
      </c>
      <c r="AE11" s="153">
        <v>23433582238.576111</v>
      </c>
      <c r="AF11" s="153">
        <v>24050889963.253181</v>
      </c>
      <c r="AG11" s="153">
        <v>24678651316.178726</v>
      </c>
      <c r="AH11" s="153">
        <v>25317708014.0228</v>
      </c>
      <c r="AI11" s="153">
        <v>25966581185.119278</v>
      </c>
      <c r="AJ11" s="153">
        <v>26626256835.58007</v>
      </c>
      <c r="AK11" s="153">
        <v>27296087940.326763</v>
      </c>
      <c r="AL11" s="153">
        <v>28040807345.09919</v>
      </c>
      <c r="AM11" s="153">
        <v>28798557179.570145</v>
      </c>
      <c r="AN11" s="153">
        <v>29566650183.117981</v>
      </c>
      <c r="AO11" s="153">
        <v>30350401758.340416</v>
      </c>
      <c r="AP11" s="153">
        <v>31144731202.858772</v>
      </c>
      <c r="AQ11" s="153">
        <v>32002142692.038002</v>
      </c>
      <c r="AR11" s="153">
        <v>32873099027.671741</v>
      </c>
      <c r="AS11" s="153">
        <v>33759595971.566761</v>
      </c>
      <c r="AT11" s="153">
        <v>34660055662.879082</v>
      </c>
      <c r="AU11" s="153">
        <v>35576198905.973579</v>
      </c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</row>
    <row r="12" spans="1:57" s="45" customFormat="1" ht="12.75" customHeight="1" x14ac:dyDescent="0.25">
      <c r="A12" s="146" t="s">
        <v>200</v>
      </c>
      <c r="B12" s="117"/>
      <c r="C12" s="117"/>
      <c r="D12" s="117"/>
      <c r="E12" s="117"/>
      <c r="F12" s="117"/>
      <c r="G12" s="153">
        <v>5471236942.229003</v>
      </c>
      <c r="H12" s="153">
        <v>5070099903.0133705</v>
      </c>
      <c r="I12" s="153">
        <v>4655719858.4054575</v>
      </c>
      <c r="J12" s="153">
        <v>4546325721.8132486</v>
      </c>
      <c r="K12" s="153">
        <v>4746861299.6419582</v>
      </c>
      <c r="L12" s="153">
        <v>4674306158.5159187</v>
      </c>
      <c r="M12" s="153">
        <v>4857693375.324832</v>
      </c>
      <c r="N12" s="153">
        <v>5343600357.5059195</v>
      </c>
      <c r="O12" s="153">
        <v>5265158441.4183435</v>
      </c>
      <c r="P12" s="153">
        <v>4984189440.1000175</v>
      </c>
      <c r="Q12" s="153">
        <v>4897576124.9275246</v>
      </c>
      <c r="R12" s="153">
        <v>4937016601.9189062</v>
      </c>
      <c r="S12" s="153">
        <v>5014366751.8774014</v>
      </c>
      <c r="T12" s="153">
        <v>5066633837.6002941</v>
      </c>
      <c r="U12" s="153">
        <v>5151386899.8197308</v>
      </c>
      <c r="V12" s="153">
        <v>5205162851.473424</v>
      </c>
      <c r="W12" s="153">
        <v>5275767518.9117556</v>
      </c>
      <c r="X12" s="153">
        <v>5346991960.3678913</v>
      </c>
      <c r="Y12" s="153">
        <v>5421023053.9336052</v>
      </c>
      <c r="Z12" s="153">
        <v>5495901816.5128317</v>
      </c>
      <c r="AA12" s="153">
        <v>5571494214.7979918</v>
      </c>
      <c r="AB12" s="153">
        <v>5656298328.8411589</v>
      </c>
      <c r="AC12" s="153">
        <v>5741874675.7790432</v>
      </c>
      <c r="AD12" s="153">
        <v>5828463502.0251923</v>
      </c>
      <c r="AE12" s="153">
        <v>5915386715.7171097</v>
      </c>
      <c r="AF12" s="153">
        <v>6003400133.3288841</v>
      </c>
      <c r="AG12" s="153">
        <v>6092093464.6954451</v>
      </c>
      <c r="AH12" s="153">
        <v>6181999399.7750826</v>
      </c>
      <c r="AI12" s="153">
        <v>6272454225.6982355</v>
      </c>
      <c r="AJ12" s="153">
        <v>6363630064.8096514</v>
      </c>
      <c r="AK12" s="153">
        <v>6455527767.5732088</v>
      </c>
      <c r="AL12" s="153">
        <v>6560412094.5498075</v>
      </c>
      <c r="AM12" s="153">
        <v>6666297226.7841463</v>
      </c>
      <c r="AN12" s="153">
        <v>6772932818.6040583</v>
      </c>
      <c r="AO12" s="153">
        <v>6880988425.0070238</v>
      </c>
      <c r="AP12" s="153">
        <v>6989631561.5933704</v>
      </c>
      <c r="AQ12" s="153">
        <v>7108565942.8935242</v>
      </c>
      <c r="AR12" s="153">
        <v>7228307799.6843796</v>
      </c>
      <c r="AS12" s="153">
        <v>7349858725.2969542</v>
      </c>
      <c r="AT12" s="153">
        <v>7472118887.4909782</v>
      </c>
      <c r="AU12" s="153">
        <v>7595899422.1715708</v>
      </c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</row>
    <row r="13" spans="1:57" s="45" customFormat="1" ht="12.75" customHeight="1" x14ac:dyDescent="0.25">
      <c r="A13" s="146" t="s">
        <v>201</v>
      </c>
      <c r="B13" s="117"/>
      <c r="C13" s="117"/>
      <c r="D13" s="117"/>
      <c r="E13" s="117"/>
      <c r="F13" s="117"/>
      <c r="G13" s="153">
        <v>1240658376.702436</v>
      </c>
      <c r="H13" s="153">
        <v>1247507802.2322128</v>
      </c>
      <c r="I13" s="153">
        <v>1225335388.1963582</v>
      </c>
      <c r="J13" s="153">
        <v>1276619688.298646</v>
      </c>
      <c r="K13" s="153">
        <v>1253576965.1530187</v>
      </c>
      <c r="L13" s="153">
        <v>1210810900.8695326</v>
      </c>
      <c r="M13" s="153">
        <v>1325525312.5919764</v>
      </c>
      <c r="N13" s="153">
        <v>1398469521.7706635</v>
      </c>
      <c r="O13" s="153">
        <v>1476912096.4325039</v>
      </c>
      <c r="P13" s="153">
        <v>1507077415.4383273</v>
      </c>
      <c r="Q13" s="153">
        <v>1585853871.7261281</v>
      </c>
      <c r="R13" s="153">
        <v>1612546928.8648958</v>
      </c>
      <c r="S13" s="153">
        <v>1578615688.8132274</v>
      </c>
      <c r="T13" s="153">
        <v>1639822062.2997394</v>
      </c>
      <c r="U13" s="153">
        <v>1713175391.0443835</v>
      </c>
      <c r="V13" s="153">
        <v>1777818096.5769553</v>
      </c>
      <c r="W13" s="153">
        <v>1845919611.9538558</v>
      </c>
      <c r="X13" s="153">
        <v>1915445588.8439355</v>
      </c>
      <c r="Y13" s="153">
        <v>1989288496.6156025</v>
      </c>
      <c r="Z13" s="153">
        <v>2064745992.5068796</v>
      </c>
      <c r="AA13" s="153">
        <v>2142115149.6969652</v>
      </c>
      <c r="AB13" s="153">
        <v>2229878997.4607887</v>
      </c>
      <c r="AC13" s="153">
        <v>2319532818.379262</v>
      </c>
      <c r="AD13" s="153">
        <v>2411499679.78369</v>
      </c>
      <c r="AE13" s="153">
        <v>2505313680.3073707</v>
      </c>
      <c r="AF13" s="153">
        <v>2601337415.2850842</v>
      </c>
      <c r="AG13" s="153">
        <v>2699521799.5145831</v>
      </c>
      <c r="AH13" s="153">
        <v>2799929694.900105</v>
      </c>
      <c r="AI13" s="153">
        <v>2902424698.7384467</v>
      </c>
      <c r="AJ13" s="153">
        <v>3007143504.727066</v>
      </c>
      <c r="AK13" s="153">
        <v>3113923841.0444345</v>
      </c>
      <c r="AL13" s="153">
        <v>3236388079.9881682</v>
      </c>
      <c r="AM13" s="153">
        <v>3361546952.8531895</v>
      </c>
      <c r="AN13" s="153">
        <v>3489079394.3378439</v>
      </c>
      <c r="AO13" s="153">
        <v>3619846124.2488117</v>
      </c>
      <c r="AP13" s="153">
        <v>3753089910.6071324</v>
      </c>
      <c r="AQ13" s="153">
        <v>3899773545.2957683</v>
      </c>
      <c r="AR13" s="153">
        <v>4049717532.2154341</v>
      </c>
      <c r="AS13" s="153">
        <v>4202880398.9168077</v>
      </c>
      <c r="AT13" s="153">
        <v>4359267756.7749052</v>
      </c>
      <c r="AU13" s="153">
        <v>4518900185.8251724</v>
      </c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</row>
    <row r="14" spans="1:57" s="45" customFormat="1" ht="12.75" customHeight="1" x14ac:dyDescent="0.25">
      <c r="A14" s="146" t="s">
        <v>202</v>
      </c>
      <c r="B14" s="117"/>
      <c r="C14" s="117"/>
      <c r="D14" s="117"/>
      <c r="E14" s="117"/>
      <c r="F14" s="117"/>
      <c r="G14" s="153">
        <v>887660732.05774653</v>
      </c>
      <c r="H14" s="153">
        <v>883124416.16896236</v>
      </c>
      <c r="I14" s="153">
        <v>911269500.98653889</v>
      </c>
      <c r="J14" s="153">
        <v>901190839.33595753</v>
      </c>
      <c r="K14" s="153">
        <v>913028943.78165662</v>
      </c>
      <c r="L14" s="153">
        <v>936698278.30511999</v>
      </c>
      <c r="M14" s="153">
        <v>938728464.66867411</v>
      </c>
      <c r="N14" s="153">
        <v>949368269.81325912</v>
      </c>
      <c r="O14" s="153">
        <v>930003401.1963042</v>
      </c>
      <c r="P14" s="153">
        <v>895459112.81435311</v>
      </c>
      <c r="Q14" s="153">
        <v>916150455.13180709</v>
      </c>
      <c r="R14" s="153">
        <v>939026482.0267415</v>
      </c>
      <c r="S14" s="153">
        <v>958822914.30445325</v>
      </c>
      <c r="T14" s="153">
        <v>978523735.23919141</v>
      </c>
      <c r="U14" s="153">
        <v>1004620921.3374431</v>
      </c>
      <c r="V14" s="153">
        <v>1024858793.5792911</v>
      </c>
      <c r="W14" s="153">
        <v>1045764365.6877213</v>
      </c>
      <c r="X14" s="153">
        <v>1066772868.2567073</v>
      </c>
      <c r="Y14" s="153">
        <v>1088519053.2088864</v>
      </c>
      <c r="Z14" s="153">
        <v>1110421661.4900978</v>
      </c>
      <c r="AA14" s="153">
        <v>1132581425.2382889</v>
      </c>
      <c r="AB14" s="153">
        <v>1156814553.3313761</v>
      </c>
      <c r="AC14" s="153">
        <v>1181168370.4961562</v>
      </c>
      <c r="AD14" s="153">
        <v>1205777290.8936267</v>
      </c>
      <c r="AE14" s="153">
        <v>1230517510.5490167</v>
      </c>
      <c r="AF14" s="153">
        <v>1255468264.7201841</v>
      </c>
      <c r="AG14" s="153">
        <v>1280627168.5461462</v>
      </c>
      <c r="AH14" s="153">
        <v>1305981033.9384718</v>
      </c>
      <c r="AI14" s="153">
        <v>1331503130.9392271</v>
      </c>
      <c r="AJ14" s="153">
        <v>1357217626.2426455</v>
      </c>
      <c r="AK14" s="153">
        <v>1383116254.7074049</v>
      </c>
      <c r="AL14" s="153">
        <v>1411739901.106236</v>
      </c>
      <c r="AM14" s="153">
        <v>1440627955.4436405</v>
      </c>
      <c r="AN14" s="153">
        <v>1469605166.6491585</v>
      </c>
      <c r="AO14" s="153">
        <v>1498949927.0561767</v>
      </c>
      <c r="AP14" s="153">
        <v>1528423895.3660469</v>
      </c>
      <c r="AQ14" s="153">
        <v>1560007343.3151679</v>
      </c>
      <c r="AR14" s="153">
        <v>1591855226.520483</v>
      </c>
      <c r="AS14" s="153">
        <v>1623931581.6826649</v>
      </c>
      <c r="AT14" s="153">
        <v>1656231837.4107749</v>
      </c>
      <c r="AU14" s="153">
        <v>1688861280.4262123</v>
      </c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</row>
    <row r="15" spans="1:57" s="45" customFormat="1" ht="12.75" customHeight="1" x14ac:dyDescent="0.25">
      <c r="A15" s="146" t="s">
        <v>203</v>
      </c>
      <c r="B15" s="117"/>
      <c r="C15" s="117"/>
      <c r="D15" s="117"/>
      <c r="E15" s="117"/>
      <c r="F15" s="117"/>
      <c r="G15" s="153">
        <v>6179690554.1526175</v>
      </c>
      <c r="H15" s="153">
        <v>6416346579.5690041</v>
      </c>
      <c r="I15" s="153">
        <v>6760082033.4141321</v>
      </c>
      <c r="J15" s="153">
        <v>6937466067.5747175</v>
      </c>
      <c r="K15" s="153">
        <v>7385017659.2955246</v>
      </c>
      <c r="L15" s="153">
        <v>7568744105.1475</v>
      </c>
      <c r="M15" s="153">
        <v>8058617444.6884212</v>
      </c>
      <c r="N15" s="153">
        <v>8499445650.5154419</v>
      </c>
      <c r="O15" s="153">
        <v>8664863855.1439056</v>
      </c>
      <c r="P15" s="153">
        <v>8942827643.7683773</v>
      </c>
      <c r="Q15" s="153">
        <v>9128278768.995573</v>
      </c>
      <c r="R15" s="153">
        <v>9267813743.6176052</v>
      </c>
      <c r="S15" s="153">
        <v>9598422955.9220543</v>
      </c>
      <c r="T15" s="153">
        <v>9888656885.0787716</v>
      </c>
      <c r="U15" s="153">
        <v>10248045124.380795</v>
      </c>
      <c r="V15" s="153">
        <v>10551966690.778898</v>
      </c>
      <c r="W15" s="153">
        <v>10869533306.185572</v>
      </c>
      <c r="X15" s="153">
        <v>11192351880.832695</v>
      </c>
      <c r="Y15" s="153">
        <v>11528404916.622721</v>
      </c>
      <c r="Z15" s="153">
        <v>11870850328.311909</v>
      </c>
      <c r="AA15" s="153">
        <v>12220073650.195347</v>
      </c>
      <c r="AB15" s="153">
        <v>12600301442.454641</v>
      </c>
      <c r="AC15" s="153">
        <v>12987127818.148201</v>
      </c>
      <c r="AD15" s="153">
        <v>13381309578.234144</v>
      </c>
      <c r="AE15" s="153">
        <v>13782364332.002615</v>
      </c>
      <c r="AF15" s="153">
        <v>14190684149.919025</v>
      </c>
      <c r="AG15" s="153">
        <v>14606408883.422554</v>
      </c>
      <c r="AH15" s="153">
        <v>15029797885.40914</v>
      </c>
      <c r="AI15" s="153">
        <v>15460199129.743366</v>
      </c>
      <c r="AJ15" s="153">
        <v>15898265639.800709</v>
      </c>
      <c r="AK15" s="153">
        <v>16343520077.001713</v>
      </c>
      <c r="AL15" s="153">
        <v>16832267269.454977</v>
      </c>
      <c r="AM15" s="153">
        <v>17330085044.48917</v>
      </c>
      <c r="AN15" s="153">
        <v>17835032803.52692</v>
      </c>
      <c r="AO15" s="153">
        <v>18350617282.028404</v>
      </c>
      <c r="AP15" s="153">
        <v>18873585835.292221</v>
      </c>
      <c r="AQ15" s="153">
        <v>19433795860.533539</v>
      </c>
      <c r="AR15" s="153">
        <v>20003218469.251446</v>
      </c>
      <c r="AS15" s="153">
        <v>20582925265.670334</v>
      </c>
      <c r="AT15" s="153">
        <v>21172437181.202427</v>
      </c>
      <c r="AU15" s="153">
        <v>21772538017.550625</v>
      </c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</row>
    <row r="16" spans="1:57" s="45" customFormat="1" ht="12.75" customHeight="1" x14ac:dyDescent="0.25">
      <c r="A16" s="146"/>
      <c r="B16" s="117"/>
      <c r="C16" s="117"/>
      <c r="D16" s="117"/>
      <c r="E16" s="117"/>
      <c r="F16" s="117"/>
      <c r="G16" s="128"/>
      <c r="H16" s="128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</row>
    <row r="17" spans="1:57" s="45" customFormat="1" ht="12.75" customHeight="1" x14ac:dyDescent="0.25">
      <c r="A17" s="139" t="s">
        <v>199</v>
      </c>
      <c r="B17" s="117"/>
      <c r="C17" s="117"/>
      <c r="D17" s="117"/>
      <c r="E17" s="117"/>
      <c r="F17" s="117"/>
      <c r="G17" s="138">
        <v>233833.90763067844</v>
      </c>
      <c r="H17" s="138">
        <v>236427.90763067844</v>
      </c>
      <c r="I17" s="138">
        <v>238722.39201067845</v>
      </c>
      <c r="J17" s="138">
        <v>238545.37638067844</v>
      </c>
      <c r="K17" s="138">
        <v>243613.42326067845</v>
      </c>
      <c r="L17" s="138">
        <v>248861.78263067844</v>
      </c>
      <c r="M17" s="138">
        <v>256605.65763067844</v>
      </c>
      <c r="N17" s="138">
        <v>268603.37638067844</v>
      </c>
      <c r="O17" s="138">
        <v>274013.28263067844</v>
      </c>
      <c r="P17" s="138">
        <v>278151.81388067844</v>
      </c>
      <c r="Q17" s="138">
        <v>277095.76701067842</v>
      </c>
      <c r="R17" s="138">
        <v>281581.03263067844</v>
      </c>
      <c r="S17" s="138">
        <v>284940.81388067844</v>
      </c>
      <c r="T17" s="138">
        <v>286643.78263067844</v>
      </c>
      <c r="U17" s="138">
        <v>289234.41615340568</v>
      </c>
      <c r="V17" s="172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</row>
    <row r="18" spans="1:57" s="45" customFormat="1" ht="12.75" customHeight="1" x14ac:dyDescent="0.25">
      <c r="A18" s="139" t="s">
        <v>204</v>
      </c>
      <c r="B18" s="117"/>
      <c r="C18" s="117"/>
      <c r="D18" s="117"/>
      <c r="E18" s="117"/>
      <c r="F18" s="117"/>
      <c r="G18" s="140">
        <v>2.7586408558927401E-2</v>
      </c>
      <c r="H18" s="140">
        <v>4.0825560525187113E-2</v>
      </c>
      <c r="I18" s="140">
        <v>5.345871551320884E-2</v>
      </c>
      <c r="J18" s="140">
        <v>5.1619232794046545E-2</v>
      </c>
      <c r="K18" s="140">
        <v>4.2651916343893537E-2</v>
      </c>
      <c r="L18" s="140">
        <v>4.1357872350873646E-2</v>
      </c>
      <c r="M18" s="140">
        <v>3.6823666312678034E-2</v>
      </c>
      <c r="N18" s="140">
        <v>3.6210150970439579E-2</v>
      </c>
      <c r="O18" s="140">
        <v>4.604475658324339E-2</v>
      </c>
      <c r="P18" s="140">
        <v>7.2055108847062468E-2</v>
      </c>
      <c r="Q18" s="140">
        <v>7.7899505429785534E-2</v>
      </c>
      <c r="R18" s="140">
        <v>7.5975282238003372E-2</v>
      </c>
      <c r="S18" s="140">
        <v>7.1091380438553814E-2</v>
      </c>
      <c r="T18" s="140">
        <v>6.1953308463166087E-2</v>
      </c>
      <c r="U18" s="140">
        <v>5.294180085650764E-2</v>
      </c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</row>
    <row r="19" spans="1:57" s="45" customFormat="1" ht="12.75" customHeight="1" x14ac:dyDescent="0.25">
      <c r="A19" s="139" t="s">
        <v>327</v>
      </c>
      <c r="B19" s="117"/>
      <c r="C19" s="117"/>
      <c r="D19" s="117"/>
      <c r="E19" s="117"/>
      <c r="F19" s="117"/>
      <c r="G19" s="158">
        <v>182477.81765159799</v>
      </c>
      <c r="H19" s="158">
        <v>187502.81765159796</v>
      </c>
      <c r="I19" s="158">
        <v>188947.81765159796</v>
      </c>
      <c r="J19" s="158">
        <v>186672.81765159796</v>
      </c>
      <c r="K19" s="158">
        <v>188148.81765159796</v>
      </c>
      <c r="L19" s="158">
        <v>192149.81765159796</v>
      </c>
      <c r="M19" s="158">
        <v>198456.81765159796</v>
      </c>
      <c r="N19" s="158">
        <v>199333.81765159796</v>
      </c>
      <c r="O19" s="158">
        <v>207860.96704356303</v>
      </c>
      <c r="P19" s="158">
        <v>212003.11643552809</v>
      </c>
      <c r="Q19" s="158">
        <v>209833.26582749316</v>
      </c>
      <c r="R19" s="158">
        <v>215631.41521945823</v>
      </c>
      <c r="S19" s="158">
        <v>218794.56461142329</v>
      </c>
      <c r="T19" s="158">
        <v>220781.71400338836</v>
      </c>
      <c r="U19" s="158">
        <v>222501.59066808069</v>
      </c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</row>
    <row r="20" spans="1:57" s="47" customFormat="1" ht="12.75" customHeight="1" x14ac:dyDescent="0.25">
      <c r="A20" s="139" t="s">
        <v>328</v>
      </c>
      <c r="B20" s="117"/>
      <c r="C20" s="117"/>
      <c r="D20" s="117"/>
      <c r="E20" s="117"/>
      <c r="F20" s="117"/>
      <c r="G20" s="158">
        <v>177443.91002092001</v>
      </c>
      <c r="H20" s="158">
        <v>179847.91002091952</v>
      </c>
      <c r="I20" s="158">
        <v>178846.91002091952</v>
      </c>
      <c r="J20" s="158">
        <v>177036.91002091952</v>
      </c>
      <c r="K20" s="158">
        <v>180123.91002091952</v>
      </c>
      <c r="L20" s="158">
        <v>184202.91002091952</v>
      </c>
      <c r="M20" s="158">
        <v>191148.91002091952</v>
      </c>
      <c r="N20" s="158">
        <v>192115.91002091952</v>
      </c>
      <c r="O20" s="158">
        <v>198290.05941288458</v>
      </c>
      <c r="P20" s="158">
        <v>196727.20880484965</v>
      </c>
      <c r="Q20" s="158">
        <v>193487.35819681472</v>
      </c>
      <c r="R20" s="158">
        <v>199248.75758877979</v>
      </c>
      <c r="S20" s="158">
        <v>203240.15698074485</v>
      </c>
      <c r="T20" s="158">
        <v>207103.55637270992</v>
      </c>
      <c r="U20" s="158">
        <v>210721.95576467499</v>
      </c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</row>
    <row r="21" spans="1:57" s="47" customFormat="1" ht="12.75" customHeight="1" x14ac:dyDescent="0.25">
      <c r="A21" s="128"/>
      <c r="B21" s="117"/>
      <c r="C21" s="117"/>
      <c r="D21" s="117"/>
      <c r="E21" s="117"/>
      <c r="F21" s="117"/>
      <c r="G21" s="128"/>
      <c r="H21" s="128"/>
      <c r="I21" s="128"/>
      <c r="J21" s="140"/>
      <c r="K21" s="140"/>
      <c r="L21" s="140"/>
      <c r="M21" s="140"/>
      <c r="N21" s="140"/>
      <c r="O21" s="140"/>
      <c r="P21" s="140"/>
      <c r="Q21" s="140"/>
      <c r="R21" s="140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</row>
    <row r="22" spans="1:57" s="48" customFormat="1" ht="12.75" customHeight="1" x14ac:dyDescent="0.2">
      <c r="A22" s="137" t="s">
        <v>5</v>
      </c>
      <c r="B22" s="115"/>
      <c r="C22" s="115"/>
      <c r="D22" s="115"/>
      <c r="E22" s="115"/>
      <c r="F22" s="115"/>
      <c r="G22" s="138">
        <v>21544205340.612019</v>
      </c>
      <c r="H22" s="138">
        <v>21425360295.309132</v>
      </c>
      <c r="I22" s="138">
        <v>21366194041.525497</v>
      </c>
      <c r="J22" s="138">
        <v>21809069536.530792</v>
      </c>
      <c r="K22" s="138">
        <v>22647982787.616608</v>
      </c>
      <c r="L22" s="138">
        <v>23026049010.357109</v>
      </c>
      <c r="M22" s="138">
        <v>24561396289.346638</v>
      </c>
      <c r="N22" s="138">
        <v>26220166802.254272</v>
      </c>
      <c r="O22" s="138">
        <v>26603634811.740372</v>
      </c>
      <c r="P22" s="138">
        <v>27659207764.755978</v>
      </c>
      <c r="Q22" s="138">
        <v>27821875626.845779</v>
      </c>
      <c r="R22" s="138">
        <v>28385824547.824886</v>
      </c>
      <c r="S22" s="138">
        <v>28280607814.544586</v>
      </c>
      <c r="T22" s="138">
        <v>29303664868.501373</v>
      </c>
      <c r="U22" s="138">
        <v>30195380560.970562</v>
      </c>
      <c r="V22" s="138">
        <v>30933010720.680954</v>
      </c>
      <c r="W22" s="138">
        <v>31728308004.564846</v>
      </c>
      <c r="X22" s="138">
        <v>32535937163.835388</v>
      </c>
      <c r="Y22" s="138">
        <v>33378725867.301365</v>
      </c>
      <c r="Z22" s="138">
        <v>34236532998.036194</v>
      </c>
      <c r="AA22" s="138">
        <v>35110440733.214325</v>
      </c>
      <c r="AB22" s="138">
        <v>36072155536.813278</v>
      </c>
      <c r="AC22" s="138">
        <v>37049506138.00444</v>
      </c>
      <c r="AD22" s="138">
        <v>38045083418.22776</v>
      </c>
      <c r="AE22" s="138">
        <v>39055970397.626854</v>
      </c>
      <c r="AF22" s="138">
        <v>40084816605.421967</v>
      </c>
      <c r="AG22" s="138">
        <v>41131085526.964546</v>
      </c>
      <c r="AH22" s="138">
        <v>42196180023.371338</v>
      </c>
      <c r="AI22" s="138">
        <v>43277635308.532135</v>
      </c>
      <c r="AJ22" s="138">
        <v>44377094725.966789</v>
      </c>
      <c r="AK22" s="138">
        <v>45493479900.544601</v>
      </c>
      <c r="AL22" s="138">
        <v>46734678908.49865</v>
      </c>
      <c r="AM22" s="138">
        <v>47997595299.283585</v>
      </c>
      <c r="AN22" s="138">
        <v>49277750305.19664</v>
      </c>
      <c r="AO22" s="138">
        <v>50584002930.56736</v>
      </c>
      <c r="AP22" s="138">
        <v>51907885338.097954</v>
      </c>
      <c r="AQ22" s="138">
        <v>53336904486.730003</v>
      </c>
      <c r="AR22" s="138">
        <v>54788498379.452904</v>
      </c>
      <c r="AS22" s="138">
        <v>56265993285.944603</v>
      </c>
      <c r="AT22" s="138">
        <v>57766759438.131805</v>
      </c>
      <c r="AU22" s="138">
        <v>59293664843.289299</v>
      </c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</row>
    <row r="23" spans="1:57" s="46" customFormat="1" ht="12.75" customHeight="1" x14ac:dyDescent="0.2">
      <c r="A23" s="130" t="s">
        <v>353</v>
      </c>
      <c r="B23" s="144"/>
      <c r="C23" s="144"/>
      <c r="D23" s="144"/>
      <c r="E23" s="144"/>
      <c r="F23" s="144"/>
      <c r="G23" s="141"/>
      <c r="H23" s="141">
        <v>-3.7253944661498339E-3</v>
      </c>
      <c r="I23" s="141">
        <v>8.2575358774754637E-3</v>
      </c>
      <c r="J23" s="141">
        <v>2.3529682696441512E-3</v>
      </c>
      <c r="K23" s="141">
        <v>3.7687246096206772E-2</v>
      </c>
      <c r="L23" s="141">
        <v>3.3719431592406979E-2</v>
      </c>
      <c r="M23" s="141">
        <v>5.4857035133687004E-2</v>
      </c>
      <c r="N23" s="141">
        <v>6.3597854130326814E-2</v>
      </c>
      <c r="O23" s="141">
        <v>1.0214875188114814E-2</v>
      </c>
      <c r="P23" s="141">
        <v>5.5000383370704453E-2</v>
      </c>
      <c r="Q23" s="141">
        <v>1.3779398428347855E-2</v>
      </c>
      <c r="R23" s="141">
        <v>-8.1895867085645113E-3</v>
      </c>
      <c r="S23" s="141">
        <v>2.9938654445417656E-2</v>
      </c>
      <c r="T23" s="141">
        <v>2.9861506303804599E-2</v>
      </c>
      <c r="U23" s="141">
        <v>2.9910522256051175E-2</v>
      </c>
      <c r="V23" s="141">
        <v>2.9873081618083441E-2</v>
      </c>
      <c r="W23" s="141">
        <v>2.9918559914584364E-2</v>
      </c>
      <c r="X23" s="141">
        <v>2.9854629837537061E-2</v>
      </c>
      <c r="Y23" s="141">
        <v>2.9820309313793425E-2</v>
      </c>
      <c r="Z23" s="141">
        <v>2.9846386243501888E-2</v>
      </c>
      <c r="AA23" s="141">
        <v>2.9893680823362967E-2</v>
      </c>
      <c r="AB23" s="141">
        <v>2.9826373199378642E-2</v>
      </c>
      <c r="AC23" s="141">
        <v>2.9787067444349002E-2</v>
      </c>
      <c r="AD23" s="141">
        <v>2.9816393488891091E-2</v>
      </c>
      <c r="AE23" s="141">
        <v>2.9785532987354202E-2</v>
      </c>
      <c r="AF23" s="141">
        <v>2.9784100872242369E-2</v>
      </c>
      <c r="AG23" s="141">
        <v>2.9795086432943041E-2</v>
      </c>
      <c r="AH23" s="141">
        <v>2.9791305792477685E-2</v>
      </c>
      <c r="AI23" s="141">
        <v>2.9750018552219482E-2</v>
      </c>
      <c r="AJ23" s="141">
        <v>2.9753517669299123E-2</v>
      </c>
      <c r="AK23" s="141">
        <v>2.9721324601669208E-2</v>
      </c>
      <c r="AL23" s="141">
        <v>2.974128213499716E-2</v>
      </c>
      <c r="AM23" s="141">
        <v>2.9763627373313284E-2</v>
      </c>
      <c r="AN23" s="141">
        <v>2.967438625869101E-2</v>
      </c>
      <c r="AO23" s="141">
        <v>2.974759035079777E-2</v>
      </c>
      <c r="AP23" s="141">
        <v>2.9668220077499363E-2</v>
      </c>
      <c r="AQ23" s="141">
        <v>2.9693379613370041E-2</v>
      </c>
      <c r="AR23" s="141">
        <v>2.9665767475676175E-2</v>
      </c>
      <c r="AS23" s="141">
        <v>2.9683300577440841E-2</v>
      </c>
      <c r="AT23" s="141">
        <v>2.9656318990106012E-2</v>
      </c>
      <c r="AU23" s="141">
        <v>2.9675436035574432E-2</v>
      </c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</row>
    <row r="24" spans="1:57" s="50" customFormat="1" ht="12.75" customHeight="1" x14ac:dyDescent="0.2">
      <c r="A24" s="130" t="s">
        <v>9</v>
      </c>
      <c r="B24" s="144"/>
      <c r="C24" s="144"/>
      <c r="D24" s="144"/>
      <c r="E24" s="144"/>
      <c r="F24" s="144"/>
      <c r="G24" s="175">
        <v>7764958735.4702168</v>
      </c>
      <c r="H24" s="175">
        <v>7808281594.3255825</v>
      </c>
      <c r="I24" s="175">
        <v>7813787260.5230103</v>
      </c>
      <c r="J24" s="175">
        <v>8147467219.5082226</v>
      </c>
      <c r="K24" s="175">
        <v>8349497919.7444515</v>
      </c>
      <c r="L24" s="175">
        <v>8635489567.5190392</v>
      </c>
      <c r="M24" s="175">
        <v>9380831692.0727329</v>
      </c>
      <c r="N24" s="175">
        <v>10029283002.648987</v>
      </c>
      <c r="O24" s="175">
        <v>10266697017.549314</v>
      </c>
      <c r="P24" s="175">
        <v>11329654152.634901</v>
      </c>
      <c r="Q24" s="175">
        <v>11294016406.064747</v>
      </c>
      <c r="R24" s="175">
        <v>11629420791.396738</v>
      </c>
      <c r="S24" s="175">
        <v>11130379503.627449</v>
      </c>
      <c r="T24" s="175">
        <v>11730028348.283379</v>
      </c>
      <c r="U24" s="175">
        <v>12078152224.388206</v>
      </c>
      <c r="V24" s="175">
        <v>12373204288.272385</v>
      </c>
      <c r="W24" s="175">
        <v>12691323201.825939</v>
      </c>
      <c r="X24" s="175">
        <v>13014374865.534157</v>
      </c>
      <c r="Y24" s="175">
        <v>13351490346.920551</v>
      </c>
      <c r="Z24" s="175">
        <v>13694613199.214478</v>
      </c>
      <c r="AA24" s="175">
        <v>14044176293.285732</v>
      </c>
      <c r="AB24" s="175">
        <v>14428862214.725311</v>
      </c>
      <c r="AC24" s="175">
        <v>14819802455.201778</v>
      </c>
      <c r="AD24" s="175">
        <v>15218033367.291107</v>
      </c>
      <c r="AE24" s="175">
        <v>15622388159.050743</v>
      </c>
      <c r="AF24" s="175">
        <v>16033926642.168785</v>
      </c>
      <c r="AG24" s="175">
        <v>16452434210.78582</v>
      </c>
      <c r="AH24" s="175">
        <v>16878472009.348537</v>
      </c>
      <c r="AI24" s="175">
        <v>17311054123.412857</v>
      </c>
      <c r="AJ24" s="175">
        <v>17750837890.386719</v>
      </c>
      <c r="AK24" s="175">
        <v>18197391960.217838</v>
      </c>
      <c r="AL24" s="175">
        <v>18693871563.39946</v>
      </c>
      <c r="AM24" s="175">
        <v>19199038119.71344</v>
      </c>
      <c r="AN24" s="175">
        <v>19711100122.078659</v>
      </c>
      <c r="AO24" s="175">
        <v>20233601172.226944</v>
      </c>
      <c r="AP24" s="175">
        <v>20763154135.239182</v>
      </c>
      <c r="AQ24" s="175">
        <v>21334761794.692001</v>
      </c>
      <c r="AR24" s="175">
        <v>21915399351.781162</v>
      </c>
      <c r="AS24" s="175">
        <v>22506397314.377842</v>
      </c>
      <c r="AT24" s="175">
        <v>23106703775.252724</v>
      </c>
      <c r="AU24" s="175">
        <v>23717465937.31572</v>
      </c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</row>
    <row r="25" spans="1:57" s="143" customFormat="1" ht="12.75" customHeight="1" x14ac:dyDescent="0.2">
      <c r="A25" s="135" t="s">
        <v>356</v>
      </c>
      <c r="B25" s="135"/>
      <c r="C25" s="135"/>
      <c r="D25" s="135"/>
      <c r="E25" s="135"/>
      <c r="F25" s="135"/>
      <c r="G25" s="136"/>
      <c r="H25" s="153">
        <v>58496.492833180841</v>
      </c>
      <c r="I25" s="153">
        <v>60673.985971332724</v>
      </c>
      <c r="J25" s="153">
        <v>63268.272847412831</v>
      </c>
      <c r="K25" s="153">
        <v>62886.042492629858</v>
      </c>
      <c r="L25" s="153">
        <v>64646.741892853512</v>
      </c>
      <c r="M25" s="153">
        <v>74551.184304157767</v>
      </c>
      <c r="N25" s="153">
        <v>78802.480431025702</v>
      </c>
      <c r="O25" s="153">
        <v>78562.569889193852</v>
      </c>
      <c r="P25" s="153">
        <v>79480.532682728473</v>
      </c>
      <c r="Q25" s="153">
        <v>79540.51031818644</v>
      </c>
      <c r="R25" s="153">
        <v>73080.207380298889</v>
      </c>
      <c r="S25" s="153">
        <v>71089.763139168441</v>
      </c>
      <c r="T25" s="153">
        <v>74301.108061400839</v>
      </c>
      <c r="U25" s="153">
        <v>74741.282911456728</v>
      </c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</row>
    <row r="26" spans="1:57" s="46" customFormat="1" ht="12.75" customHeight="1" x14ac:dyDescent="0.2">
      <c r="A26" s="119" t="s">
        <v>7</v>
      </c>
      <c r="B26" s="135"/>
      <c r="C26" s="135"/>
      <c r="D26" s="135"/>
      <c r="E26" s="135"/>
      <c r="F26" s="135"/>
      <c r="G26" s="153">
        <v>17618851127.552509</v>
      </c>
      <c r="H26" s="153">
        <v>17860180342.169693</v>
      </c>
      <c r="I26" s="153">
        <v>18050160726.280739</v>
      </c>
      <c r="J26" s="153">
        <v>18788513405.721279</v>
      </c>
      <c r="K26" s="153">
        <v>19984580011.792892</v>
      </c>
      <c r="L26" s="153">
        <v>20898442081.80011</v>
      </c>
      <c r="M26" s="153">
        <v>22888765202.04213</v>
      </c>
      <c r="N26" s="153">
        <v>25045503329.513283</v>
      </c>
      <c r="O26" s="153">
        <v>26188618108.677223</v>
      </c>
      <c r="P26" s="153">
        <v>27208362678.190456</v>
      </c>
      <c r="Q26" s="153">
        <v>27821875626.845779</v>
      </c>
      <c r="R26" s="153">
        <v>29084115831.701378</v>
      </c>
      <c r="S26" s="153">
        <v>29507986193.695824</v>
      </c>
      <c r="T26" s="153">
        <v>30941739734.6506</v>
      </c>
      <c r="U26" s="153">
        <v>32309057200.238503</v>
      </c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</row>
    <row r="27" spans="1:57" s="46" customFormat="1" ht="12.75" customHeight="1" x14ac:dyDescent="0.2">
      <c r="A27" s="135" t="s">
        <v>10</v>
      </c>
      <c r="B27" s="135"/>
      <c r="C27" s="135"/>
      <c r="D27" s="135"/>
      <c r="E27" s="135"/>
      <c r="F27" s="135"/>
      <c r="G27" s="147">
        <v>0.61986290524043608</v>
      </c>
      <c r="H27" s="147">
        <v>0.61475152371816866</v>
      </c>
      <c r="I27" s="147">
        <v>0.60663457551323141</v>
      </c>
      <c r="J27" s="147">
        <v>0.60996296971618746</v>
      </c>
      <c r="K27" s="147">
        <v>0.61518471292969534</v>
      </c>
      <c r="L27" s="147">
        <v>0.59898036912208752</v>
      </c>
      <c r="M27" s="147">
        <v>0.59907059899162063</v>
      </c>
      <c r="N27" s="147">
        <v>0.60083944175434401</v>
      </c>
      <c r="O27" s="147">
        <v>0.60017896757113343</v>
      </c>
      <c r="P27" s="147">
        <v>0.56845314392223645</v>
      </c>
      <c r="Q27" s="147">
        <v>0.56748538060724207</v>
      </c>
      <c r="R27" s="147">
        <v>0.57726350085988598</v>
      </c>
      <c r="S27" s="147">
        <v>0.57642613124530295</v>
      </c>
      <c r="T27" s="147">
        <v>0.57649175896647464</v>
      </c>
      <c r="U27" s="147">
        <v>0.57655514282802001</v>
      </c>
      <c r="V27" s="147">
        <v>0.5766154950455481</v>
      </c>
      <c r="W27" s="147">
        <v>0.57667218595173808</v>
      </c>
      <c r="X27" s="147">
        <v>0.57672436942390226</v>
      </c>
      <c r="Y27" s="147">
        <v>0.57677132769998596</v>
      </c>
      <c r="Z27" s="147">
        <v>0.57681265140740301</v>
      </c>
      <c r="AA27" s="147">
        <v>0.5768471052356855</v>
      </c>
      <c r="AB27" s="147">
        <v>0.57687404547478649</v>
      </c>
      <c r="AC27" s="147">
        <v>0.57689279293195517</v>
      </c>
      <c r="AD27" s="147">
        <v>0.5769025830258151</v>
      </c>
      <c r="AE27" s="147">
        <v>0.57690245759090975</v>
      </c>
      <c r="AF27" s="147">
        <v>0.57689163008209254</v>
      </c>
      <c r="AG27" s="147">
        <v>0.57686926376992587</v>
      </c>
      <c r="AH27" s="147">
        <v>0.57683457664580529</v>
      </c>
      <c r="AI27" s="147">
        <v>0.57678673610593911</v>
      </c>
      <c r="AJ27" s="147">
        <v>0.57672476840765796</v>
      </c>
      <c r="AK27" s="147">
        <v>0.5766480744919199</v>
      </c>
      <c r="AL27" s="147">
        <v>0.5765555078701563</v>
      </c>
      <c r="AM27" s="147">
        <v>0.57644647363017454</v>
      </c>
      <c r="AN27" s="147">
        <v>0.57631985528339802</v>
      </c>
      <c r="AO27" s="147">
        <v>0.57617506149222042</v>
      </c>
      <c r="AP27" s="147">
        <v>0.5760111091542367</v>
      </c>
      <c r="AQ27" s="147">
        <v>0.57582718694195734</v>
      </c>
      <c r="AR27" s="147">
        <v>0.5756223534264141</v>
      </c>
      <c r="AS27" s="147">
        <v>0.57539598288264493</v>
      </c>
      <c r="AT27" s="147">
        <v>0.57514705471174998</v>
      </c>
      <c r="AU27" s="147">
        <v>0.57487484703421998</v>
      </c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</row>
    <row r="28" spans="1:57" s="46" customFormat="1" ht="12.75" customHeight="1" x14ac:dyDescent="0.2">
      <c r="A28" s="173"/>
      <c r="B28" s="135"/>
      <c r="C28" s="135"/>
      <c r="D28" s="135"/>
      <c r="E28" s="135"/>
      <c r="F28" s="135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</row>
    <row r="29" spans="1:57" s="49" customFormat="1" ht="12.75" customHeight="1" x14ac:dyDescent="0.2">
      <c r="A29" s="135" t="s">
        <v>12</v>
      </c>
      <c r="B29" s="178"/>
      <c r="C29" s="178"/>
      <c r="D29" s="178"/>
      <c r="E29" s="178"/>
      <c r="F29" s="178"/>
      <c r="G29" s="154">
        <v>3724641813.4018097</v>
      </c>
      <c r="H29" s="154">
        <v>3760713210.1727448</v>
      </c>
      <c r="I29" s="154">
        <v>4127420892.5189395</v>
      </c>
      <c r="J29" s="154">
        <v>4711732596.6337776</v>
      </c>
      <c r="K29" s="154">
        <v>4665606378.0598373</v>
      </c>
      <c r="L29" s="154">
        <v>4810636542.5297489</v>
      </c>
      <c r="M29" s="154">
        <v>4952117109.1318817</v>
      </c>
      <c r="N29" s="154">
        <v>4967832432.9983244</v>
      </c>
      <c r="O29" s="154">
        <v>4748881258.6347008</v>
      </c>
      <c r="P29" s="154">
        <v>4632411937.5825958</v>
      </c>
      <c r="Q29" s="154">
        <v>5010286651.5300074</v>
      </c>
      <c r="R29" s="154">
        <v>5056218202.7815847</v>
      </c>
      <c r="S29" s="154">
        <v>5264035453.4981775</v>
      </c>
      <c r="T29" s="154">
        <v>5756591680.9451647</v>
      </c>
      <c r="U29" s="154">
        <v>6470604672.8971958</v>
      </c>
      <c r="V29" s="154">
        <v>6651407782.8210135</v>
      </c>
      <c r="W29" s="154">
        <v>6836640460.0785685</v>
      </c>
      <c r="X29" s="154">
        <v>7026400341.4466667</v>
      </c>
      <c r="Y29" s="154">
        <v>7220787308.225709</v>
      </c>
      <c r="Z29" s="154">
        <v>7419910219.8105211</v>
      </c>
      <c r="AA29" s="154">
        <v>7623835289.6474419</v>
      </c>
      <c r="AB29" s="154">
        <v>7832657909.9896669</v>
      </c>
      <c r="AC29" s="154">
        <v>8046501529.6354504</v>
      </c>
      <c r="AD29" s="154">
        <v>8265442462.387352</v>
      </c>
      <c r="AE29" s="154">
        <v>8489622113.2324581</v>
      </c>
      <c r="AF29" s="154">
        <v>8719115673.7115288</v>
      </c>
      <c r="AG29" s="154">
        <v>8954008435.7215405</v>
      </c>
      <c r="AH29" s="154">
        <v>9194444048.7731876</v>
      </c>
      <c r="AI29" s="154">
        <v>9440501071.1926327</v>
      </c>
      <c r="AJ29" s="154">
        <v>9692292851.4219055</v>
      </c>
      <c r="AK29" s="154">
        <v>9949961916.7099075</v>
      </c>
      <c r="AL29" s="154">
        <v>10213578969.550179</v>
      </c>
      <c r="AM29" s="154">
        <v>10483296637.547838</v>
      </c>
      <c r="AN29" s="154">
        <v>10759233880.45393</v>
      </c>
      <c r="AO29" s="154">
        <v>11041459156.238396</v>
      </c>
      <c r="AP29" s="154">
        <v>11330145293.218786</v>
      </c>
      <c r="AQ29" s="154">
        <v>11625383194.601093</v>
      </c>
      <c r="AR29" s="154">
        <v>11927310898.587006</v>
      </c>
      <c r="AS29" s="154">
        <v>12236043998.142159</v>
      </c>
      <c r="AT29" s="154">
        <v>12551711553.373817</v>
      </c>
      <c r="AU29" s="154">
        <v>12874448235.698259</v>
      </c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</row>
    <row r="30" spans="1:57" s="46" customFormat="1" ht="12.75" customHeight="1" x14ac:dyDescent="0.2">
      <c r="A30" s="135"/>
      <c r="B30" s="146"/>
      <c r="C30" s="146"/>
      <c r="D30" s="146"/>
      <c r="E30" s="146"/>
      <c r="F30" s="146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</row>
    <row r="31" spans="1:57" s="46" customFormat="1" ht="12.75" customHeight="1" x14ac:dyDescent="0.2">
      <c r="A31" s="146" t="s">
        <v>255</v>
      </c>
      <c r="B31" s="135"/>
      <c r="C31" s="135"/>
      <c r="D31" s="135"/>
      <c r="E31" s="135"/>
      <c r="F31" s="135"/>
      <c r="G31" s="179">
        <v>9394769164.4900951</v>
      </c>
      <c r="H31" s="179">
        <v>9587193725.7317638</v>
      </c>
      <c r="I31" s="179">
        <v>9760306255.681818</v>
      </c>
      <c r="J31" s="179">
        <v>9867014077.60882</v>
      </c>
      <c r="K31" s="179">
        <v>10190800603.864462</v>
      </c>
      <c r="L31" s="179">
        <v>10286372968.0476</v>
      </c>
      <c r="M31" s="179">
        <v>10779011599.01277</v>
      </c>
      <c r="N31" s="179">
        <v>11314223106.846733</v>
      </c>
      <c r="O31" s="179">
        <v>11448549979.591631</v>
      </c>
      <c r="P31" s="179">
        <v>11270444241.130426</v>
      </c>
      <c r="Q31" s="179">
        <v>11388888229.74</v>
      </c>
      <c r="R31" s="179">
        <v>11531562581.690414</v>
      </c>
      <c r="S31" s="179">
        <v>11708359787.387386</v>
      </c>
      <c r="T31" s="179">
        <v>12000987804.621651</v>
      </c>
      <c r="U31" s="179">
        <v>12389954386.299067</v>
      </c>
      <c r="V31" s="179">
        <v>12720572524.334763</v>
      </c>
      <c r="W31" s="179">
        <v>13065831673.91568</v>
      </c>
      <c r="X31" s="179">
        <v>13423448244.485981</v>
      </c>
      <c r="Y31" s="179">
        <v>13793273984.836372</v>
      </c>
      <c r="Z31" s="179">
        <v>14175888801.583323</v>
      </c>
      <c r="AA31" s="179">
        <v>14571494057.653242</v>
      </c>
      <c r="AB31" s="179">
        <v>14978487828.402689</v>
      </c>
      <c r="AC31" s="179">
        <v>15397251427.009581</v>
      </c>
      <c r="AD31" s="179">
        <v>15828879894.859814</v>
      </c>
      <c r="AE31" s="179">
        <v>16272561342.39905</v>
      </c>
      <c r="AF31" s="179">
        <v>16728870562.594095</v>
      </c>
      <c r="AG31" s="179">
        <v>17198166210.961025</v>
      </c>
      <c r="AH31" s="179">
        <v>17680394986.250969</v>
      </c>
      <c r="AI31" s="179">
        <v>18175074913.364483</v>
      </c>
      <c r="AJ31" s="179">
        <v>18683144560.09346</v>
      </c>
      <c r="AK31" s="179">
        <v>19204176028.574631</v>
      </c>
      <c r="AL31" s="179">
        <v>19739314059.593456</v>
      </c>
      <c r="AM31" s="179">
        <v>20288889208.831299</v>
      </c>
      <c r="AN31" s="179">
        <v>20850908367.905006</v>
      </c>
      <c r="AO31" s="179">
        <v>21428852340.199287</v>
      </c>
      <c r="AP31" s="179">
        <v>22019829952.107098</v>
      </c>
      <c r="AQ31" s="179">
        <v>22626250184.155388</v>
      </c>
      <c r="AR31" s="179">
        <v>23247219326.771149</v>
      </c>
      <c r="AS31" s="179">
        <v>23884017068.459644</v>
      </c>
      <c r="AT31" s="179">
        <v>24535864833.460438</v>
      </c>
      <c r="AU31" s="179">
        <v>25204114081.688873</v>
      </c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</row>
    <row r="32" spans="1:57" s="46" customFormat="1" ht="12.75" customHeight="1" x14ac:dyDescent="0.2">
      <c r="A32" s="135" t="s">
        <v>256</v>
      </c>
      <c r="B32" s="135"/>
      <c r="C32" s="135"/>
      <c r="D32" s="135"/>
      <c r="E32" s="135"/>
      <c r="F32" s="135"/>
      <c r="G32" s="136">
        <v>27581.621482457114</v>
      </c>
      <c r="H32" s="136">
        <v>27576.191029597034</v>
      </c>
      <c r="I32" s="136">
        <v>27793.520712590464</v>
      </c>
      <c r="J32" s="136">
        <v>27854.27292351962</v>
      </c>
      <c r="K32" s="136">
        <v>28490.116198851712</v>
      </c>
      <c r="L32" s="136">
        <v>28312.85859235641</v>
      </c>
      <c r="M32" s="136">
        <v>29037.112183001143</v>
      </c>
      <c r="N32" s="136">
        <v>29775.133245559038</v>
      </c>
      <c r="O32" s="136">
        <v>29421.643656434084</v>
      </c>
      <c r="P32" s="136">
        <v>28337.278876435794</v>
      </c>
      <c r="Q32" s="136">
        <v>28287.573438728698</v>
      </c>
      <c r="R32" s="136">
        <v>28184.399694218493</v>
      </c>
      <c r="S32" s="136">
        <v>28075.312294410975</v>
      </c>
      <c r="T32" s="136">
        <v>28232.436881282141</v>
      </c>
      <c r="U32" s="136">
        <v>28596.249899137416</v>
      </c>
      <c r="V32" s="163">
        <v>28807.405625649128</v>
      </c>
      <c r="W32" s="163">
        <v>29036.665593831862</v>
      </c>
      <c r="X32" s="163">
        <v>29277.643568612442</v>
      </c>
      <c r="Y32" s="163">
        <v>29529.152816884296</v>
      </c>
      <c r="Z32" s="163">
        <v>29792.044187360396</v>
      </c>
      <c r="AA32" s="163">
        <v>30067.379634798737</v>
      </c>
      <c r="AB32" s="163">
        <v>30349.700784962795</v>
      </c>
      <c r="AC32" s="163">
        <v>30640.808558290773</v>
      </c>
      <c r="AD32" s="163">
        <v>30942.735067773516</v>
      </c>
      <c r="AE32" s="163">
        <v>31251.918305323801</v>
      </c>
      <c r="AF32" s="163">
        <v>31571.47196138338</v>
      </c>
      <c r="AG32" s="163">
        <v>31899.731811432128</v>
      </c>
      <c r="AH32" s="163">
        <v>32237.198829150253</v>
      </c>
      <c r="AI32" s="163">
        <v>32582.50450123335</v>
      </c>
      <c r="AJ32" s="163">
        <v>32937.859752220393</v>
      </c>
      <c r="AK32" s="163">
        <v>33301.269384363302</v>
      </c>
      <c r="AL32" s="163">
        <v>33673.171340974812</v>
      </c>
      <c r="AM32" s="163">
        <v>34054.959571295753</v>
      </c>
      <c r="AN32" s="163">
        <v>34441.824540845242</v>
      </c>
      <c r="AO32" s="163">
        <v>34839.583561272972</v>
      </c>
      <c r="AP32" s="163">
        <v>35243.68258050266</v>
      </c>
      <c r="AQ32" s="163">
        <v>35656.316034063319</v>
      </c>
      <c r="AR32" s="163">
        <v>36074.359819639445</v>
      </c>
      <c r="AS32" s="163">
        <v>36500.146814200947</v>
      </c>
      <c r="AT32" s="163">
        <v>36932.636753505263</v>
      </c>
      <c r="AU32" s="163">
        <v>37374.255538403748</v>
      </c>
    </row>
    <row r="33" spans="1:57" s="46" customFormat="1" ht="12.75" customHeight="1" x14ac:dyDescent="0.2">
      <c r="A33" s="157"/>
      <c r="B33" s="135"/>
      <c r="C33" s="135"/>
      <c r="D33" s="135"/>
      <c r="E33" s="135"/>
      <c r="F33" s="135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</row>
    <row r="34" spans="1:57" s="46" customFormat="1" ht="12.75" customHeight="1" x14ac:dyDescent="0.2">
      <c r="A34" s="157" t="s">
        <v>216</v>
      </c>
      <c r="B34" s="135"/>
      <c r="C34" s="135"/>
      <c r="D34" s="135"/>
      <c r="E34" s="135"/>
      <c r="F34" s="119">
        <v>19354309735.42535</v>
      </c>
      <c r="G34" s="136">
        <v>19763869047.444363</v>
      </c>
      <c r="H34" s="136">
        <v>27039446319.577736</v>
      </c>
      <c r="I34" s="136">
        <v>27462412337.83144</v>
      </c>
      <c r="J34" s="136">
        <v>28057292450.377247</v>
      </c>
      <c r="K34" s="136">
        <v>28417076298.730736</v>
      </c>
      <c r="L34" s="136">
        <v>29848233997.355663</v>
      </c>
      <c r="M34" s="136">
        <v>30320559086.81189</v>
      </c>
      <c r="N34" s="136">
        <v>30623419299.623116</v>
      </c>
      <c r="O34" s="136">
        <v>35485707437.017471</v>
      </c>
      <c r="P34" s="136">
        <v>38738709983.734879</v>
      </c>
      <c r="Q34" s="136">
        <v>38703946138</v>
      </c>
      <c r="R34" s="136">
        <v>38151037479.992195</v>
      </c>
      <c r="S34" s="136">
        <v>37895614420.164841</v>
      </c>
      <c r="T34" s="136">
        <v>37871588378.634338</v>
      </c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</row>
    <row r="35" spans="1:57" s="46" customFormat="1" ht="12.75" customHeight="1" x14ac:dyDescent="0.2">
      <c r="A35" s="157" t="s">
        <v>351</v>
      </c>
      <c r="B35" s="135"/>
      <c r="C35" s="135"/>
      <c r="D35" s="135"/>
      <c r="E35" s="135"/>
      <c r="F35" s="119"/>
      <c r="G35" s="136">
        <v>19354309735.42535</v>
      </c>
      <c r="H35" s="136">
        <v>19763869047.444363</v>
      </c>
      <c r="I35" s="136">
        <v>27039446319.577736</v>
      </c>
      <c r="J35" s="136">
        <v>27462412337.83144</v>
      </c>
      <c r="K35" s="136">
        <v>28057292450.377247</v>
      </c>
      <c r="L35" s="136">
        <v>28417076298.730736</v>
      </c>
      <c r="M35" s="136">
        <v>29848233997.355663</v>
      </c>
      <c r="N35" s="136">
        <v>30320559086.81189</v>
      </c>
      <c r="O35" s="136">
        <v>30623419299.623116</v>
      </c>
      <c r="P35" s="136">
        <v>35485707437.017471</v>
      </c>
      <c r="Q35" s="136">
        <v>38738709983.734879</v>
      </c>
      <c r="R35" s="136">
        <v>38703946138</v>
      </c>
      <c r="S35" s="136">
        <v>38151037479.992195</v>
      </c>
      <c r="T35" s="136">
        <v>37895614420.164841</v>
      </c>
      <c r="U35" s="136">
        <v>37871588378.634338</v>
      </c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</row>
    <row r="36" spans="1:57" s="46" customFormat="1" ht="12.75" customHeight="1" x14ac:dyDescent="0.2">
      <c r="A36" s="146" t="s">
        <v>211</v>
      </c>
      <c r="B36" s="135"/>
      <c r="C36" s="135"/>
      <c r="D36" s="135"/>
      <c r="E36" s="135"/>
      <c r="F36" s="119">
        <v>12062846482.081741</v>
      </c>
      <c r="G36" s="136">
        <v>12361575571.044266</v>
      </c>
      <c r="H36" s="136">
        <v>17667053604.846451</v>
      </c>
      <c r="I36" s="136">
        <v>18159034334.753788</v>
      </c>
      <c r="J36" s="136">
        <v>18467981562.391178</v>
      </c>
      <c r="K36" s="136">
        <v>18618046910.698097</v>
      </c>
      <c r="L36" s="136">
        <v>19650687254.297047</v>
      </c>
      <c r="M36" s="136">
        <v>19992267489.000965</v>
      </c>
      <c r="N36" s="136">
        <v>20099040938.023449</v>
      </c>
      <c r="O36" s="136">
        <v>24598632194.229988</v>
      </c>
      <c r="P36" s="136">
        <v>26127711364.237064</v>
      </c>
      <c r="Q36" s="136">
        <v>26409066320</v>
      </c>
      <c r="R36" s="136">
        <v>25805328450.126881</v>
      </c>
      <c r="S36" s="136">
        <v>25589354895.533829</v>
      </c>
      <c r="T36" s="136">
        <v>25651855330.050194</v>
      </c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</row>
    <row r="37" spans="1:57" s="46" customFormat="1" ht="12.75" customHeight="1" x14ac:dyDescent="0.2">
      <c r="A37" s="146" t="s">
        <v>352</v>
      </c>
      <c r="B37" s="135"/>
      <c r="C37" s="135"/>
      <c r="D37" s="135"/>
      <c r="E37" s="135"/>
      <c r="F37" s="119"/>
      <c r="G37" s="119">
        <v>12062846482.081741</v>
      </c>
      <c r="H37" s="136">
        <v>12361575571.044266</v>
      </c>
      <c r="I37" s="136">
        <v>17667053604.846451</v>
      </c>
      <c r="J37" s="136">
        <v>18159034334.753788</v>
      </c>
      <c r="K37" s="136">
        <v>18467981562.391178</v>
      </c>
      <c r="L37" s="136">
        <v>18618046910.698097</v>
      </c>
      <c r="M37" s="136">
        <v>19650687254.297047</v>
      </c>
      <c r="N37" s="136">
        <v>19992267489.000965</v>
      </c>
      <c r="O37" s="136">
        <v>20099040938.023449</v>
      </c>
      <c r="P37" s="136">
        <v>24598632194.229988</v>
      </c>
      <c r="Q37" s="136">
        <v>26127711364.237064</v>
      </c>
      <c r="R37" s="136">
        <v>26409066320</v>
      </c>
      <c r="S37" s="136">
        <v>25805328450.126881</v>
      </c>
      <c r="T37" s="136">
        <v>25589354895.533829</v>
      </c>
      <c r="U37" s="136">
        <v>25651855330.050194</v>
      </c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</row>
    <row r="38" spans="1:57" s="46" customFormat="1" ht="12.75" customHeight="1" x14ac:dyDescent="0.2">
      <c r="A38" s="146" t="s">
        <v>244</v>
      </c>
      <c r="B38" s="135"/>
      <c r="C38" s="135"/>
      <c r="D38" s="135"/>
      <c r="E38" s="135"/>
      <c r="F38" s="119">
        <v>13500083634.766909</v>
      </c>
      <c r="G38" s="136">
        <v>13826994191.051182</v>
      </c>
      <c r="H38" s="136">
        <v>18757079370.875813</v>
      </c>
      <c r="I38" s="136">
        <v>19139223984.923752</v>
      </c>
      <c r="J38" s="136">
        <v>19652522650.835926</v>
      </c>
      <c r="K38" s="136">
        <v>19893683776.237385</v>
      </c>
      <c r="L38" s="136">
        <v>21188526126.369335</v>
      </c>
      <c r="M38" s="136">
        <v>21646171723.708099</v>
      </c>
      <c r="N38" s="136">
        <v>21939983369.318577</v>
      </c>
      <c r="O38" s="136">
        <v>24625412990.995331</v>
      </c>
      <c r="P38" s="136">
        <v>27382666418.364681</v>
      </c>
      <c r="Q38" s="136">
        <v>27321940939.030434</v>
      </c>
      <c r="R38" s="136">
        <v>26961562469.685627</v>
      </c>
      <c r="S38" s="136">
        <v>26866327793.239025</v>
      </c>
      <c r="T38" s="136">
        <v>26833004993.772362</v>
      </c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</row>
    <row r="39" spans="1:57" s="46" customFormat="1" ht="12.75" customHeight="1" x14ac:dyDescent="0.2">
      <c r="A39" s="146" t="s">
        <v>274</v>
      </c>
      <c r="B39" s="135"/>
      <c r="C39" s="135"/>
      <c r="D39" s="135"/>
      <c r="E39" s="135"/>
      <c r="F39" s="135"/>
      <c r="G39" s="180">
        <v>4280710435.8846369</v>
      </c>
      <c r="H39" s="153">
        <v>5590327651.862525</v>
      </c>
      <c r="I39" s="153">
        <v>5440206248.3975077</v>
      </c>
      <c r="J39" s="153">
        <v>5427850162.8969889</v>
      </c>
      <c r="K39" s="153">
        <v>5469030430.7473936</v>
      </c>
      <c r="L39" s="153">
        <v>5534652058.8556662</v>
      </c>
      <c r="M39" s="153">
        <v>5569245865.3718719</v>
      </c>
      <c r="N39" s="153">
        <v>5584806968.4746618</v>
      </c>
      <c r="O39" s="153">
        <v>7197959583.5124378</v>
      </c>
      <c r="P39" s="153">
        <v>7631513580.5574875</v>
      </c>
      <c r="Q39" s="153">
        <v>7648221405.1958065</v>
      </c>
      <c r="R39" s="153">
        <v>7442103079.4300404</v>
      </c>
      <c r="S39" s="153">
        <v>7247055169.4353304</v>
      </c>
      <c r="T39" s="153">
        <v>7119825241.1676655</v>
      </c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</row>
    <row r="40" spans="1:57" s="46" customFormat="1" ht="12.75" customHeight="1" x14ac:dyDescent="0.2">
      <c r="A40" s="146" t="s">
        <v>275</v>
      </c>
      <c r="B40" s="135"/>
      <c r="C40" s="135"/>
      <c r="D40" s="135"/>
      <c r="E40" s="135"/>
      <c r="F40" s="135"/>
      <c r="G40" s="153">
        <v>1724205289.4789376</v>
      </c>
      <c r="H40" s="153">
        <v>2789279876.9757657</v>
      </c>
      <c r="I40" s="153">
        <v>2978865808.4724064</v>
      </c>
      <c r="J40" s="153">
        <v>3069618494.0039787</v>
      </c>
      <c r="K40" s="153">
        <v>3133857821.988493</v>
      </c>
      <c r="L40" s="153">
        <v>3196522995.6366529</v>
      </c>
      <c r="M40" s="153">
        <v>3173101927.9557548</v>
      </c>
      <c r="N40" s="153">
        <v>3149097256.0717058</v>
      </c>
      <c r="O40" s="153">
        <v>3703905445.7923698</v>
      </c>
      <c r="P40" s="153">
        <v>3753621563.8300376</v>
      </c>
      <c r="Q40" s="153">
        <v>3733783793.7737637</v>
      </c>
      <c r="R40" s="153">
        <v>3750598676.9261613</v>
      </c>
      <c r="S40" s="153">
        <v>3787115529.4711604</v>
      </c>
      <c r="T40" s="153">
        <v>3802360076.2684884</v>
      </c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</row>
    <row r="41" spans="1:57" s="46" customFormat="1" ht="12.75" customHeight="1" x14ac:dyDescent="0.2">
      <c r="A41" s="146" t="s">
        <v>212</v>
      </c>
      <c r="B41" s="135"/>
      <c r="C41" s="135"/>
      <c r="D41" s="135"/>
      <c r="E41" s="135"/>
      <c r="F41" s="119">
        <v>5854226100.6584406</v>
      </c>
      <c r="G41" s="136">
        <v>5936874856.3931818</v>
      </c>
      <c r="H41" s="136">
        <v>8282366948.7019215</v>
      </c>
      <c r="I41" s="136">
        <v>8323188352.907691</v>
      </c>
      <c r="J41" s="136">
        <v>8404769799.5413198</v>
      </c>
      <c r="K41" s="136">
        <v>8523392522.4933538</v>
      </c>
      <c r="L41" s="136">
        <v>8659707870.9863281</v>
      </c>
      <c r="M41" s="136">
        <v>8674387363.1037903</v>
      </c>
      <c r="N41" s="136">
        <v>8683435930.3045387</v>
      </c>
      <c r="O41" s="136">
        <v>10860294446.022142</v>
      </c>
      <c r="P41" s="136">
        <v>11356043565.370195</v>
      </c>
      <c r="Q41" s="136">
        <v>11382005198.96957</v>
      </c>
      <c r="R41" s="136">
        <v>11189475010.306566</v>
      </c>
      <c r="S41" s="136">
        <v>11029286626.925816</v>
      </c>
      <c r="T41" s="136">
        <v>11038583384.861975</v>
      </c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</row>
    <row r="42" spans="1:57" s="46" customFormat="1" ht="12.75" customHeight="1" x14ac:dyDescent="0.2">
      <c r="A42" s="146" t="s">
        <v>213</v>
      </c>
      <c r="B42" s="135"/>
      <c r="C42" s="135"/>
      <c r="D42" s="135"/>
      <c r="E42" s="135"/>
      <c r="F42" s="135"/>
      <c r="G42" s="136">
        <v>179147671.82858387</v>
      </c>
      <c r="H42" s="136">
        <v>183692023.11099535</v>
      </c>
      <c r="I42" s="136">
        <v>204272912.16276389</v>
      </c>
      <c r="J42" s="136">
        <v>214233039.16311556</v>
      </c>
      <c r="K42" s="136">
        <v>222150781.2210331</v>
      </c>
      <c r="L42" s="136">
        <v>233464500.55394381</v>
      </c>
      <c r="M42" s="136">
        <v>245338623.23596299</v>
      </c>
      <c r="N42" s="136">
        <v>256324641.53472477</v>
      </c>
      <c r="O42" s="136">
        <v>268980304.78142792</v>
      </c>
      <c r="P42" s="136">
        <v>284915467.87854224</v>
      </c>
      <c r="Q42" s="136">
        <v>295842546.13741988</v>
      </c>
      <c r="R42" s="136">
        <v>304779075.26637399</v>
      </c>
      <c r="S42" s="136">
        <v>300442771.12737268</v>
      </c>
      <c r="T42" s="136">
        <v>298024136.55338317</v>
      </c>
      <c r="U42" s="136">
        <v>304943499.08241683</v>
      </c>
      <c r="V42" s="136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</row>
    <row r="43" spans="1:57" s="46" customFormat="1" ht="12.75" customHeight="1" x14ac:dyDescent="0.2">
      <c r="A43" s="157" t="s">
        <v>214</v>
      </c>
      <c r="B43" s="135"/>
      <c r="C43" s="135"/>
      <c r="D43" s="135"/>
      <c r="E43" s="135"/>
      <c r="F43" s="135"/>
      <c r="G43" s="136">
        <v>111812862.5938087</v>
      </c>
      <c r="H43" s="136">
        <v>114903400.83171313</v>
      </c>
      <c r="I43" s="136">
        <v>132035123.8518834</v>
      </c>
      <c r="J43" s="136">
        <v>140099250.85514915</v>
      </c>
      <c r="K43" s="136">
        <v>144519881.87431222</v>
      </c>
      <c r="L43" s="136">
        <v>151078955.99116048</v>
      </c>
      <c r="M43" s="136">
        <v>160749745.83600703</v>
      </c>
      <c r="N43" s="136">
        <v>166670393.94376007</v>
      </c>
      <c r="O43" s="136">
        <v>173866887.01197654</v>
      </c>
      <c r="P43" s="136">
        <v>189791724.12905219</v>
      </c>
      <c r="Q43" s="136">
        <v>194950164.23246822</v>
      </c>
      <c r="R43" s="136">
        <v>204715733.21501398</v>
      </c>
      <c r="S43" s="136">
        <v>199845719.06638983</v>
      </c>
      <c r="T43" s="136">
        <v>197783171.45014372</v>
      </c>
      <c r="U43" s="136">
        <v>204050164.9342854</v>
      </c>
      <c r="V43" s="136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</row>
    <row r="44" spans="1:57" s="46" customFormat="1" ht="12.75" customHeight="1" x14ac:dyDescent="0.2">
      <c r="A44" s="123" t="s">
        <v>215</v>
      </c>
      <c r="B44" s="135"/>
      <c r="C44" s="135"/>
      <c r="D44" s="135"/>
      <c r="E44" s="135"/>
      <c r="F44" s="143"/>
      <c r="G44" s="136">
        <v>78359666.866724536</v>
      </c>
      <c r="H44" s="136">
        <v>81748111.07454145</v>
      </c>
      <c r="I44" s="136">
        <v>93062209.773872361</v>
      </c>
      <c r="J44" s="136">
        <v>99316006.975260422</v>
      </c>
      <c r="K44" s="136">
        <v>101002614.88608241</v>
      </c>
      <c r="L44" s="136">
        <v>108187979.23189029</v>
      </c>
      <c r="M44" s="136">
        <v>111377717.19627589</v>
      </c>
      <c r="N44" s="136">
        <v>116302639.48445113</v>
      </c>
      <c r="O44" s="136">
        <v>119047202.16482411</v>
      </c>
      <c r="P44" s="136">
        <v>134751921.38342643</v>
      </c>
      <c r="Q44" s="136">
        <v>138039390.24702653</v>
      </c>
      <c r="R44" s="136">
        <v>141758805.742414</v>
      </c>
      <c r="S44" s="136">
        <v>139693433.5049727</v>
      </c>
      <c r="T44" s="136">
        <v>140499016.84753689</v>
      </c>
      <c r="U44" s="163">
        <v>142117131.23101145</v>
      </c>
      <c r="V44" s="163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</row>
    <row r="45" spans="1:57" s="46" customFormat="1" ht="12.75" customHeight="1" x14ac:dyDescent="0.2">
      <c r="A45" s="122" t="s">
        <v>217</v>
      </c>
      <c r="B45" s="135"/>
      <c r="C45" s="135"/>
      <c r="D45" s="135"/>
      <c r="E45" s="135"/>
      <c r="F45" s="143"/>
      <c r="G45" s="136">
        <v>257507338.69530839</v>
      </c>
      <c r="H45" s="136">
        <v>265440134.1855368</v>
      </c>
      <c r="I45" s="136">
        <v>297335121.93663627</v>
      </c>
      <c r="J45" s="136">
        <v>313549046.13837594</v>
      </c>
      <c r="K45" s="136">
        <v>323153396.10711551</v>
      </c>
      <c r="L45" s="136">
        <v>341652479.78583413</v>
      </c>
      <c r="M45" s="136">
        <v>356716340.43223894</v>
      </c>
      <c r="N45" s="136">
        <v>372627281.01917589</v>
      </c>
      <c r="O45" s="136">
        <v>388027506.94625205</v>
      </c>
      <c r="P45" s="136">
        <v>419667389.26196867</v>
      </c>
      <c r="Q45" s="136">
        <v>433881936.38444644</v>
      </c>
      <c r="R45" s="136">
        <v>446537881.00878799</v>
      </c>
      <c r="S45" s="136">
        <v>440136204.63234538</v>
      </c>
      <c r="T45" s="136">
        <v>438523153.40092003</v>
      </c>
      <c r="U45" s="163">
        <v>447060630.31342828</v>
      </c>
      <c r="V45" s="163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</row>
    <row r="46" spans="1:57" s="46" customFormat="1" ht="12.75" customHeight="1" x14ac:dyDescent="0.2">
      <c r="A46" s="122"/>
      <c r="B46" s="135"/>
      <c r="C46" s="135"/>
      <c r="D46" s="135"/>
      <c r="E46" s="135"/>
      <c r="F46" s="143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81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</row>
    <row r="47" spans="1:57" s="46" customFormat="1" ht="12.75" customHeight="1" x14ac:dyDescent="0.2">
      <c r="A47" s="122" t="s">
        <v>233</v>
      </c>
      <c r="B47" s="122"/>
      <c r="C47" s="122"/>
      <c r="D47" s="122"/>
      <c r="E47" s="122"/>
      <c r="F47" s="122"/>
      <c r="G47" s="182">
        <v>6.5000000000000002E-2</v>
      </c>
      <c r="H47" s="182">
        <v>6.5000000000000002E-2</v>
      </c>
      <c r="I47" s="182">
        <v>6.5000000000000002E-2</v>
      </c>
      <c r="J47" s="182">
        <v>6.6894807257389097E-2</v>
      </c>
      <c r="K47" s="164">
        <v>7.0909296288465332E-2</v>
      </c>
      <c r="L47" s="164">
        <v>7.0406940124032286E-2</v>
      </c>
      <c r="M47" s="164">
        <v>7.0643577676912817E-2</v>
      </c>
      <c r="N47" s="164">
        <v>7.2425129428892732E-2</v>
      </c>
      <c r="O47" s="164">
        <v>7.0932491354064625E-2</v>
      </c>
      <c r="P47" s="164">
        <v>7.0823365816003334E-2</v>
      </c>
      <c r="Q47" s="164">
        <v>7.2963054139500272E-2</v>
      </c>
      <c r="R47" s="164">
        <v>7.7701352520002792E-2</v>
      </c>
      <c r="S47" s="164">
        <v>6.9327412238537375E-2</v>
      </c>
      <c r="T47" s="164">
        <v>7.0037377461360614E-2</v>
      </c>
      <c r="U47" s="164">
        <v>7.0800704357174143E-2</v>
      </c>
      <c r="V47" s="143"/>
      <c r="W47" s="143"/>
      <c r="X47" s="143"/>
      <c r="Y47" s="143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</row>
    <row r="48" spans="1:57" s="46" customFormat="1" ht="12.75" customHeight="1" x14ac:dyDescent="0.2">
      <c r="A48" s="165" t="s">
        <v>234</v>
      </c>
      <c r="B48" s="165"/>
      <c r="C48" s="165"/>
      <c r="D48" s="165"/>
      <c r="E48" s="165"/>
      <c r="F48" s="165"/>
      <c r="G48" s="166">
        <v>242101717.87111765</v>
      </c>
      <c r="H48" s="166">
        <v>244446358.66122842</v>
      </c>
      <c r="I48" s="166">
        <v>268282358.01373106</v>
      </c>
      <c r="J48" s="166">
        <v>315190443.90017402</v>
      </c>
      <c r="K48" s="154">
        <v>330834865.02719861</v>
      </c>
      <c r="L48" s="154">
        <v>338702199.00837374</v>
      </c>
      <c r="M48" s="154">
        <v>349835269.66412699</v>
      </c>
      <c r="N48" s="154">
        <v>359795906.94095474</v>
      </c>
      <c r="O48" s="154">
        <v>336849978.8195855</v>
      </c>
      <c r="P48" s="154">
        <v>328083005.26583302</v>
      </c>
      <c r="Q48" s="154">
        <v>365565816.20999944</v>
      </c>
      <c r="R48" s="154">
        <v>392874992.99238688</v>
      </c>
      <c r="S48" s="154">
        <v>364941955.92294419</v>
      </c>
      <c r="T48" s="154">
        <v>403176584.44928491</v>
      </c>
      <c r="U48" s="154">
        <v>458123368.45794392</v>
      </c>
      <c r="V48" s="154"/>
      <c r="W48" s="154"/>
      <c r="X48" s="154"/>
      <c r="Y48" s="154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51"/>
      <c r="AW48" s="51"/>
      <c r="AX48" s="51"/>
      <c r="AY48" s="51"/>
      <c r="AZ48" s="51"/>
      <c r="BA48" s="51"/>
      <c r="BB48" s="51"/>
      <c r="BC48" s="51"/>
      <c r="BD48" s="51"/>
      <c r="BE48" s="51"/>
    </row>
    <row r="49" spans="1:57" s="46" customFormat="1" ht="12.75" customHeight="1" x14ac:dyDescent="0.2">
      <c r="A49" s="165" t="s">
        <v>235</v>
      </c>
      <c r="B49" s="166"/>
      <c r="C49" s="166"/>
      <c r="D49" s="166"/>
      <c r="E49" s="166"/>
      <c r="F49" s="154"/>
      <c r="G49" s="154">
        <v>83804440.801540717</v>
      </c>
      <c r="H49" s="154">
        <v>84616047.228886753</v>
      </c>
      <c r="I49" s="154">
        <v>92866970.08167614</v>
      </c>
      <c r="J49" s="154">
        <v>109078094.50957631</v>
      </c>
      <c r="K49" s="154">
        <v>119094864.90253854</v>
      </c>
      <c r="L49" s="154">
        <v>122237067.89334509</v>
      </c>
      <c r="M49" s="154">
        <v>129293740.75544585</v>
      </c>
      <c r="N49" s="154">
        <v>141979516.65619764</v>
      </c>
      <c r="O49" s="154">
        <v>133907816.55830963</v>
      </c>
      <c r="P49" s="154">
        <v>123148038.81264614</v>
      </c>
      <c r="Q49" s="154">
        <v>98541422.219999999</v>
      </c>
      <c r="R49" s="154">
        <v>101373406.1780207</v>
      </c>
      <c r="S49" s="154">
        <v>109237977.17078778</v>
      </c>
      <c r="T49" s="154">
        <v>128206829.8039587</v>
      </c>
      <c r="U49" s="167">
        <v>149837310.51401868</v>
      </c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51"/>
      <c r="AW49" s="51"/>
      <c r="AX49" s="51"/>
      <c r="AY49" s="51"/>
      <c r="AZ49" s="51"/>
      <c r="BA49" s="51"/>
      <c r="BB49" s="51"/>
      <c r="BC49" s="51"/>
      <c r="BD49" s="51"/>
      <c r="BE49" s="51"/>
    </row>
    <row r="50" spans="1:57" s="46" customFormat="1" ht="12.75" customHeight="1" x14ac:dyDescent="0.2">
      <c r="A50" s="165" t="s">
        <v>236</v>
      </c>
      <c r="B50" s="166"/>
      <c r="C50" s="166"/>
      <c r="D50" s="166"/>
      <c r="E50" s="166"/>
      <c r="F50" s="166"/>
      <c r="G50" s="154">
        <v>80871285.373486802</v>
      </c>
      <c r="H50" s="154">
        <v>82613164.368703097</v>
      </c>
      <c r="I50" s="154">
        <v>90649015.843610719</v>
      </c>
      <c r="J50" s="154">
        <v>106361767.61016268</v>
      </c>
      <c r="K50" s="154">
        <v>116664504.55005148</v>
      </c>
      <c r="L50" s="154">
        <v>122342630.804961</v>
      </c>
      <c r="M50" s="154">
        <v>128114989.14193052</v>
      </c>
      <c r="N50" s="154">
        <v>138050478.684091</v>
      </c>
      <c r="O50" s="154">
        <v>132908103.50227006</v>
      </c>
      <c r="P50" s="154">
        <v>118782772.69277614</v>
      </c>
      <c r="Q50" s="154">
        <v>98768944.310000002</v>
      </c>
      <c r="R50" s="154">
        <v>99347577.736079603</v>
      </c>
      <c r="S50" s="154">
        <v>107296479.54176073</v>
      </c>
      <c r="T50" s="154">
        <v>124418572.61504513</v>
      </c>
      <c r="U50" s="154">
        <v>145081229.26402387</v>
      </c>
      <c r="V50" s="154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51"/>
      <c r="AW50" s="51"/>
      <c r="AX50" s="51"/>
      <c r="AY50" s="51"/>
      <c r="AZ50" s="51"/>
      <c r="BA50" s="51"/>
      <c r="BB50" s="51"/>
      <c r="BC50" s="51"/>
      <c r="BD50" s="51"/>
      <c r="BE50" s="51"/>
    </row>
    <row r="51" spans="1:57" s="46" customFormat="1" ht="12.75" customHeight="1" x14ac:dyDescent="0.2">
      <c r="A51" s="122" t="s">
        <v>276</v>
      </c>
      <c r="B51" s="135"/>
      <c r="C51" s="135"/>
      <c r="D51" s="135"/>
      <c r="E51" s="135"/>
      <c r="F51" s="135"/>
      <c r="G51" s="154">
        <v>0</v>
      </c>
      <c r="H51" s="154">
        <v>0</v>
      </c>
      <c r="I51" s="154">
        <v>0</v>
      </c>
      <c r="J51" s="154">
        <v>0</v>
      </c>
      <c r="K51" s="154">
        <v>0</v>
      </c>
      <c r="L51" s="154">
        <v>0</v>
      </c>
      <c r="M51" s="154">
        <v>0</v>
      </c>
      <c r="N51" s="154">
        <v>0</v>
      </c>
      <c r="O51" s="154">
        <v>0</v>
      </c>
      <c r="P51" s="154">
        <v>0</v>
      </c>
      <c r="Q51" s="154">
        <v>0</v>
      </c>
      <c r="R51" s="154">
        <v>0</v>
      </c>
      <c r="S51" s="154">
        <v>0</v>
      </c>
      <c r="T51" s="154">
        <v>4451518.3161284216</v>
      </c>
      <c r="U51" s="154">
        <v>26651190.794392519</v>
      </c>
      <c r="V51" s="154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</row>
    <row r="52" spans="1:57" s="46" customFormat="1" ht="12.75" customHeight="1" x14ac:dyDescent="0.2">
      <c r="A52" s="165" t="s">
        <v>237</v>
      </c>
      <c r="B52" s="166"/>
      <c r="C52" s="166"/>
      <c r="D52" s="166"/>
      <c r="E52" s="166"/>
      <c r="F52" s="166"/>
      <c r="G52" s="154">
        <v>80871285.373486802</v>
      </c>
      <c r="H52" s="154">
        <v>81654485.575875714</v>
      </c>
      <c r="I52" s="154">
        <v>89616626.128817484</v>
      </c>
      <c r="J52" s="154">
        <v>105201467.44051072</v>
      </c>
      <c r="K52" s="154">
        <v>115586456.14233908</v>
      </c>
      <c r="L52" s="154">
        <v>121341221.12163949</v>
      </c>
      <c r="M52" s="154">
        <v>127119061.04732269</v>
      </c>
      <c r="N52" s="154">
        <v>137252763.02345058</v>
      </c>
      <c r="O52" s="154">
        <v>132401303.30150345</v>
      </c>
      <c r="P52" s="154">
        <v>118479256.0130121</v>
      </c>
      <c r="Q52" s="154">
        <v>98768944.310000002</v>
      </c>
      <c r="R52" s="154">
        <v>99318936.804606691</v>
      </c>
      <c r="S52" s="154">
        <v>107248986.73567182</v>
      </c>
      <c r="T52" s="154">
        <v>121292986.88322759</v>
      </c>
      <c r="U52" s="154">
        <v>121705605.17757007</v>
      </c>
      <c r="V52" s="154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51"/>
      <c r="AW52" s="51"/>
      <c r="AX52" s="51"/>
      <c r="AY52" s="51"/>
      <c r="AZ52" s="51"/>
      <c r="BA52" s="51"/>
      <c r="BB52" s="51"/>
      <c r="BC52" s="51"/>
      <c r="BD52" s="51"/>
      <c r="BE52" s="51"/>
    </row>
    <row r="53" spans="1:57" s="46" customFormat="1" ht="12.75" customHeight="1" x14ac:dyDescent="0.2">
      <c r="A53" s="165" t="s">
        <v>238</v>
      </c>
      <c r="B53" s="166"/>
      <c r="C53" s="166"/>
      <c r="D53" s="166"/>
      <c r="E53" s="166"/>
      <c r="F53" s="166"/>
      <c r="G53" s="154">
        <v>47714058.370357208</v>
      </c>
      <c r="H53" s="154">
        <v>48176146.489766665</v>
      </c>
      <c r="I53" s="154">
        <v>52873809.416002311</v>
      </c>
      <c r="J53" s="154">
        <v>62213397.268485188</v>
      </c>
      <c r="K53" s="154">
        <v>68344272.21894832</v>
      </c>
      <c r="L53" s="154">
        <v>71779371.209563687</v>
      </c>
      <c r="M53" s="154">
        <v>75189793.002897307</v>
      </c>
      <c r="N53" s="154">
        <v>81112988.760469005</v>
      </c>
      <c r="O53" s="154">
        <v>78274834.528850064</v>
      </c>
      <c r="P53" s="154">
        <v>70015300.68923451</v>
      </c>
      <c r="Q53" s="154">
        <v>58353480.502999999</v>
      </c>
      <c r="R53" s="154">
        <v>58583238.328908838</v>
      </c>
      <c r="S53" s="154">
        <v>64224261.748897828</v>
      </c>
      <c r="T53" s="154">
        <v>76742072.831139311</v>
      </c>
      <c r="U53" s="154">
        <v>76914525.236822426</v>
      </c>
      <c r="V53" s="154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51"/>
      <c r="AW53" s="51"/>
      <c r="AX53" s="51"/>
      <c r="AY53" s="51"/>
      <c r="AZ53" s="51"/>
      <c r="BA53" s="51"/>
      <c r="BB53" s="51"/>
      <c r="BC53" s="51"/>
      <c r="BD53" s="51"/>
      <c r="BE53" s="51"/>
    </row>
    <row r="54" spans="1:57" s="46" customFormat="1" ht="12.75" customHeight="1" x14ac:dyDescent="0.25">
      <c r="A54" s="166" t="s">
        <v>239</v>
      </c>
      <c r="B54" s="166"/>
      <c r="C54" s="166"/>
      <c r="D54" s="166"/>
      <c r="E54" s="166"/>
      <c r="F54" s="166"/>
      <c r="G54" s="154">
        <v>30326732.015057549</v>
      </c>
      <c r="H54" s="154">
        <v>30620432.090953387</v>
      </c>
      <c r="I54" s="154">
        <v>33606234.798306555</v>
      </c>
      <c r="J54" s="154">
        <v>39398431.713058621</v>
      </c>
      <c r="K54" s="154">
        <v>43329800.954215772</v>
      </c>
      <c r="L54" s="154">
        <v>45357461.035037458</v>
      </c>
      <c r="M54" s="154">
        <v>47547055.258074902</v>
      </c>
      <c r="N54" s="154">
        <v>51620615.642378554</v>
      </c>
      <c r="O54" s="154">
        <v>49680232.930719227</v>
      </c>
      <c r="P54" s="154">
        <v>44571958.718715057</v>
      </c>
      <c r="Q54" s="154">
        <v>37212985.397399999</v>
      </c>
      <c r="R54" s="154">
        <v>37800933.528986923</v>
      </c>
      <c r="S54" s="154">
        <v>39852172.901667625</v>
      </c>
      <c r="T54" s="154">
        <v>41332410.241121314</v>
      </c>
      <c r="U54" s="154">
        <v>41447510.981121495</v>
      </c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F54" s="168"/>
      <c r="AG54" s="168"/>
      <c r="AH54" s="168"/>
      <c r="AI54" s="168"/>
      <c r="AJ54" s="168"/>
      <c r="AK54" s="168"/>
      <c r="AL54" s="168"/>
      <c r="AM54" s="168"/>
      <c r="AN54" s="168"/>
      <c r="AO54" s="168"/>
      <c r="AP54" s="168"/>
      <c r="AQ54" s="168"/>
      <c r="AR54" s="168"/>
      <c r="AS54" s="168"/>
      <c r="AT54" s="168"/>
      <c r="AU54" s="168"/>
      <c r="AV54" s="51"/>
      <c r="AW54" s="51"/>
      <c r="AX54" s="51"/>
      <c r="AY54" s="51"/>
      <c r="AZ54" s="51"/>
      <c r="BA54" s="51"/>
      <c r="BB54" s="51"/>
      <c r="BC54" s="51"/>
      <c r="BD54" s="51"/>
      <c r="BE54" s="51"/>
    </row>
    <row r="55" spans="1:57" s="46" customFormat="1" ht="12.75" customHeight="1" x14ac:dyDescent="0.25">
      <c r="A55" s="183"/>
      <c r="B55" s="128"/>
      <c r="C55" s="128"/>
      <c r="D55" s="128"/>
      <c r="E55" s="128"/>
      <c r="F55" s="128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</row>
    <row r="56" spans="1:57" s="46" customFormat="1" ht="12.75" customHeight="1" x14ac:dyDescent="0.2">
      <c r="A56" s="124" t="s">
        <v>277</v>
      </c>
      <c r="B56" s="125"/>
      <c r="C56" s="125"/>
      <c r="D56" s="125"/>
      <c r="E56" s="125"/>
      <c r="F56" s="125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>
        <v>0</v>
      </c>
      <c r="T56" s="158">
        <v>4451518.619187423</v>
      </c>
      <c r="U56" s="158">
        <v>26651190.654205605</v>
      </c>
      <c r="V56" s="158">
        <v>27017017.244607367</v>
      </c>
      <c r="W56" s="158">
        <v>27327783.013459668</v>
      </c>
      <c r="X56" s="158">
        <v>27597652.257175572</v>
      </c>
      <c r="Y56" s="158">
        <v>27798926.387279999</v>
      </c>
      <c r="Z56" s="158">
        <v>27956529.578504216</v>
      </c>
      <c r="AA56" s="158">
        <v>28034639.511681918</v>
      </c>
      <c r="AB56" s="158">
        <v>28098023.616244175</v>
      </c>
      <c r="AC56" s="158">
        <v>28146814.462674912</v>
      </c>
      <c r="AD56" s="158">
        <v>28183275.807292253</v>
      </c>
      <c r="AE56" s="158">
        <v>28205673.461126409</v>
      </c>
      <c r="AF56" s="158">
        <v>28214507.944244061</v>
      </c>
      <c r="AG56" s="158">
        <v>28221190.83882362</v>
      </c>
      <c r="AH56" s="158">
        <v>28225279.938911512</v>
      </c>
      <c r="AI56" s="158">
        <v>28223078.822942857</v>
      </c>
      <c r="AJ56" s="158">
        <v>28221206.09669023</v>
      </c>
      <c r="AK56" s="158">
        <v>28216039.009638093</v>
      </c>
      <c r="AL56" s="158">
        <v>28209035.706445809</v>
      </c>
      <c r="AM56" s="158">
        <v>28200052.815538224</v>
      </c>
      <c r="AN56" s="158">
        <v>28186195.681313515</v>
      </c>
      <c r="AO56" s="158">
        <v>28171840.951569121</v>
      </c>
      <c r="AP56" s="158">
        <v>28152941.623046558</v>
      </c>
      <c r="AQ56" s="158">
        <v>28134940.541666098</v>
      </c>
      <c r="AR56" s="158">
        <v>28116471.364584316</v>
      </c>
      <c r="AS56" s="158">
        <v>28098754.475613367</v>
      </c>
      <c r="AT56" s="158">
        <v>28080605.578614522</v>
      </c>
      <c r="AU56" s="158">
        <v>28063238.826002996</v>
      </c>
      <c r="AV56" s="51"/>
      <c r="AW56" s="51"/>
      <c r="AX56" s="51"/>
      <c r="AY56" s="51"/>
      <c r="AZ56" s="51"/>
      <c r="BA56" s="51"/>
      <c r="BB56" s="51"/>
      <c r="BC56" s="51"/>
      <c r="BD56" s="51"/>
      <c r="BE56" s="51"/>
    </row>
    <row r="57" spans="1:57" s="46" customFormat="1" ht="12.75" customHeight="1" x14ac:dyDescent="0.2">
      <c r="A57" s="126" t="s">
        <v>278</v>
      </c>
      <c r="B57" s="125"/>
      <c r="C57" s="125"/>
      <c r="D57" s="125"/>
      <c r="E57" s="125"/>
      <c r="F57" s="125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>
        <v>0</v>
      </c>
      <c r="T57" s="158">
        <v>4451518.619187423</v>
      </c>
      <c r="U57" s="158">
        <v>26651190.654205605</v>
      </c>
      <c r="V57" s="158">
        <v>27296128.060516678</v>
      </c>
      <c r="W57" s="158">
        <v>27895365.899851575</v>
      </c>
      <c r="X57" s="158">
        <v>28461919.20788743</v>
      </c>
      <c r="Y57" s="158">
        <v>28965752.483826853</v>
      </c>
      <c r="Z57" s="158">
        <v>29431009.884734325</v>
      </c>
      <c r="AA57" s="158">
        <v>29818264.398004331</v>
      </c>
      <c r="AB57" s="158">
        <v>30194580.659955628</v>
      </c>
      <c r="AC57" s="158">
        <v>30559671.945022661</v>
      </c>
      <c r="AD57" s="158">
        <v>30915585.778540514</v>
      </c>
      <c r="AE57" s="158">
        <v>31260031.921921894</v>
      </c>
      <c r="AF57" s="158">
        <v>31593134.814678814</v>
      </c>
      <c r="AG57" s="158">
        <v>31927376.516996969</v>
      </c>
      <c r="AH57" s="158">
        <v>32262214.590687282</v>
      </c>
      <c r="AI57" s="158">
        <v>32593326.411341678</v>
      </c>
      <c r="AJ57" s="158">
        <v>32928246.722866591</v>
      </c>
      <c r="AK57" s="158">
        <v>33262752.364373576</v>
      </c>
      <c r="AL57" s="158">
        <v>33598495.705907665</v>
      </c>
      <c r="AM57" s="158">
        <v>33935271.62464498</v>
      </c>
      <c r="AN57" s="158">
        <v>34269521.723715164</v>
      </c>
      <c r="AO57" s="158">
        <v>34606472.879910357</v>
      </c>
      <c r="AP57" s="158">
        <v>34941116.273423739</v>
      </c>
      <c r="AQ57" s="158">
        <v>35280135.007990651</v>
      </c>
      <c r="AR57" s="158">
        <v>35621864.578939244</v>
      </c>
      <c r="AS57" s="158">
        <v>35967880.99597843</v>
      </c>
      <c r="AT57" s="158">
        <v>36316714.901339367</v>
      </c>
      <c r="AU57" s="158">
        <v>36669968.484665349</v>
      </c>
      <c r="AV57" s="51"/>
      <c r="AW57" s="51"/>
      <c r="AX57" s="51"/>
      <c r="AY57" s="51"/>
      <c r="AZ57" s="51"/>
      <c r="BA57" s="51"/>
      <c r="BB57" s="51"/>
      <c r="BC57" s="51"/>
      <c r="BD57" s="51"/>
      <c r="BE57" s="51"/>
    </row>
    <row r="58" spans="1:57" s="46" customFormat="1" ht="12.75" customHeight="1" x14ac:dyDescent="0.2">
      <c r="A58" s="169" t="s">
        <v>279</v>
      </c>
      <c r="B58" s="170"/>
      <c r="C58" s="170"/>
      <c r="D58" s="170"/>
      <c r="E58" s="170"/>
      <c r="F58" s="170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58">
        <v>0</v>
      </c>
      <c r="T58" s="158">
        <v>4451518.619187423</v>
      </c>
      <c r="U58" s="158">
        <v>31102709.273393027</v>
      </c>
      <c r="V58" s="158">
        <v>58119726.518000394</v>
      </c>
      <c r="W58" s="158">
        <v>85447509.531460062</v>
      </c>
      <c r="X58" s="158">
        <v>113045161.78863564</v>
      </c>
      <c r="Y58" s="158">
        <v>140844088.17591563</v>
      </c>
      <c r="Z58" s="158">
        <v>168800617.75441983</v>
      </c>
      <c r="AA58" s="158">
        <v>196835257.26610175</v>
      </c>
      <c r="AB58" s="158">
        <v>224933280.88234591</v>
      </c>
      <c r="AC58" s="158">
        <v>253080095.34502083</v>
      </c>
      <c r="AD58" s="158">
        <v>281263371.15231311</v>
      </c>
      <c r="AE58" s="158">
        <v>309469044.6134395</v>
      </c>
      <c r="AF58" s="158">
        <v>337683552.55768359</v>
      </c>
      <c r="AG58" s="158">
        <v>365904743.3965072</v>
      </c>
      <c r="AH58" s="158">
        <v>394130023.3354187</v>
      </c>
      <c r="AI58" s="158">
        <v>422353102.15836155</v>
      </c>
      <c r="AJ58" s="158">
        <v>450574308.25505179</v>
      </c>
      <c r="AK58" s="158">
        <v>478790347.26468986</v>
      </c>
      <c r="AL58" s="158">
        <v>506999382.97113568</v>
      </c>
      <c r="AM58" s="158">
        <v>535199435.7866739</v>
      </c>
      <c r="AN58" s="158">
        <v>563385631.46798742</v>
      </c>
      <c r="AO58" s="158">
        <v>591557472.4195565</v>
      </c>
      <c r="AP58" s="158">
        <v>619710414.04260302</v>
      </c>
      <c r="AQ58" s="158">
        <v>647845354.58426917</v>
      </c>
      <c r="AR58" s="158">
        <v>675961825.94885349</v>
      </c>
      <c r="AS58" s="158">
        <v>704060580.42446685</v>
      </c>
      <c r="AT58" s="158">
        <v>732141186.00308132</v>
      </c>
      <c r="AU58" s="158">
        <v>760204424.82908428</v>
      </c>
    </row>
    <row r="59" spans="1:57" s="46" customFormat="1" ht="12.75" customHeight="1" x14ac:dyDescent="0.25">
      <c r="A59" s="122" t="s">
        <v>280</v>
      </c>
      <c r="B59" s="128"/>
      <c r="C59" s="128"/>
      <c r="D59" s="128"/>
      <c r="E59" s="128"/>
      <c r="F59" s="128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58">
        <v>0</v>
      </c>
      <c r="T59" s="158">
        <v>4451518.619187423</v>
      </c>
      <c r="U59" s="158">
        <v>31102709.273393027</v>
      </c>
      <c r="V59" s="127">
        <v>58398837.333909705</v>
      </c>
      <c r="W59" s="158">
        <v>86294203.233761281</v>
      </c>
      <c r="X59" s="158">
        <v>114756122.44164871</v>
      </c>
      <c r="Y59" s="158">
        <v>143721874.92547557</v>
      </c>
      <c r="Z59" s="158">
        <v>173152884.8102099</v>
      </c>
      <c r="AA59" s="158">
        <v>202971149.20821422</v>
      </c>
      <c r="AB59" s="158">
        <v>233165729.86816984</v>
      </c>
      <c r="AC59" s="158">
        <v>263725401.81319252</v>
      </c>
      <c r="AD59" s="158">
        <v>294640987.59173304</v>
      </c>
      <c r="AE59" s="158">
        <v>325901019.51365495</v>
      </c>
      <c r="AF59" s="158">
        <v>357494154.32833374</v>
      </c>
      <c r="AG59" s="158">
        <v>389421530.84533072</v>
      </c>
      <c r="AH59" s="158">
        <v>421683745.43601799</v>
      </c>
      <c r="AI59" s="158">
        <v>454277071.84735966</v>
      </c>
      <c r="AJ59" s="158">
        <v>487205318.57022625</v>
      </c>
      <c r="AK59" s="158">
        <v>520468070.93459982</v>
      </c>
      <c r="AL59" s="158">
        <v>554066566.64050746</v>
      </c>
      <c r="AM59" s="158">
        <v>588001838.26515245</v>
      </c>
      <c r="AN59" s="158">
        <v>622271359.98886764</v>
      </c>
      <c r="AO59" s="158">
        <v>656877832.86877799</v>
      </c>
      <c r="AP59" s="158">
        <v>691818949.14220178</v>
      </c>
      <c r="AQ59" s="158">
        <v>727099084.15019238</v>
      </c>
      <c r="AR59" s="158">
        <v>762720948.72913158</v>
      </c>
      <c r="AS59" s="158">
        <v>798688829.72511005</v>
      </c>
      <c r="AT59" s="158">
        <v>835005544.62644947</v>
      </c>
      <c r="AU59" s="158">
        <v>871675513.11111486</v>
      </c>
    </row>
    <row r="60" spans="1:57" s="46" customFormat="1" ht="12.75" customHeight="1" x14ac:dyDescent="0.2">
      <c r="A60" s="169" t="s">
        <v>281</v>
      </c>
      <c r="B60" s="170"/>
      <c r="C60" s="170"/>
      <c r="D60" s="170"/>
      <c r="E60" s="170"/>
      <c r="F60" s="170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58">
        <v>0</v>
      </c>
      <c r="T60" s="158">
        <v>4700358.51</v>
      </c>
      <c r="U60" s="158">
        <v>33217132.509999998</v>
      </c>
      <c r="V60" s="158">
        <v>62738553.392999999</v>
      </c>
      <c r="W60" s="158">
        <v>93300019.952453002</v>
      </c>
      <c r="X60" s="158">
        <v>124938178.44107458</v>
      </c>
      <c r="Y60" s="158">
        <v>157690966.53797081</v>
      </c>
      <c r="Z60" s="158">
        <v>191597658.86563352</v>
      </c>
      <c r="AA60" s="158">
        <v>226698914.11144504</v>
      </c>
      <c r="AB60" s="158">
        <v>263036823.81026107</v>
      </c>
      <c r="AC60" s="158">
        <v>300654962.84663522</v>
      </c>
      <c r="AD60" s="158">
        <v>339598441.73731363</v>
      </c>
      <c r="AE60" s="158">
        <v>379913960.75676602</v>
      </c>
      <c r="AF60" s="158">
        <v>421649865.97073311</v>
      </c>
      <c r="AG60" s="158">
        <v>464856207.24506092</v>
      </c>
      <c r="AH60" s="158">
        <v>509584798.29946554</v>
      </c>
      <c r="AI60" s="158">
        <v>555889278.87832665</v>
      </c>
      <c r="AJ60" s="158">
        <v>603825179.11315227</v>
      </c>
      <c r="AK60" s="158">
        <v>653449986.15398633</v>
      </c>
      <c r="AL60" s="158">
        <v>704823213.14975965</v>
      </c>
      <c r="AM60" s="158">
        <v>758006470.66040146</v>
      </c>
      <c r="AN60" s="158">
        <v>813063540.58645272</v>
      </c>
      <c r="AO60" s="158">
        <v>870060452.70494413</v>
      </c>
      <c r="AP60" s="158">
        <v>929065563.90343213</v>
      </c>
      <c r="AQ60" s="158">
        <v>990149640.20732713</v>
      </c>
      <c r="AR60" s="158">
        <v>1053385941.699003</v>
      </c>
      <c r="AS60" s="158">
        <v>1118850310.430649</v>
      </c>
      <c r="AT60" s="158">
        <v>1186621261.436424</v>
      </c>
      <c r="AU60" s="158">
        <v>1256780076.9531889</v>
      </c>
    </row>
    <row r="61" spans="1:57" s="46" customFormat="1" ht="12.75" customHeight="1" x14ac:dyDescent="0.2">
      <c r="A61" s="169" t="s">
        <v>282</v>
      </c>
      <c r="B61" s="170"/>
      <c r="C61" s="170"/>
      <c r="D61" s="170"/>
      <c r="E61" s="170"/>
      <c r="F61" s="170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58">
        <v>0</v>
      </c>
      <c r="T61" s="158">
        <v>4700358.51</v>
      </c>
      <c r="U61" s="158">
        <v>33217132.509999998</v>
      </c>
      <c r="V61" s="158">
        <v>63043537.0185</v>
      </c>
      <c r="W61" s="158">
        <v>94239748.276915252</v>
      </c>
      <c r="X61" s="158">
        <v>126868708.97248869</v>
      </c>
      <c r="Y61" s="158">
        <v>160996255.48104841</v>
      </c>
      <c r="Z61" s="158">
        <v>196691250.96508655</v>
      </c>
      <c r="AA61" s="158">
        <v>234025724.59672737</v>
      </c>
      <c r="AB61" s="158">
        <v>273075017.18756855</v>
      </c>
      <c r="AC61" s="158">
        <v>313917933.52036744</v>
      </c>
      <c r="AD61" s="158">
        <v>356636901.69113028</v>
      </c>
      <c r="AE61" s="158">
        <v>401318139.78437603</v>
      </c>
      <c r="AF61" s="158">
        <v>448051830.21921194</v>
      </c>
      <c r="AG61" s="158">
        <v>496932302.11941302</v>
      </c>
      <c r="AH61" s="158">
        <v>548058222.07696533</v>
      </c>
      <c r="AI61" s="158">
        <v>601532793.69555116</v>
      </c>
      <c r="AJ61" s="158">
        <v>657463966.31826103</v>
      </c>
      <c r="AK61" s="158">
        <v>715964653.36243665</v>
      </c>
      <c r="AL61" s="158">
        <v>777152960.70403433</v>
      </c>
      <c r="AM61" s="158">
        <v>841152425.57427859</v>
      </c>
      <c r="AN61" s="158">
        <v>908092266.45269096</v>
      </c>
      <c r="AO61" s="158">
        <v>978107644.4628861</v>
      </c>
      <c r="AP61" s="158">
        <v>1051339936.8008531</v>
      </c>
      <c r="AQ61" s="158">
        <v>1127937022.7498465</v>
      </c>
      <c r="AR61" s="158">
        <v>1208053582.8615408</v>
      </c>
      <c r="AS61" s="158">
        <v>1291851411.9098089</v>
      </c>
      <c r="AT61" s="158">
        <v>1379499746.2514217</v>
      </c>
      <c r="AU61" s="158">
        <v>1471175606.2571945</v>
      </c>
    </row>
    <row r="62" spans="1:57" s="46" customFormat="1" ht="12.75" customHeight="1" x14ac:dyDescent="0.2">
      <c r="A62" s="184" t="s">
        <v>245</v>
      </c>
      <c r="B62" s="170"/>
      <c r="C62" s="170"/>
      <c r="D62" s="170"/>
      <c r="E62" s="170"/>
      <c r="F62" s="170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58">
        <v>0</v>
      </c>
      <c r="T62" s="158">
        <v>0</v>
      </c>
      <c r="U62" s="158">
        <v>1631115.8878504671</v>
      </c>
      <c r="V62" s="158">
        <v>2856062.0031886203</v>
      </c>
      <c r="W62" s="158">
        <v>2846412.7061399682</v>
      </c>
      <c r="X62" s="158">
        <v>2832231.653589664</v>
      </c>
      <c r="Y62" s="158">
        <v>2810915.2476209379</v>
      </c>
      <c r="Z62" s="158">
        <v>2785261.7063516132</v>
      </c>
      <c r="AA62" s="158">
        <v>2751950.8642845573</v>
      </c>
      <c r="AB62" s="158">
        <v>2717592.5943215098</v>
      </c>
      <c r="AC62" s="158">
        <v>2682258.5194658339</v>
      </c>
      <c r="AD62" s="158">
        <v>2646217.8070738609</v>
      </c>
      <c r="AE62" s="158">
        <v>2609355.5039872304</v>
      </c>
      <c r="AF62" s="158">
        <v>2571768.3592274142</v>
      </c>
      <c r="AG62" s="158">
        <v>2534528.7458207468</v>
      </c>
      <c r="AH62" s="158">
        <v>2497598.2930124612</v>
      </c>
      <c r="AI62" s="158">
        <v>2460657.0717483703</v>
      </c>
      <c r="AJ62" s="158">
        <v>2424290.0285154115</v>
      </c>
      <c r="AK62" s="158">
        <v>2388181.2284911978</v>
      </c>
      <c r="AL62" s="158">
        <v>2352456.6544978772</v>
      </c>
      <c r="AM62" s="158">
        <v>2317103.2959458185</v>
      </c>
      <c r="AN62" s="158">
        <v>2281886.0182643742</v>
      </c>
      <c r="AO62" s="158">
        <v>2247163.3929148861</v>
      </c>
      <c r="AP62" s="158">
        <v>2212611.0136203817</v>
      </c>
      <c r="AQ62" s="158">
        <v>2178658.122732752</v>
      </c>
      <c r="AR62" s="158">
        <v>2145189.2940484122</v>
      </c>
      <c r="AS62" s="158">
        <v>2112289.9057065817</v>
      </c>
      <c r="AT62" s="158">
        <v>2079861.9016087586</v>
      </c>
      <c r="AU62" s="158">
        <v>2047987.6150818733</v>
      </c>
    </row>
    <row r="63" spans="1:57" s="46" customFormat="1" ht="12.75" customHeight="1" x14ac:dyDescent="0.2">
      <c r="A63" s="169" t="s">
        <v>246</v>
      </c>
      <c r="B63" s="170"/>
      <c r="C63" s="170"/>
      <c r="D63" s="170"/>
      <c r="E63" s="170"/>
      <c r="F63" s="170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58">
        <v>0</v>
      </c>
      <c r="T63" s="158">
        <v>0</v>
      </c>
      <c r="U63" s="158">
        <v>1357843.9252336447</v>
      </c>
      <c r="V63" s="158">
        <v>1382824.6549101612</v>
      </c>
      <c r="W63" s="158">
        <v>1405175.3401731479</v>
      </c>
      <c r="X63" s="158">
        <v>1425589.8349598923</v>
      </c>
      <c r="Y63" s="158">
        <v>1442602.6864985817</v>
      </c>
      <c r="Z63" s="158">
        <v>1457465.0899122786</v>
      </c>
      <c r="AA63" s="158">
        <v>1468270.2381956726</v>
      </c>
      <c r="AB63" s="158">
        <v>1478368.9695714766</v>
      </c>
      <c r="AC63" s="158">
        <v>1487757.9814886146</v>
      </c>
      <c r="AD63" s="158">
        <v>1496547.1719428347</v>
      </c>
      <c r="AE63" s="158">
        <v>1504635.2872540329</v>
      </c>
      <c r="AF63" s="158">
        <v>1512039.0481913143</v>
      </c>
      <c r="AG63" s="158">
        <v>1519363.0024281922</v>
      </c>
      <c r="AH63" s="158">
        <v>1526581.8057784133</v>
      </c>
      <c r="AI63" s="158">
        <v>1533492.8427906195</v>
      </c>
      <c r="AJ63" s="158">
        <v>1540452.8264337427</v>
      </c>
      <c r="AK63" s="158">
        <v>1547263.4839764338</v>
      </c>
      <c r="AL63" s="158">
        <v>1554002.786865545</v>
      </c>
      <c r="AM63" s="158">
        <v>1560661.5320123567</v>
      </c>
      <c r="AN63" s="158">
        <v>1567077.393904953</v>
      </c>
      <c r="AO63" s="158">
        <v>1573491.1961593109</v>
      </c>
      <c r="AP63" s="158">
        <v>1579675.575504716</v>
      </c>
      <c r="AQ63" s="158">
        <v>1585933.9152937562</v>
      </c>
      <c r="AR63" s="158">
        <v>1592189.6239996084</v>
      </c>
      <c r="AS63" s="158">
        <v>1598511.8483569366</v>
      </c>
      <c r="AT63" s="158">
        <v>1604833.5807305917</v>
      </c>
      <c r="AU63" s="158">
        <v>1611224.277497248</v>
      </c>
    </row>
    <row r="64" spans="1:57" s="46" customFormat="1" ht="12.75" customHeight="1" x14ac:dyDescent="0.2">
      <c r="A64" s="169" t="s">
        <v>247</v>
      </c>
      <c r="B64" s="170"/>
      <c r="C64" s="170"/>
      <c r="D64" s="170"/>
      <c r="E64" s="170"/>
      <c r="F64" s="170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58">
        <v>0</v>
      </c>
      <c r="T64" s="158">
        <v>4451518.619187423</v>
      </c>
      <c r="U64" s="158">
        <v>34091669.086477138</v>
      </c>
      <c r="V64" s="158">
        <v>65347572.989183292</v>
      </c>
      <c r="W64" s="158">
        <v>96926944.048956066</v>
      </c>
      <c r="X64" s="158">
        <v>128782417.79468119</v>
      </c>
      <c r="Y64" s="158">
        <v>160834862.1160807</v>
      </c>
      <c r="Z64" s="158">
        <v>193034118.49084881</v>
      </c>
      <c r="AA64" s="158">
        <v>225288979.10501096</v>
      </c>
      <c r="AB64" s="158">
        <v>257582964.28514811</v>
      </c>
      <c r="AC64" s="158">
        <v>289899795.24877745</v>
      </c>
      <c r="AD64" s="158">
        <v>322225836.03508639</v>
      </c>
      <c r="AE64" s="158">
        <v>354545500.28745407</v>
      </c>
      <c r="AF64" s="158">
        <v>386843815.63911688</v>
      </c>
      <c r="AG64" s="158">
        <v>419118898.22618943</v>
      </c>
      <c r="AH64" s="158">
        <v>451368358.26389182</v>
      </c>
      <c r="AI64" s="158">
        <v>483585587.00137365</v>
      </c>
      <c r="AJ64" s="158">
        <v>515771535.95301306</v>
      </c>
      <c r="AK64" s="158">
        <v>547923019.6751188</v>
      </c>
      <c r="AL64" s="158">
        <v>580038514.82292807</v>
      </c>
      <c r="AM64" s="158">
        <v>612116332.46642447</v>
      </c>
      <c r="AN64" s="158">
        <v>644151491.55990732</v>
      </c>
      <c r="AO64" s="158">
        <v>676143987.10055065</v>
      </c>
      <c r="AP64" s="158">
        <v>708089215.31272233</v>
      </c>
      <c r="AQ64" s="158">
        <v>739988747.89241493</v>
      </c>
      <c r="AR64" s="158">
        <v>771842598.17504728</v>
      </c>
      <c r="AS64" s="158">
        <v>803652154.40472412</v>
      </c>
      <c r="AT64" s="158">
        <v>835417455.46567798</v>
      </c>
      <c r="AU64" s="158">
        <v>867139906.18426013</v>
      </c>
    </row>
    <row r="65" spans="1:57" s="46" customFormat="1" ht="12.75" customHeight="1" x14ac:dyDescent="0.2">
      <c r="A65" s="169" t="s">
        <v>248</v>
      </c>
      <c r="B65" s="170"/>
      <c r="C65" s="170"/>
      <c r="D65" s="170"/>
      <c r="E65" s="170"/>
      <c r="F65" s="170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58">
        <v>0</v>
      </c>
      <c r="T65" s="158">
        <v>4451518.619187423</v>
      </c>
      <c r="U65" s="158">
        <v>34091669.086477138</v>
      </c>
      <c r="V65" s="158">
        <v>65626683.805092603</v>
      </c>
      <c r="W65" s="158">
        <v>97773637.7512573</v>
      </c>
      <c r="X65" s="158">
        <v>130493378.44769429</v>
      </c>
      <c r="Y65" s="158">
        <v>163712648.86564067</v>
      </c>
      <c r="Z65" s="158">
        <v>197386385.54663891</v>
      </c>
      <c r="AA65" s="158">
        <v>231424871.04712346</v>
      </c>
      <c r="AB65" s="158">
        <v>265815413.27097207</v>
      </c>
      <c r="AC65" s="158">
        <v>300545101.71694916</v>
      </c>
      <c r="AD65" s="158">
        <v>335603452.47450638</v>
      </c>
      <c r="AE65" s="158">
        <v>370977475.18766952</v>
      </c>
      <c r="AF65" s="158">
        <v>406654417.40976703</v>
      </c>
      <c r="AG65" s="158">
        <v>442635685.67501295</v>
      </c>
      <c r="AH65" s="158">
        <v>478922080.36449111</v>
      </c>
      <c r="AI65" s="158">
        <v>515509556.69037175</v>
      </c>
      <c r="AJ65" s="158">
        <v>552402546.26818752</v>
      </c>
      <c r="AK65" s="158">
        <v>589600743.34502876</v>
      </c>
      <c r="AL65" s="158">
        <v>627105698.4922998</v>
      </c>
      <c r="AM65" s="158">
        <v>664918734.9449029</v>
      </c>
      <c r="AN65" s="158">
        <v>703037220.08078742</v>
      </c>
      <c r="AO65" s="158">
        <v>741464347.54977202</v>
      </c>
      <c r="AP65" s="158">
        <v>780197750.41232085</v>
      </c>
      <c r="AQ65" s="158">
        <v>819242477.45833802</v>
      </c>
      <c r="AR65" s="158">
        <v>858601720.95532525</v>
      </c>
      <c r="AS65" s="158">
        <v>898280403.70536721</v>
      </c>
      <c r="AT65" s="158">
        <v>938281814.08904588</v>
      </c>
      <c r="AU65" s="158">
        <v>978610994.46629035</v>
      </c>
    </row>
    <row r="66" spans="1:57" s="46" customFormat="1" ht="12.75" customHeight="1" x14ac:dyDescent="0.2">
      <c r="A66" s="169" t="s">
        <v>249</v>
      </c>
      <c r="B66" s="170"/>
      <c r="C66" s="170"/>
      <c r="D66" s="170"/>
      <c r="E66" s="170"/>
      <c r="F66" s="170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58">
        <v>0</v>
      </c>
      <c r="T66" s="158">
        <v>4700358.51</v>
      </c>
      <c r="U66" s="158">
        <v>36415319.509999998</v>
      </c>
      <c r="V66" s="158">
        <v>70568560.255869776</v>
      </c>
      <c r="W66" s="158">
        <v>105884703.24984995</v>
      </c>
      <c r="X66" s="158">
        <v>142404060.68306524</v>
      </c>
      <c r="Y66" s="158">
        <v>180168357.84407806</v>
      </c>
      <c r="Z66" s="158">
        <v>219220783.003396</v>
      </c>
      <c r="AA66" s="158">
        <v>259606039.06720239</v>
      </c>
      <c r="AB66" s="158">
        <v>301370397.06326801</v>
      </c>
      <c r="AC66" s="158">
        <v>344561751.52424729</v>
      </c>
      <c r="AD66" s="158">
        <v>389229677.83588994</v>
      </c>
      <c r="AE66" s="158">
        <v>435425491.62010753</v>
      </c>
      <c r="AF66" s="158">
        <v>483202310.22533214</v>
      </c>
      <c r="AG66" s="158">
        <v>532615116.39918745</v>
      </c>
      <c r="AH66" s="158">
        <v>583720824.22117269</v>
      </c>
      <c r="AI66" s="158">
        <v>636578347.37583125</v>
      </c>
      <c r="AJ66" s="158">
        <v>691248669.84974992</v>
      </c>
      <c r="AK66" s="158">
        <v>747794919.1387099</v>
      </c>
      <c r="AL66" s="158">
        <v>806282442.05439258</v>
      </c>
      <c r="AM66" s="158">
        <v>866778883.22323573</v>
      </c>
      <c r="AN66" s="158">
        <v>929354266.37334192</v>
      </c>
      <c r="AO66" s="158">
        <v>994081078.50876653</v>
      </c>
      <c r="AP66" s="158">
        <v>1061034357.0740594</v>
      </c>
      <c r="AQ66" s="158">
        <v>1130291780.2156096</v>
      </c>
      <c r="AR66" s="158">
        <v>1201933760.2501488</v>
      </c>
      <c r="AS66" s="158">
        <v>1276043540.4547086</v>
      </c>
      <c r="AT66" s="158">
        <v>1352707295.2964163</v>
      </c>
      <c r="AU66" s="158">
        <v>1432014234.224736</v>
      </c>
    </row>
    <row r="67" spans="1:57" s="46" customFormat="1" ht="12.75" customHeight="1" x14ac:dyDescent="0.2">
      <c r="A67" s="157" t="s">
        <v>250</v>
      </c>
      <c r="B67" s="156"/>
      <c r="C67" s="156"/>
      <c r="D67" s="156"/>
      <c r="E67" s="156"/>
      <c r="F67" s="156"/>
      <c r="S67" s="51">
        <v>0</v>
      </c>
      <c r="T67" s="51">
        <v>4700358.51</v>
      </c>
      <c r="U67" s="51">
        <v>36415319.509999998</v>
      </c>
      <c r="V67" s="51">
        <v>70873543.88136977</v>
      </c>
      <c r="W67" s="51">
        <v>106824431.57431218</v>
      </c>
      <c r="X67" s="51">
        <v>144334591.21447933</v>
      </c>
      <c r="Y67" s="51">
        <v>183473646.78715569</v>
      </c>
      <c r="Z67" s="51">
        <v>224314375.10284907</v>
      </c>
      <c r="AA67" s="51">
        <v>266932849.55248475</v>
      </c>
      <c r="AB67" s="51">
        <v>311408590.44057548</v>
      </c>
      <c r="AC67" s="51">
        <v>357824722.19797951</v>
      </c>
      <c r="AD67" s="51">
        <v>406268137.78970665</v>
      </c>
      <c r="AE67" s="51">
        <v>456829670.6477176</v>
      </c>
      <c r="AF67" s="51">
        <v>509604274.47381091</v>
      </c>
      <c r="AG67" s="51">
        <v>564691211.27353954</v>
      </c>
      <c r="AH67" s="51">
        <v>622194247.99867249</v>
      </c>
      <c r="AI67" s="51">
        <v>682221862.19305575</v>
      </c>
      <c r="AJ67" s="51">
        <v>744887457.0548588</v>
      </c>
      <c r="AK67" s="51">
        <v>810309586.34716022</v>
      </c>
      <c r="AL67" s="51">
        <v>878612189.60866725</v>
      </c>
      <c r="AM67" s="51">
        <v>949924838.13711286</v>
      </c>
      <c r="AN67" s="51">
        <v>1024382992.2395802</v>
      </c>
      <c r="AO67" s="51">
        <v>1102128270.2667084</v>
      </c>
      <c r="AP67" s="51">
        <v>1183308729.9714804</v>
      </c>
      <c r="AQ67" s="51">
        <v>1268079162.7581291</v>
      </c>
      <c r="AR67" s="51">
        <v>1356601401.4126868</v>
      </c>
      <c r="AS67" s="51">
        <v>1449044641.9338684</v>
      </c>
      <c r="AT67" s="51">
        <v>1545585780.1114142</v>
      </c>
      <c r="AU67" s="51">
        <v>1646409763.5287418</v>
      </c>
    </row>
    <row r="68" spans="1:57" s="46" customFormat="1" ht="12.75" customHeight="1" x14ac:dyDescent="0.2">
      <c r="A68" s="170" t="s">
        <v>251</v>
      </c>
      <c r="B68" s="170"/>
      <c r="C68" s="170"/>
      <c r="D68" s="170"/>
      <c r="E68" s="170"/>
      <c r="F68" s="170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58">
        <v>0</v>
      </c>
      <c r="T68" s="158">
        <v>4451518.619187423</v>
      </c>
      <c r="U68" s="158">
        <v>29640150.467289716</v>
      </c>
      <c r="V68" s="158">
        <v>31255903.90270615</v>
      </c>
      <c r="W68" s="158">
        <v>31579371.059772782</v>
      </c>
      <c r="X68" s="158">
        <v>31855473.745725129</v>
      </c>
      <c r="Y68" s="158">
        <v>32052444.321399517</v>
      </c>
      <c r="Z68" s="158">
        <v>32199256.374768108</v>
      </c>
      <c r="AA68" s="158">
        <v>32254860.614162147</v>
      </c>
      <c r="AB68" s="158">
        <v>32293985.180137161</v>
      </c>
      <c r="AC68" s="158">
        <v>32316830.963629361</v>
      </c>
      <c r="AD68" s="158">
        <v>32326040.786308948</v>
      </c>
      <c r="AE68" s="158">
        <v>32319664.252367672</v>
      </c>
      <c r="AF68" s="158">
        <v>32298315.351662789</v>
      </c>
      <c r="AG68" s="158">
        <v>32275082.587072559</v>
      </c>
      <c r="AH68" s="158">
        <v>32249460.037702389</v>
      </c>
      <c r="AI68" s="158">
        <v>32217228.737481847</v>
      </c>
      <c r="AJ68" s="158">
        <v>32185948.951639388</v>
      </c>
      <c r="AK68" s="158">
        <v>32151483.722105727</v>
      </c>
      <c r="AL68" s="158">
        <v>32115495.14780923</v>
      </c>
      <c r="AM68" s="158">
        <v>32077817.643496402</v>
      </c>
      <c r="AN68" s="158">
        <v>32035159.093482845</v>
      </c>
      <c r="AO68" s="158">
        <v>31992495.540643319</v>
      </c>
      <c r="AP68" s="158">
        <v>31945228.212171655</v>
      </c>
      <c r="AQ68" s="158">
        <v>31899532.579692606</v>
      </c>
      <c r="AR68" s="158">
        <v>31853850.282632336</v>
      </c>
      <c r="AS68" s="158">
        <v>31809556.229676884</v>
      </c>
      <c r="AT68" s="158">
        <v>31765301.06095387</v>
      </c>
      <c r="AU68" s="158">
        <v>31722450.718582116</v>
      </c>
    </row>
    <row r="69" spans="1:57" s="46" customFormat="1" x14ac:dyDescent="0.2">
      <c r="A69" s="170" t="s">
        <v>252</v>
      </c>
      <c r="B69" s="170"/>
      <c r="C69" s="170"/>
      <c r="D69" s="170"/>
      <c r="E69" s="170"/>
      <c r="F69" s="170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58">
        <v>0</v>
      </c>
      <c r="T69" s="158">
        <v>4451518.619187423</v>
      </c>
      <c r="U69" s="158">
        <v>29640150.467289716</v>
      </c>
      <c r="V69" s="158">
        <v>31535014.718615461</v>
      </c>
      <c r="W69" s="158">
        <v>32146953.94616469</v>
      </c>
      <c r="X69" s="158">
        <v>32719740.696436986</v>
      </c>
      <c r="Y69" s="158">
        <v>33219270.417946376</v>
      </c>
      <c r="Z69" s="158">
        <v>33673736.680998221</v>
      </c>
      <c r="AA69" s="158">
        <v>34038485.500484556</v>
      </c>
      <c r="AB69" s="158">
        <v>34390542.223848611</v>
      </c>
      <c r="AC69" s="158">
        <v>34729688.445977107</v>
      </c>
      <c r="AD69" s="158">
        <v>35058350.757557213</v>
      </c>
      <c r="AE69" s="158">
        <v>35374022.71316316</v>
      </c>
      <c r="AF69" s="158">
        <v>35676942.222097546</v>
      </c>
      <c r="AG69" s="158">
        <v>35981268.265245907</v>
      </c>
      <c r="AH69" s="158">
        <v>36286394.689478159</v>
      </c>
      <c r="AI69" s="158">
        <v>36587476.325880669</v>
      </c>
      <c r="AJ69" s="158">
        <v>36892989.577815741</v>
      </c>
      <c r="AK69" s="158">
        <v>37198197.076841205</v>
      </c>
      <c r="AL69" s="158">
        <v>37504955.147271089</v>
      </c>
      <c r="AM69" s="158">
        <v>37813036.452603161</v>
      </c>
      <c r="AN69" s="158">
        <v>38118485.135884494</v>
      </c>
      <c r="AO69" s="158">
        <v>38427127.468984559</v>
      </c>
      <c r="AP69" s="158">
        <v>38733402.862548836</v>
      </c>
      <c r="AQ69" s="158">
        <v>39044727.046017155</v>
      </c>
      <c r="AR69" s="158">
        <v>39359243.496987261</v>
      </c>
      <c r="AS69" s="158">
        <v>39678682.750041954</v>
      </c>
      <c r="AT69" s="158">
        <v>40001410.383678719</v>
      </c>
      <c r="AU69" s="158">
        <v>40329180.377244465</v>
      </c>
    </row>
    <row r="70" spans="1:57" s="46" customFormat="1" ht="12.75" customHeight="1" x14ac:dyDescent="0.2">
      <c r="A70" s="52"/>
      <c r="B70" s="53"/>
      <c r="C70" s="53"/>
      <c r="D70" s="53"/>
      <c r="E70" s="53"/>
      <c r="F70" s="53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</row>
    <row r="71" spans="1:57" s="7" customFormat="1" x14ac:dyDescent="0.2">
      <c r="A71" s="5" t="s">
        <v>14</v>
      </c>
      <c r="B71" s="5"/>
      <c r="C71" s="5"/>
      <c r="D71" s="5"/>
      <c r="E71" s="5"/>
      <c r="F71" s="5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</row>
    <row r="72" spans="1:57" s="81" customFormat="1" ht="15" x14ac:dyDescent="0.25">
      <c r="A72" s="81" t="s">
        <v>15</v>
      </c>
      <c r="Q72" s="81">
        <v>403494</v>
      </c>
      <c r="V72" s="81">
        <v>443721</v>
      </c>
      <c r="X72" s="81">
        <v>459157</v>
      </c>
      <c r="AA72" s="81">
        <v>482163</v>
      </c>
      <c r="AK72" s="81">
        <v>559055</v>
      </c>
      <c r="AP72" s="81">
        <v>597566</v>
      </c>
      <c r="AU72" s="81">
        <v>636059</v>
      </c>
    </row>
    <row r="73" spans="1:57" s="81" customFormat="1" ht="15" x14ac:dyDescent="0.25">
      <c r="A73" s="81" t="s">
        <v>16</v>
      </c>
      <c r="Q73" s="81">
        <v>162812</v>
      </c>
      <c r="V73" s="81">
        <v>179090</v>
      </c>
      <c r="X73" s="81">
        <v>185328</v>
      </c>
      <c r="AA73" s="81">
        <v>194670</v>
      </c>
      <c r="AK73" s="81">
        <v>225797</v>
      </c>
      <c r="AP73" s="81">
        <v>241425</v>
      </c>
      <c r="AU73" s="81">
        <v>256991</v>
      </c>
    </row>
    <row r="74" spans="1:57" s="81" customFormat="1" ht="15" x14ac:dyDescent="0.25">
      <c r="V74" s="82"/>
    </row>
    <row r="75" spans="1:57" s="81" customFormat="1" ht="15" x14ac:dyDescent="0.25">
      <c r="A75" s="81" t="s">
        <v>17</v>
      </c>
      <c r="G75" s="81">
        <v>133804</v>
      </c>
      <c r="Q75" s="81">
        <v>162651</v>
      </c>
      <c r="U75" s="81">
        <v>173103</v>
      </c>
      <c r="Z75" s="81">
        <v>189012</v>
      </c>
    </row>
    <row r="76" spans="1:57" s="81" customFormat="1" ht="15" x14ac:dyDescent="0.25">
      <c r="A76" s="81" t="s">
        <v>18</v>
      </c>
      <c r="G76" s="81">
        <v>86576.382471169869</v>
      </c>
      <c r="Q76" s="81">
        <v>108813.519</v>
      </c>
      <c r="U76" s="81">
        <v>115805.90700000001</v>
      </c>
    </row>
    <row r="77" spans="1:57" s="81" customFormat="1" ht="15" x14ac:dyDescent="0.25">
      <c r="A77" s="81" t="s">
        <v>19</v>
      </c>
      <c r="G77" s="81">
        <v>47227.617528830131</v>
      </c>
      <c r="Q77" s="81">
        <v>53837.481</v>
      </c>
      <c r="U77" s="81">
        <v>57297.093000000001</v>
      </c>
    </row>
    <row r="78" spans="1:57" s="81" customFormat="1" ht="15" x14ac:dyDescent="0.25">
      <c r="A78" s="9" t="s">
        <v>20</v>
      </c>
      <c r="B78" s="9"/>
      <c r="C78" s="9"/>
      <c r="D78" s="9"/>
      <c r="E78" s="9"/>
      <c r="F78" s="9"/>
      <c r="G78" s="10">
        <v>143490</v>
      </c>
      <c r="L78" s="10"/>
      <c r="Q78" s="10">
        <v>177822</v>
      </c>
      <c r="T78" s="10"/>
      <c r="U78" s="10">
        <v>188236</v>
      </c>
      <c r="Z78" s="10">
        <v>204393</v>
      </c>
    </row>
    <row r="79" spans="1:57" s="81" customFormat="1" ht="15" x14ac:dyDescent="0.25">
      <c r="A79" s="11" t="s">
        <v>21</v>
      </c>
      <c r="B79" s="11"/>
      <c r="C79" s="11"/>
      <c r="D79" s="11"/>
      <c r="E79" s="11"/>
      <c r="F79" s="11"/>
      <c r="G79" s="81">
        <v>92843.600496159794</v>
      </c>
      <c r="Q79" s="81">
        <v>118962.91800000001</v>
      </c>
      <c r="U79" s="81">
        <v>125929.88400000001</v>
      </c>
      <c r="Z79" s="10"/>
    </row>
    <row r="80" spans="1:57" s="81" customFormat="1" ht="15" x14ac:dyDescent="0.25">
      <c r="A80" s="11" t="s">
        <v>22</v>
      </c>
      <c r="B80" s="11"/>
      <c r="C80" s="11"/>
      <c r="D80" s="11"/>
      <c r="E80" s="11"/>
      <c r="F80" s="11"/>
      <c r="G80" s="81">
        <v>50646.399503840206</v>
      </c>
      <c r="Q80" s="81">
        <v>58859.082000000002</v>
      </c>
      <c r="U80" s="81">
        <v>62306.116000000002</v>
      </c>
      <c r="Z80" s="10"/>
    </row>
    <row r="81" spans="1:47" s="28" customFormat="1" ht="15" x14ac:dyDescent="0.25">
      <c r="A81" s="28" t="s">
        <v>23</v>
      </c>
      <c r="G81" s="28">
        <v>6.7502961878876583E-2</v>
      </c>
      <c r="Q81" s="28">
        <v>8.5315652731383071E-2</v>
      </c>
      <c r="U81" s="28">
        <v>8.0393761023396168E-2</v>
      </c>
      <c r="Z81" s="28">
        <v>7.5252087889506977E-2</v>
      </c>
    </row>
    <row r="82" spans="1:47" s="28" customFormat="1" ht="15" x14ac:dyDescent="0.25">
      <c r="A82" s="21" t="s">
        <v>75</v>
      </c>
      <c r="L82" s="28">
        <v>1.5880059699636205E-2</v>
      </c>
      <c r="M82" s="28">
        <v>2.6080115668045148E-2</v>
      </c>
      <c r="N82" s="28">
        <v>3.3560063430863464E-2</v>
      </c>
      <c r="O82" s="28">
        <v>2.9080022387363576E-2</v>
      </c>
      <c r="P82" s="28">
        <v>3.1959988806318208E-2</v>
      </c>
      <c r="Q82" s="28">
        <v>2.2080022387363576E-2</v>
      </c>
      <c r="R82" s="28">
        <v>2.8159951494045585E-2</v>
      </c>
      <c r="S82" s="28">
        <v>2.0920070893317998E-2</v>
      </c>
      <c r="T82" s="28">
        <v>2.5160044774727153E-2</v>
      </c>
    </row>
    <row r="83" spans="1:47" s="81" customFormat="1" ht="15" x14ac:dyDescent="0.25">
      <c r="A83" s="22" t="s">
        <v>76</v>
      </c>
      <c r="L83" s="28">
        <v>0.10680003731227262</v>
      </c>
      <c r="M83" s="28">
        <v>0.11311975373900067</v>
      </c>
      <c r="N83" s="28">
        <v>0.11224006716209073</v>
      </c>
      <c r="O83" s="28">
        <v>9.7840048505954402E-2</v>
      </c>
      <c r="P83" s="28">
        <v>8.0479947762818305E-2</v>
      </c>
      <c r="Q83" s="28">
        <v>8.2199962687727376E-2</v>
      </c>
      <c r="R83" s="28">
        <v>8.8040011193681794E-2</v>
      </c>
      <c r="S83" s="28">
        <v>6.5279891794409364E-2</v>
      </c>
      <c r="T83" s="28">
        <v>5.1279985075090947E-2</v>
      </c>
    </row>
    <row r="84" spans="1:47" s="28" customFormat="1" ht="15" x14ac:dyDescent="0.25">
      <c r="A84" s="28" t="s">
        <v>74</v>
      </c>
      <c r="G84" s="28">
        <v>2.38</v>
      </c>
      <c r="Q84" s="28">
        <v>2.36</v>
      </c>
      <c r="U84" s="28">
        <v>2.36</v>
      </c>
      <c r="Z84" s="28">
        <v>2.36</v>
      </c>
    </row>
    <row r="85" spans="1:47" s="28" customFormat="1" ht="15" x14ac:dyDescent="0.25"/>
    <row r="86" spans="1:47" s="81" customFormat="1" ht="15" x14ac:dyDescent="0.25">
      <c r="A86" s="191" t="s">
        <v>359</v>
      </c>
      <c r="G86" s="81">
        <v>60067431.705652662</v>
      </c>
      <c r="L86" s="81">
        <v>77188784.965026051</v>
      </c>
      <c r="Q86" s="81">
        <v>86634533.224399418</v>
      </c>
      <c r="U86" s="81">
        <v>93754985.500730008</v>
      </c>
    </row>
    <row r="87" spans="1:47" s="81" customFormat="1" ht="15" x14ac:dyDescent="0.25">
      <c r="A87" s="81" t="s">
        <v>24</v>
      </c>
      <c r="G87" s="81">
        <v>20332353.898778629</v>
      </c>
      <c r="L87" s="81">
        <v>20332353.898778629</v>
      </c>
      <c r="Q87" s="81">
        <v>23013951.331407387</v>
      </c>
      <c r="U87" s="81">
        <v>22421164.70411244</v>
      </c>
    </row>
    <row r="88" spans="1:47" s="81" customFormat="1" ht="15" x14ac:dyDescent="0.25">
      <c r="A88" s="81" t="s">
        <v>25</v>
      </c>
      <c r="G88" s="81">
        <v>12357836.391638828</v>
      </c>
      <c r="L88" s="81">
        <v>22120521.464616589</v>
      </c>
      <c r="Q88" s="81">
        <v>31572544.558656152</v>
      </c>
      <c r="U88" s="81">
        <v>34237607.586497664</v>
      </c>
    </row>
    <row r="89" spans="1:47" s="81" customFormat="1" ht="15" x14ac:dyDescent="0.25">
      <c r="A89" s="81" t="s">
        <v>26</v>
      </c>
      <c r="G89" s="81">
        <v>11882517.236446153</v>
      </c>
      <c r="L89" s="81">
        <v>14153106.599377362</v>
      </c>
      <c r="Q89" s="81">
        <v>10881626.199081168</v>
      </c>
      <c r="U89" s="81">
        <v>11517676.667664586</v>
      </c>
    </row>
    <row r="90" spans="1:47" s="81" customFormat="1" ht="15" x14ac:dyDescent="0.25">
      <c r="A90" s="81" t="s">
        <v>27</v>
      </c>
      <c r="G90" s="81">
        <v>15494724.178789049</v>
      </c>
      <c r="L90" s="81">
        <v>19006334.643233597</v>
      </c>
      <c r="Q90" s="81">
        <v>21166411.135254718</v>
      </c>
      <c r="U90" s="81">
        <v>25578536.542455312</v>
      </c>
    </row>
    <row r="91" spans="1:47" s="81" customFormat="1" ht="15" x14ac:dyDescent="0.25"/>
    <row r="92" spans="1:47" s="81" customFormat="1" ht="15" x14ac:dyDescent="0.25">
      <c r="A92" s="81" t="s">
        <v>28</v>
      </c>
      <c r="G92" s="82">
        <v>102955.54468985739</v>
      </c>
      <c r="L92" s="82"/>
      <c r="Q92" s="82"/>
      <c r="T92" s="82">
        <v>129222.7036529998</v>
      </c>
      <c r="AU92" s="22">
        <v>216151</v>
      </c>
    </row>
    <row r="93" spans="1:47" s="35" customFormat="1" ht="15" x14ac:dyDescent="0.25"/>
    <row r="94" spans="1:47" s="35" customFormat="1" ht="15" x14ac:dyDescent="0.25">
      <c r="A94" s="35" t="s">
        <v>65</v>
      </c>
      <c r="G94" s="99">
        <v>17352.71735051884</v>
      </c>
      <c r="H94" s="99"/>
      <c r="I94" s="99"/>
      <c r="J94" s="99"/>
      <c r="K94" s="99"/>
      <c r="L94" s="99">
        <v>17954.017397834214</v>
      </c>
      <c r="M94" s="99">
        <v>18124.568234002872</v>
      </c>
      <c r="N94" s="99">
        <v>18879.572375711607</v>
      </c>
      <c r="O94" s="99">
        <v>18639.443575581114</v>
      </c>
      <c r="P94" s="99">
        <v>18564.544989909926</v>
      </c>
      <c r="Q94" s="99">
        <v>18094.536528659573</v>
      </c>
      <c r="R94" s="99">
        <v>17789.217416925552</v>
      </c>
      <c r="S94" s="99">
        <v>16955.090384761199</v>
      </c>
      <c r="T94" s="99">
        <v>16458.824607864677</v>
      </c>
      <c r="U94" s="99"/>
    </row>
    <row r="95" spans="1:47" s="35" customFormat="1" ht="15" x14ac:dyDescent="0.25">
      <c r="A95" s="35" t="s">
        <v>66</v>
      </c>
      <c r="G95" s="99">
        <v>9777.5099718195215</v>
      </c>
      <c r="H95" s="99"/>
      <c r="I95" s="99"/>
      <c r="J95" s="99"/>
      <c r="K95" s="99"/>
      <c r="L95" s="99">
        <v>9520.5032504842566</v>
      </c>
      <c r="M95" s="99">
        <v>9687.3416264258231</v>
      </c>
      <c r="N95" s="99">
        <v>9380.2798823840567</v>
      </c>
      <c r="O95" s="99">
        <v>9638.3897067866528</v>
      </c>
      <c r="P95" s="99">
        <v>9403.5269920526589</v>
      </c>
      <c r="Q95" s="99">
        <v>9612.3488726165451</v>
      </c>
      <c r="R95" s="99">
        <v>9483.1972415146683</v>
      </c>
      <c r="S95" s="99">
        <v>9748.5384304427535</v>
      </c>
      <c r="T95" s="99">
        <v>10175.263203023917</v>
      </c>
      <c r="U95" s="99">
        <v>10061.021805496648</v>
      </c>
    </row>
    <row r="96" spans="1:47" s="82" customFormat="1" ht="15" x14ac:dyDescent="0.25"/>
    <row r="97" spans="1:52" s="82" customFormat="1" ht="15" x14ac:dyDescent="0.25">
      <c r="A97" s="82" t="s">
        <v>222</v>
      </c>
      <c r="G97" s="82">
        <v>33.456990989682048</v>
      </c>
      <c r="H97" s="82">
        <v>33.84493646612475</v>
      </c>
      <c r="I97" s="82">
        <v>33.987109666298217</v>
      </c>
      <c r="J97" s="82">
        <v>33.974986370159421</v>
      </c>
      <c r="K97" s="82">
        <v>33.971680016667086</v>
      </c>
      <c r="L97" s="82">
        <v>34.062053678792786</v>
      </c>
      <c r="M97" s="82">
        <v>35.07379784746994</v>
      </c>
      <c r="N97" s="82">
        <v>33.999232962437013</v>
      </c>
      <c r="O97" s="82">
        <v>34.052134618315549</v>
      </c>
      <c r="P97" s="82">
        <v>34.67979072295784</v>
      </c>
      <c r="Q97" s="82">
        <v>35.307446827600131</v>
      </c>
      <c r="R97" s="82">
        <v>33.175675413369696</v>
      </c>
      <c r="S97" s="82">
        <v>31.043903999139268</v>
      </c>
      <c r="T97" s="82">
        <v>28.912132584908832</v>
      </c>
      <c r="U97" s="82">
        <v>26.7803611706784</v>
      </c>
    </row>
    <row r="98" spans="1:52" s="82" customFormat="1" ht="15" x14ac:dyDescent="0.25">
      <c r="A98" s="82" t="s">
        <v>223</v>
      </c>
      <c r="G98" s="82">
        <v>41.100066334590473</v>
      </c>
      <c r="H98" s="82">
        <v>35.221043996703671</v>
      </c>
      <c r="I98" s="82">
        <v>35.807828545637136</v>
      </c>
      <c r="J98" s="82">
        <v>36.249314063406359</v>
      </c>
      <c r="K98" s="82">
        <v>34.31385645597129</v>
      </c>
      <c r="L98" s="82">
        <v>33.614372017480648</v>
      </c>
      <c r="M98" s="82">
        <v>33.660942219777127</v>
      </c>
      <c r="N98" s="82">
        <v>34.5671983564634</v>
      </c>
      <c r="O98" s="82">
        <v>34.622151195173018</v>
      </c>
      <c r="P98" s="82">
        <v>34.657544548918231</v>
      </c>
      <c r="Q98" s="82">
        <v>34.692937902663438</v>
      </c>
      <c r="R98" s="82">
        <v>35.356563285386024</v>
      </c>
      <c r="S98" s="82">
        <v>36.020188668108609</v>
      </c>
      <c r="T98" s="82">
        <v>36.683814050831195</v>
      </c>
      <c r="U98" s="82">
        <v>37.347439433553355</v>
      </c>
    </row>
    <row r="99" spans="1:52" s="82" customFormat="1" ht="15" x14ac:dyDescent="0.25">
      <c r="A99" s="82" t="s">
        <v>224</v>
      </c>
      <c r="G99" s="82">
        <v>33.446472839720222</v>
      </c>
      <c r="H99" s="82">
        <v>33.731098785256762</v>
      </c>
      <c r="I99" s="82">
        <v>33.994280310239247</v>
      </c>
      <c r="J99" s="82">
        <v>34.128795311896887</v>
      </c>
      <c r="K99" s="82">
        <v>34.158037703561583</v>
      </c>
      <c r="L99" s="82">
        <v>34.098578173843393</v>
      </c>
      <c r="M99" s="82">
        <v>33.693083676092641</v>
      </c>
      <c r="N99" s="82">
        <v>33.98355809996221</v>
      </c>
      <c r="O99" s="82">
        <v>35.838500477894428</v>
      </c>
      <c r="P99" s="82">
        <v>36.351704451610239</v>
      </c>
      <c r="Q99" s="82">
        <v>36.86490842532605</v>
      </c>
      <c r="R99" s="82">
        <v>37.450243631814914</v>
      </c>
      <c r="S99" s="82">
        <v>38.035578838303778</v>
      </c>
      <c r="T99" s="82">
        <v>38.620914044792642</v>
      </c>
      <c r="U99" s="82">
        <v>39.206249251281498</v>
      </c>
    </row>
    <row r="100" spans="1:52" s="82" customFormat="1" ht="15" x14ac:dyDescent="0.25">
      <c r="A100" s="82" t="s">
        <v>225</v>
      </c>
      <c r="G100" s="82">
        <v>32.717000617359695</v>
      </c>
      <c r="H100" s="82">
        <v>32.90330299779049</v>
      </c>
      <c r="I100" s="82">
        <v>33.062392670967498</v>
      </c>
      <c r="J100" s="82">
        <v>33.082278880114622</v>
      </c>
      <c r="K100" s="82">
        <v>32.972381408512099</v>
      </c>
      <c r="L100" s="82">
        <v>32.989127689899227</v>
      </c>
      <c r="M100" s="82">
        <v>33.8578410368523</v>
      </c>
      <c r="N100" s="82">
        <v>32.984941119552559</v>
      </c>
      <c r="O100" s="82">
        <v>33.180663283263584</v>
      </c>
      <c r="P100" s="82">
        <v>33.745850280076446</v>
      </c>
      <c r="Q100" s="82">
        <v>34.311037276889294</v>
      </c>
      <c r="R100" s="82">
        <v>32.941767112851352</v>
      </c>
      <c r="S100" s="82">
        <v>31.572496948813395</v>
      </c>
      <c r="T100" s="82">
        <v>30.203226784775449</v>
      </c>
      <c r="U100" s="82">
        <v>28.833956620737741</v>
      </c>
    </row>
    <row r="101" spans="1:52" s="82" customFormat="1" ht="15" x14ac:dyDescent="0.25"/>
    <row r="102" spans="1:52" s="82" customFormat="1" ht="15" x14ac:dyDescent="0.25">
      <c r="A102" s="98" t="s">
        <v>316</v>
      </c>
      <c r="G102" s="82">
        <v>214.62622556723269</v>
      </c>
      <c r="H102" s="82">
        <v>292.37529232833458</v>
      </c>
      <c r="I102" s="82">
        <v>281.01443174644476</v>
      </c>
      <c r="J102" s="82">
        <v>270.85467509218512</v>
      </c>
      <c r="K102" s="82">
        <v>261.28625595395562</v>
      </c>
      <c r="L102" s="82">
        <v>250.33970459239384</v>
      </c>
      <c r="M102" s="82">
        <v>246.0231307355094</v>
      </c>
      <c r="N102" s="82">
        <v>240.33752964723575</v>
      </c>
      <c r="O102" s="82">
        <v>307.51238386407869</v>
      </c>
      <c r="P102" s="82">
        <v>304.4098284957991</v>
      </c>
      <c r="Q102" s="82">
        <v>298.36694419118982</v>
      </c>
      <c r="R102" s="82">
        <v>287.65159871980563</v>
      </c>
      <c r="S102" s="82">
        <v>279.94254421497254</v>
      </c>
      <c r="T102" s="82">
        <v>274.98605552801018</v>
      </c>
      <c r="U102" s="82">
        <v>269.85229771718213</v>
      </c>
    </row>
    <row r="103" spans="1:52" s="82" customFormat="1" ht="15" x14ac:dyDescent="0.25">
      <c r="A103" s="82" t="s">
        <v>226</v>
      </c>
      <c r="G103" s="82">
        <v>9297.106303449671</v>
      </c>
      <c r="H103" s="82">
        <v>13956.131789056848</v>
      </c>
      <c r="I103" s="82">
        <v>13779.553358609044</v>
      </c>
      <c r="J103" s="82">
        <v>13741.520373503452</v>
      </c>
      <c r="K103" s="82">
        <v>13560.34626876017</v>
      </c>
      <c r="L103" s="82">
        <v>13272.658696603859</v>
      </c>
      <c r="M103" s="82">
        <v>13008.279441536444</v>
      </c>
      <c r="N103" s="82">
        <v>12784.340396135931</v>
      </c>
      <c r="O103" s="82">
        <v>15604.279505655457</v>
      </c>
      <c r="P103" s="82">
        <v>15335.159894864108</v>
      </c>
      <c r="Q103" s="82">
        <v>14807.406928383403</v>
      </c>
      <c r="R103" s="82">
        <v>14263.148622221303</v>
      </c>
      <c r="S103" s="82">
        <v>13823.775280320868</v>
      </c>
      <c r="T103" s="82">
        <v>13476.820053875186</v>
      </c>
      <c r="U103" s="82">
        <v>13073.358036309224</v>
      </c>
    </row>
    <row r="104" spans="1:52" s="82" customFormat="1" ht="15" x14ac:dyDescent="0.25">
      <c r="A104" s="82" t="s">
        <v>227</v>
      </c>
      <c r="G104" s="82">
        <v>134681.10758729634</v>
      </c>
      <c r="H104" s="82">
        <v>190476.07335141514</v>
      </c>
      <c r="I104" s="82">
        <v>189637.48117772749</v>
      </c>
      <c r="J104" s="82">
        <v>189991.42193414297</v>
      </c>
      <c r="K104" s="82">
        <v>187351.19129733028</v>
      </c>
      <c r="L104" s="82">
        <v>185174.97792255072</v>
      </c>
      <c r="M104" s="82">
        <v>183964.10593078056</v>
      </c>
      <c r="N104" s="82">
        <v>182523.59497868101</v>
      </c>
      <c r="O104" s="82">
        <v>225703.25656958553</v>
      </c>
      <c r="P104" s="82">
        <v>225658.92357180084</v>
      </c>
      <c r="Q104" s="82">
        <v>220686.10265210053</v>
      </c>
      <c r="R104" s="82">
        <v>214808.09437880761</v>
      </c>
      <c r="S104" s="82">
        <v>211491.9359998705</v>
      </c>
      <c r="T104" s="82">
        <v>208851.62781142755</v>
      </c>
      <c r="U104" s="82">
        <v>206005.26531483172</v>
      </c>
    </row>
    <row r="105" spans="1:52" s="82" customFormat="1" ht="15" x14ac:dyDescent="0.25">
      <c r="A105" s="82" t="s">
        <v>228</v>
      </c>
      <c r="G105" s="82">
        <v>33658.237795446636</v>
      </c>
      <c r="H105" s="82">
        <v>53565.898563561306</v>
      </c>
      <c r="I105" s="82">
        <v>56320.516782646002</v>
      </c>
      <c r="J105" s="82">
        <v>57166.642056226679</v>
      </c>
      <c r="K105" s="82">
        <v>57571.191637600503</v>
      </c>
      <c r="L105" s="82">
        <v>57903.193344754123</v>
      </c>
      <c r="M105" s="82">
        <v>56653.015089549364</v>
      </c>
      <c r="N105" s="82">
        <v>55517.067318054884</v>
      </c>
      <c r="O105" s="82">
        <v>64488.022127563061</v>
      </c>
      <c r="P105" s="82">
        <v>64510.186983249107</v>
      </c>
      <c r="Q105" s="82">
        <v>63435.98416593999</v>
      </c>
      <c r="R105" s="82">
        <v>62784.069761094528</v>
      </c>
      <c r="S105" s="82">
        <v>62483.935901928089</v>
      </c>
      <c r="T105" s="82">
        <v>62542.470973728843</v>
      </c>
      <c r="U105" s="82">
        <v>62484.239549935883</v>
      </c>
    </row>
    <row r="106" spans="1:52" s="82" customFormat="1" ht="15" x14ac:dyDescent="0.25"/>
    <row r="107" spans="1:52" s="35" customFormat="1" ht="15" x14ac:dyDescent="0.25">
      <c r="A107" s="35" t="s">
        <v>240</v>
      </c>
      <c r="B107" s="35">
        <v>6.6033025280861217</v>
      </c>
      <c r="C107" s="35">
        <v>6.3329677791238552</v>
      </c>
      <c r="D107" s="35">
        <v>6.6071794001641981</v>
      </c>
      <c r="E107" s="35">
        <v>7.1914887776855814</v>
      </c>
      <c r="F107" s="35">
        <v>6.4699874581078038</v>
      </c>
      <c r="G107" s="35">
        <v>6.7989599869740394</v>
      </c>
      <c r="H107" s="35">
        <v>4.5408069169999239</v>
      </c>
      <c r="I107" s="35">
        <v>3.0933046213548314</v>
      </c>
      <c r="J107" s="35">
        <v>2.0877085374992155</v>
      </c>
      <c r="K107" s="35">
        <v>1.5499663367668668</v>
      </c>
      <c r="L107" s="35">
        <v>2.8794494211013566</v>
      </c>
      <c r="M107" s="35">
        <v>4.7385419303461234</v>
      </c>
      <c r="N107" s="35">
        <v>5.2438524758580209</v>
      </c>
      <c r="O107" s="35">
        <v>3.0984020036688626</v>
      </c>
      <c r="P107" s="35">
        <v>2.4425849999998643</v>
      </c>
      <c r="Q107" s="35">
        <v>1.9994862979870027</v>
      </c>
      <c r="R107" s="35">
        <v>1.1623142815655187</v>
      </c>
      <c r="S107" s="35">
        <v>1.4250076064426691</v>
      </c>
      <c r="T107" s="35">
        <v>1.7361554820636693</v>
      </c>
    </row>
    <row r="108" spans="1:52" s="35" customFormat="1" ht="15" x14ac:dyDescent="0.25"/>
    <row r="109" spans="1:52" s="108" customFormat="1" ht="15" x14ac:dyDescent="0.25">
      <c r="A109" s="98" t="s">
        <v>321</v>
      </c>
      <c r="G109" s="108">
        <v>11727.285900818561</v>
      </c>
      <c r="O109" s="108">
        <v>11903.807565822957</v>
      </c>
      <c r="P109" s="108">
        <v>11737.312425911372</v>
      </c>
      <c r="Q109" s="108">
        <v>12606.800061520264</v>
      </c>
      <c r="AV109" s="109"/>
      <c r="AW109" s="109"/>
      <c r="AX109" s="109"/>
      <c r="AY109" s="109"/>
      <c r="AZ109" s="109"/>
    </row>
    <row r="110" spans="1:52" s="98" customFormat="1" ht="15" x14ac:dyDescent="0.25">
      <c r="A110" s="103" t="s">
        <v>322</v>
      </c>
      <c r="G110" s="98">
        <v>43875</v>
      </c>
      <c r="L110" s="98">
        <v>44385</v>
      </c>
      <c r="M110" s="98">
        <v>52794</v>
      </c>
      <c r="N110" s="98">
        <v>56626</v>
      </c>
      <c r="O110" s="98">
        <v>50501</v>
      </c>
      <c r="P110" s="98">
        <v>64410</v>
      </c>
      <c r="Q110" s="98">
        <v>72924</v>
      </c>
      <c r="R110" s="98">
        <v>76478</v>
      </c>
      <c r="S110" s="98">
        <v>75078</v>
      </c>
      <c r="T110" s="98">
        <v>66577</v>
      </c>
    </row>
    <row r="111" spans="1:52" s="110" customFormat="1" ht="15" x14ac:dyDescent="0.25">
      <c r="A111" s="111" t="s">
        <v>325</v>
      </c>
      <c r="B111" s="110">
        <v>0.13096808671651894</v>
      </c>
      <c r="G111" s="110">
        <v>0.13627426924379041</v>
      </c>
      <c r="H111" s="110">
        <v>0.13512286468488441</v>
      </c>
      <c r="I111" s="110">
        <v>0.13397146012597841</v>
      </c>
      <c r="J111" s="110">
        <v>0.13282005556707241</v>
      </c>
      <c r="K111" s="110">
        <v>0.13166865100816641</v>
      </c>
      <c r="L111" s="110">
        <v>0.13051724644926044</v>
      </c>
      <c r="M111" s="110">
        <v>0.1509948776030271</v>
      </c>
      <c r="N111" s="110">
        <v>0.15528735537620697</v>
      </c>
      <c r="O111" s="110">
        <v>0.13913922739307844</v>
      </c>
      <c r="P111" s="110">
        <v>0.17284500571588049</v>
      </c>
      <c r="Q111" s="110">
        <v>0.19218089101474484</v>
      </c>
      <c r="R111" s="110">
        <v>0.19716058644433962</v>
      </c>
      <c r="S111" s="110">
        <v>0.19013635074354715</v>
      </c>
      <c r="T111" s="110">
        <v>0.16408703067466518</v>
      </c>
    </row>
    <row r="112" spans="1:52" s="13" customFormat="1" ht="15" x14ac:dyDescent="0.25">
      <c r="G112" s="8"/>
      <c r="L112" s="8"/>
      <c r="Q112" s="8"/>
      <c r="T112" s="8"/>
      <c r="AU112" s="12"/>
    </row>
    <row r="114" spans="1:47" s="7" customFormat="1" x14ac:dyDescent="0.2">
      <c r="A114" s="5" t="s">
        <v>29</v>
      </c>
      <c r="B114" s="14"/>
      <c r="C114" s="14"/>
      <c r="D114" s="14"/>
      <c r="E114" s="14"/>
      <c r="F114" s="14"/>
    </row>
    <row r="115" spans="1:47" s="16" customFormat="1" ht="15" x14ac:dyDescent="0.25">
      <c r="A115" s="17" t="s">
        <v>30</v>
      </c>
      <c r="B115" s="15"/>
      <c r="C115" s="15"/>
      <c r="D115" s="15"/>
      <c r="E115" s="15"/>
      <c r="F115" s="15"/>
      <c r="Q115" s="15">
        <v>2.4952728593051958</v>
      </c>
    </row>
    <row r="116" spans="1:47" s="16" customFormat="1" ht="15" x14ac:dyDescent="0.25">
      <c r="A116" s="17" t="s">
        <v>31</v>
      </c>
      <c r="B116" s="15"/>
      <c r="C116" s="15"/>
      <c r="D116" s="15"/>
      <c r="E116" s="15"/>
      <c r="F116" s="15"/>
      <c r="Q116" s="15">
        <v>0.89281872552816144</v>
      </c>
    </row>
    <row r="117" spans="1:47" s="16" customFormat="1" ht="30" x14ac:dyDescent="0.25">
      <c r="A117" s="17" t="s">
        <v>32</v>
      </c>
      <c r="B117" s="15"/>
      <c r="C117" s="15"/>
      <c r="D117" s="15"/>
      <c r="E117" s="15"/>
      <c r="F117" s="15"/>
      <c r="Q117" s="15">
        <v>5.7694376317714381E-2</v>
      </c>
    </row>
    <row r="118" spans="1:47" s="16" customFormat="1" ht="15" x14ac:dyDescent="0.25">
      <c r="A118" s="17" t="s">
        <v>33</v>
      </c>
      <c r="B118" s="15"/>
      <c r="C118" s="15"/>
      <c r="D118" s="15"/>
      <c r="E118" s="15"/>
      <c r="F118" s="15"/>
      <c r="Q118" s="15">
        <v>4.9492276580181578E-2</v>
      </c>
    </row>
    <row r="119" spans="1:47" s="16" customFormat="1" ht="15" x14ac:dyDescent="0.25">
      <c r="A119" s="17" t="s">
        <v>34</v>
      </c>
      <c r="B119" s="15"/>
      <c r="C119" s="15"/>
      <c r="D119" s="15"/>
      <c r="E119" s="15"/>
      <c r="F119" s="15"/>
      <c r="Q119" s="15">
        <v>166000</v>
      </c>
    </row>
    <row r="120" spans="1:47" s="16" customFormat="1" ht="15" x14ac:dyDescent="0.25">
      <c r="A120" s="17" t="s">
        <v>35</v>
      </c>
      <c r="B120" s="15"/>
      <c r="C120" s="15"/>
      <c r="D120" s="15"/>
      <c r="E120" s="15"/>
      <c r="F120" s="15"/>
      <c r="Q120" s="15">
        <v>10727</v>
      </c>
    </row>
    <row r="121" spans="1:47" s="16" customFormat="1" ht="15" x14ac:dyDescent="0.25">
      <c r="A121" s="17" t="s">
        <v>36</v>
      </c>
      <c r="B121" s="15"/>
      <c r="C121" s="15"/>
      <c r="D121" s="15"/>
      <c r="E121" s="15"/>
      <c r="F121" s="15"/>
      <c r="Q121" s="15">
        <v>9202</v>
      </c>
    </row>
    <row r="122" spans="1:47" s="16" customFormat="1" ht="15" x14ac:dyDescent="0.25">
      <c r="A122" s="17" t="s">
        <v>37</v>
      </c>
      <c r="B122" s="15"/>
      <c r="C122" s="15"/>
      <c r="D122" s="15"/>
      <c r="E122" s="15"/>
      <c r="F122" s="15"/>
      <c r="Q122" s="15">
        <v>185928</v>
      </c>
    </row>
    <row r="123" spans="1:47" s="16" customFormat="1" ht="15" x14ac:dyDescent="0.25">
      <c r="A123" s="17" t="s">
        <v>38</v>
      </c>
      <c r="B123" s="15"/>
      <c r="C123" s="15"/>
      <c r="D123" s="15"/>
      <c r="E123" s="15"/>
      <c r="F123" s="15"/>
      <c r="Q123" s="15">
        <v>1.081195481</v>
      </c>
    </row>
    <row r="124" spans="1:47" s="39" customFormat="1" ht="25.5" x14ac:dyDescent="0.2">
      <c r="A124" s="34" t="s">
        <v>241</v>
      </c>
      <c r="B124" s="34"/>
      <c r="C124" s="34"/>
      <c r="D124" s="34"/>
      <c r="E124" s="34"/>
      <c r="F124" s="34"/>
      <c r="Q124" s="39">
        <v>4.8336014933924128E-4</v>
      </c>
    </row>
    <row r="125" spans="1:47" s="18" customFormat="1" ht="30" x14ac:dyDescent="0.25">
      <c r="A125" s="17" t="s">
        <v>69</v>
      </c>
      <c r="B125" s="17"/>
      <c r="C125" s="17"/>
      <c r="D125" s="17">
        <v>775914.91316779761</v>
      </c>
      <c r="E125" s="17">
        <v>846187.43365312321</v>
      </c>
      <c r="F125" s="17">
        <v>943376.83871600754</v>
      </c>
      <c r="G125" s="18">
        <v>1048228.9256604559</v>
      </c>
      <c r="H125" s="18">
        <v>1192622.8996897461</v>
      </c>
      <c r="O125" s="18">
        <v>1621497.6500231412</v>
      </c>
      <c r="P125" s="18">
        <v>1590539.8085183182</v>
      </c>
      <c r="Q125" s="17">
        <v>1560321.5401669405</v>
      </c>
      <c r="R125" s="20">
        <v>1515978.4705223541</v>
      </c>
      <c r="S125" s="20">
        <v>1457656.3887636811</v>
      </c>
      <c r="T125" s="20">
        <v>1473704.7129106254</v>
      </c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</row>
    <row r="126" spans="1:47" s="18" customFormat="1" ht="30" x14ac:dyDescent="0.25">
      <c r="A126" s="17" t="s">
        <v>70</v>
      </c>
      <c r="B126" s="17"/>
      <c r="C126" s="17"/>
      <c r="D126" s="17">
        <v>88927.169114029792</v>
      </c>
      <c r="E126" s="17">
        <v>101183.8707209358</v>
      </c>
      <c r="F126" s="17">
        <v>209200.43280468002</v>
      </c>
      <c r="G126" s="18">
        <v>229002.92692170094</v>
      </c>
      <c r="H126" s="18">
        <v>105440.02834293642</v>
      </c>
      <c r="O126" s="18">
        <v>260114.23209663027</v>
      </c>
      <c r="P126" s="18">
        <v>279931.16790414474</v>
      </c>
      <c r="Q126" s="17">
        <v>305638.81307629659</v>
      </c>
      <c r="R126" s="20">
        <v>332179.94529828517</v>
      </c>
      <c r="S126" s="20">
        <v>332251.45241588249</v>
      </c>
      <c r="T126" s="20">
        <v>346313.13302478177</v>
      </c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</row>
    <row r="127" spans="1:47" s="16" customFormat="1" ht="45" x14ac:dyDescent="0.25">
      <c r="A127" s="17" t="s">
        <v>93</v>
      </c>
      <c r="B127" s="15"/>
      <c r="C127" s="15"/>
      <c r="D127" s="15"/>
      <c r="E127" s="15"/>
      <c r="F127" s="15"/>
      <c r="Q127" s="15">
        <v>54.088744310000003</v>
      </c>
      <c r="X127" s="16">
        <v>53.940768532264428</v>
      </c>
      <c r="AU127" s="16">
        <v>52.612860767579868</v>
      </c>
    </row>
    <row r="128" spans="1:47" s="18" customFormat="1" ht="15" x14ac:dyDescent="0.25">
      <c r="A128" s="17" t="s">
        <v>39</v>
      </c>
      <c r="B128" s="17"/>
      <c r="C128" s="17"/>
      <c r="D128" s="17"/>
      <c r="E128" s="17"/>
      <c r="F128" s="17"/>
      <c r="Q128" s="17">
        <v>3444.3864796885919</v>
      </c>
      <c r="X128" s="17">
        <v>3519.9914235476695</v>
      </c>
      <c r="Y128" s="17">
        <v>3519.9914235476695</v>
      </c>
      <c r="Z128" s="17">
        <v>3519.9914235476695</v>
      </c>
      <c r="AA128" s="17">
        <v>3519.9914235476695</v>
      </c>
      <c r="AB128" s="17">
        <v>3519.9914235476695</v>
      </c>
      <c r="AC128" s="17">
        <v>3519.9914235476695</v>
      </c>
      <c r="AD128" s="17">
        <v>3519.9914235476695</v>
      </c>
      <c r="AE128" s="17">
        <v>3519.9914235476695</v>
      </c>
      <c r="AF128" s="17">
        <v>3519.9914235476695</v>
      </c>
      <c r="AG128" s="17">
        <v>3519.9914235476695</v>
      </c>
      <c r="AH128" s="17">
        <v>3519.9914235476695</v>
      </c>
      <c r="AI128" s="17">
        <v>3519.9914235476695</v>
      </c>
      <c r="AJ128" s="17">
        <v>3519.9914235476695</v>
      </c>
      <c r="AK128" s="17">
        <v>3519.9914235476695</v>
      </c>
      <c r="AL128" s="17">
        <v>3519.9914235476695</v>
      </c>
      <c r="AM128" s="17">
        <v>3519.9914235476695</v>
      </c>
      <c r="AN128" s="17">
        <v>3519.9914235476695</v>
      </c>
      <c r="AO128" s="17">
        <v>3519.9914235476695</v>
      </c>
      <c r="AP128" s="17">
        <v>3519.9914235476695</v>
      </c>
      <c r="AQ128" s="17">
        <v>3519.9914235476695</v>
      </c>
      <c r="AR128" s="17">
        <v>3519.9914235476695</v>
      </c>
      <c r="AS128" s="17">
        <v>3519.9914235476695</v>
      </c>
      <c r="AT128" s="17">
        <v>3519.9914235476695</v>
      </c>
      <c r="AU128" s="17">
        <v>3519.9914235476695</v>
      </c>
    </row>
    <row r="129" spans="1:48" s="16" customFormat="1" ht="15" x14ac:dyDescent="0.25">
      <c r="A129" s="17" t="s">
        <v>68</v>
      </c>
      <c r="B129" s="15"/>
      <c r="C129" s="15"/>
      <c r="D129" s="15"/>
      <c r="E129" s="15"/>
      <c r="F129" s="15"/>
      <c r="Q129" s="15">
        <v>871.67759200000069</v>
      </c>
      <c r="AA129" s="15">
        <v>942.05999999999892</v>
      </c>
      <c r="AK129" s="15">
        <v>1013.0999999999997</v>
      </c>
      <c r="AU129" s="15">
        <v>1225.9599999999987</v>
      </c>
    </row>
    <row r="130" spans="1:48" s="18" customFormat="1" ht="15" x14ac:dyDescent="0.25">
      <c r="A130" s="17" t="s">
        <v>40</v>
      </c>
      <c r="B130" s="17"/>
      <c r="C130" s="17"/>
      <c r="D130" s="17"/>
      <c r="E130" s="17"/>
      <c r="F130" s="17"/>
      <c r="Q130" s="17">
        <v>82.103463820720052</v>
      </c>
      <c r="X130" s="17">
        <v>82.103463820720052</v>
      </c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>
        <v>82.103463820720052</v>
      </c>
    </row>
    <row r="131" spans="1:48" s="18" customFormat="1" ht="15" x14ac:dyDescent="0.25">
      <c r="A131" s="17" t="s">
        <v>94</v>
      </c>
      <c r="B131" s="17"/>
      <c r="C131" s="17"/>
      <c r="D131" s="17"/>
      <c r="E131" s="17"/>
      <c r="F131" s="17"/>
      <c r="Q131" s="17">
        <v>960.9197270130386</v>
      </c>
      <c r="X131" s="17">
        <v>973.85972701303865</v>
      </c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>
        <v>965.27972901640737</v>
      </c>
    </row>
    <row r="132" spans="1:48" s="18" customFormat="1" ht="15" x14ac:dyDescent="0.25">
      <c r="A132" s="17" t="s">
        <v>41</v>
      </c>
      <c r="B132" s="17"/>
      <c r="C132" s="17"/>
      <c r="D132" s="17"/>
      <c r="E132" s="17"/>
      <c r="F132" s="17"/>
      <c r="Q132" s="17">
        <v>398.40552828349638</v>
      </c>
      <c r="X132" s="17">
        <v>438.83500580467501</v>
      </c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>
        <v>438.83500580467501</v>
      </c>
    </row>
    <row r="133" spans="1:48" s="18" customFormat="1" ht="15" x14ac:dyDescent="0.25">
      <c r="A133" s="17" t="s">
        <v>95</v>
      </c>
      <c r="B133" s="17"/>
      <c r="C133" s="17"/>
      <c r="D133" s="17"/>
      <c r="E133" s="17"/>
      <c r="F133" s="17"/>
      <c r="Q133" s="17">
        <v>2002.957760571386</v>
      </c>
      <c r="X133" s="17">
        <v>2025.1932269092849</v>
      </c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>
        <v>2033.7732249059152</v>
      </c>
    </row>
    <row r="134" spans="1:48" s="16" customFormat="1" ht="30" x14ac:dyDescent="0.25">
      <c r="A134" s="17" t="s">
        <v>92</v>
      </c>
      <c r="Q134" s="15">
        <v>8456.0345389366666</v>
      </c>
      <c r="AU134" s="15"/>
    </row>
    <row r="135" spans="1:48" s="16" customFormat="1" ht="15" x14ac:dyDescent="0.25">
      <c r="A135" s="17" t="s">
        <v>67</v>
      </c>
      <c r="B135" s="15"/>
      <c r="C135" s="15"/>
      <c r="D135" s="15"/>
      <c r="E135" s="15"/>
      <c r="F135" s="15"/>
      <c r="AF135" s="16">
        <v>0</v>
      </c>
      <c r="AG135" s="15">
        <v>2309.569</v>
      </c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</row>
    <row r="136" spans="1:48" s="16" customFormat="1" ht="15" x14ac:dyDescent="0.25">
      <c r="A136" s="17" t="s">
        <v>42</v>
      </c>
      <c r="B136" s="15"/>
      <c r="C136" s="15"/>
      <c r="D136" s="15"/>
      <c r="E136" s="15"/>
      <c r="F136" s="15"/>
      <c r="N136" s="16">
        <v>20.402386</v>
      </c>
      <c r="O136" s="16">
        <v>20.829691</v>
      </c>
      <c r="P136" s="16">
        <v>20.413294</v>
      </c>
      <c r="Q136" s="17">
        <v>20.945571999999999</v>
      </c>
      <c r="R136" s="19">
        <v>21.151053999999998</v>
      </c>
      <c r="S136" s="19">
        <v>21.50461</v>
      </c>
      <c r="T136" s="19">
        <v>21.865521999999999</v>
      </c>
      <c r="U136" s="19">
        <v>22.251493</v>
      </c>
      <c r="V136" s="19">
        <v>22.620501999999998</v>
      </c>
      <c r="W136" s="19">
        <v>23.005672000000001</v>
      </c>
      <c r="X136" s="19">
        <v>23.425146000000002</v>
      </c>
      <c r="Y136" s="19">
        <v>23.853024000000001</v>
      </c>
      <c r="Z136" s="19">
        <v>24.389665999999998</v>
      </c>
      <c r="AA136" s="19">
        <v>24.954619999999998</v>
      </c>
      <c r="AB136" s="19">
        <v>25.554625999999999</v>
      </c>
      <c r="AC136" s="19">
        <v>26.201222999999999</v>
      </c>
      <c r="AD136" s="19">
        <v>26.9102</v>
      </c>
      <c r="AE136" s="19">
        <v>27.670107000000002</v>
      </c>
      <c r="AF136" s="19">
        <v>28.499849000000001</v>
      </c>
      <c r="AG136" s="19">
        <v>29.315059999999999</v>
      </c>
      <c r="AH136" s="19">
        <v>30.110476999999999</v>
      </c>
      <c r="AI136" s="19">
        <v>30.871600999999998</v>
      </c>
      <c r="AJ136" s="19">
        <v>31.598282000000001</v>
      </c>
      <c r="AK136" s="19">
        <v>32.288291999999998</v>
      </c>
      <c r="AL136" s="19">
        <v>32.937752000000003</v>
      </c>
      <c r="AM136" s="19">
        <v>33.547660999999998</v>
      </c>
      <c r="AN136" s="19">
        <v>34.116622999999997</v>
      </c>
      <c r="AO136" s="19">
        <v>34.644886</v>
      </c>
      <c r="AP136" s="19">
        <v>35.132244</v>
      </c>
      <c r="AQ136" s="19">
        <v>35.578518000000003</v>
      </c>
      <c r="AR136" s="19">
        <v>35.983958999999999</v>
      </c>
      <c r="AS136" s="19">
        <v>36.349831000000002</v>
      </c>
      <c r="AT136" s="19">
        <v>36.678234000000003</v>
      </c>
      <c r="AU136" s="19">
        <v>36.970889999999997</v>
      </c>
      <c r="AV136" s="15"/>
    </row>
    <row r="137" spans="1:48" s="16" customFormat="1" ht="15" x14ac:dyDescent="0.25">
      <c r="A137" s="17" t="s">
        <v>43</v>
      </c>
      <c r="B137" s="15"/>
      <c r="C137" s="15"/>
      <c r="D137" s="15"/>
      <c r="E137" s="15"/>
      <c r="F137" s="15"/>
      <c r="Q137" s="15">
        <v>176554</v>
      </c>
      <c r="AU137" s="18">
        <v>281839</v>
      </c>
    </row>
    <row r="138" spans="1:48" s="16" customFormat="1" ht="15" x14ac:dyDescent="0.25">
      <c r="A138" s="17" t="s">
        <v>44</v>
      </c>
      <c r="B138" s="15"/>
      <c r="C138" s="15"/>
      <c r="D138" s="15"/>
      <c r="E138" s="15"/>
      <c r="F138" s="15"/>
      <c r="Q138" s="15">
        <v>0.34707737990221499</v>
      </c>
      <c r="AA138" s="16">
        <v>0.31780909730073753</v>
      </c>
      <c r="AK138" s="16">
        <v>0.29419978254938511</v>
      </c>
      <c r="AU138" s="16">
        <v>0.28066228674094762</v>
      </c>
    </row>
    <row r="139" spans="1:48" s="16" customFormat="1" ht="15" x14ac:dyDescent="0.25">
      <c r="A139" s="17" t="s">
        <v>45</v>
      </c>
      <c r="B139" s="15"/>
      <c r="C139" s="15"/>
      <c r="D139" s="15"/>
      <c r="E139" s="15"/>
      <c r="F139" s="15"/>
      <c r="Q139" s="15">
        <v>0.58308621739366706</v>
      </c>
      <c r="X139" s="16">
        <v>0.58663974964783139</v>
      </c>
      <c r="AU139" s="16">
        <v>0.58888874076394782</v>
      </c>
    </row>
    <row r="140" spans="1:48" s="16" customFormat="1" ht="30" x14ac:dyDescent="0.25">
      <c r="A140" s="17" t="s">
        <v>46</v>
      </c>
      <c r="B140" s="15"/>
      <c r="C140" s="15"/>
      <c r="D140" s="15"/>
      <c r="E140" s="15"/>
      <c r="F140" s="15"/>
      <c r="Q140" s="15">
        <v>8125762.3443807466</v>
      </c>
      <c r="AU140" s="16">
        <v>13287969.660094926</v>
      </c>
    </row>
    <row r="141" spans="1:48" s="16" customFormat="1" ht="30" x14ac:dyDescent="0.25">
      <c r="A141" s="17" t="s">
        <v>47</v>
      </c>
      <c r="B141" s="15"/>
      <c r="C141" s="15"/>
      <c r="D141" s="15"/>
      <c r="E141" s="15"/>
      <c r="F141" s="15"/>
      <c r="Q141" s="15">
        <v>2651070.4461869691</v>
      </c>
      <c r="AU141" s="16">
        <v>4275320.8734415006</v>
      </c>
    </row>
    <row r="142" spans="1:48" s="16" customFormat="1" ht="15" x14ac:dyDescent="0.25">
      <c r="A142" s="17" t="s">
        <v>48</v>
      </c>
      <c r="B142" s="15"/>
      <c r="C142" s="15"/>
      <c r="D142" s="15"/>
      <c r="E142" s="15"/>
      <c r="F142" s="15"/>
      <c r="Q142" s="15">
        <v>10776832.790567715</v>
      </c>
      <c r="AU142" s="16">
        <v>17563290.533536427</v>
      </c>
    </row>
    <row r="143" spans="1:48" s="16" customFormat="1" ht="30" x14ac:dyDescent="0.25">
      <c r="A143" s="17" t="s">
        <v>209</v>
      </c>
      <c r="B143" s="15"/>
      <c r="C143" s="15"/>
      <c r="D143" s="15"/>
      <c r="E143" s="15"/>
      <c r="F143" s="15"/>
      <c r="Q143" s="15">
        <v>208089.59708481558</v>
      </c>
      <c r="AU143" s="16">
        <v>310099.08023278374</v>
      </c>
    </row>
    <row r="144" spans="1:48" s="18" customFormat="1" ht="15" x14ac:dyDescent="0.25">
      <c r="A144" s="17" t="s">
        <v>49</v>
      </c>
      <c r="B144" s="17"/>
      <c r="C144" s="17">
        <v>64817.537822680577</v>
      </c>
      <c r="D144" s="17">
        <v>68027.823536538868</v>
      </c>
      <c r="E144" s="17">
        <v>71778.296679154388</v>
      </c>
      <c r="F144" s="17">
        <v>67374.323529774643</v>
      </c>
      <c r="G144" s="18">
        <v>69787.415452969173</v>
      </c>
      <c r="H144" s="18">
        <v>82734.348071346714</v>
      </c>
      <c r="I144" s="18">
        <v>95667.106437950482</v>
      </c>
      <c r="J144" s="18">
        <v>95717.909932032824</v>
      </c>
      <c r="K144" s="18">
        <v>96157.465772134732</v>
      </c>
      <c r="L144" s="18">
        <v>123096.67622983274</v>
      </c>
      <c r="M144" s="18">
        <v>132066.35733145595</v>
      </c>
      <c r="N144" s="18">
        <v>134524.42730012877</v>
      </c>
      <c r="O144" s="18">
        <v>142430.91323920406</v>
      </c>
      <c r="P144" s="18">
        <v>150027.72423468047</v>
      </c>
      <c r="Q144" s="17">
        <v>143623.95058506695</v>
      </c>
      <c r="R144" s="18">
        <v>151220.74413267022</v>
      </c>
      <c r="S144" s="18">
        <v>158354.12012568305</v>
      </c>
      <c r="T144" s="18">
        <v>164022.44183915065</v>
      </c>
      <c r="AU144" s="18">
        <v>193796.03217373122</v>
      </c>
    </row>
    <row r="145" spans="1:47" s="16" customFormat="1" ht="15" x14ac:dyDescent="0.25">
      <c r="A145" s="17" t="s">
        <v>50</v>
      </c>
      <c r="B145" s="15"/>
      <c r="C145" s="15"/>
      <c r="D145" s="15"/>
      <c r="E145" s="15"/>
      <c r="F145" s="15"/>
      <c r="Q145" s="15">
        <v>6.3</v>
      </c>
      <c r="AU145" s="18">
        <v>5.9</v>
      </c>
    </row>
    <row r="146" spans="1:47" s="16" customFormat="1" ht="15" x14ac:dyDescent="0.25">
      <c r="A146" s="17" t="s">
        <v>51</v>
      </c>
      <c r="B146" s="15"/>
      <c r="C146" s="15"/>
      <c r="D146" s="15"/>
      <c r="E146" s="15"/>
      <c r="F146" s="15"/>
      <c r="Q146" s="15">
        <v>14</v>
      </c>
      <c r="AU146" s="18">
        <v>15.4</v>
      </c>
    </row>
    <row r="147" spans="1:47" s="16" customFormat="1" ht="15" x14ac:dyDescent="0.25">
      <c r="A147" s="17" t="s">
        <v>52</v>
      </c>
      <c r="B147" s="15"/>
      <c r="C147" s="15"/>
      <c r="D147" s="15"/>
      <c r="E147" s="15"/>
      <c r="F147" s="15"/>
      <c r="Q147" s="15">
        <v>1548048</v>
      </c>
      <c r="AU147" s="16">
        <v>2720044</v>
      </c>
    </row>
    <row r="148" spans="1:47" s="16" customFormat="1" ht="15" x14ac:dyDescent="0.25">
      <c r="A148" s="17" t="s">
        <v>53</v>
      </c>
      <c r="B148" s="15"/>
      <c r="C148" s="15"/>
      <c r="D148" s="15"/>
      <c r="E148" s="15"/>
      <c r="F148" s="15"/>
      <c r="Q148" s="15">
        <v>683083</v>
      </c>
      <c r="AU148" s="18">
        <v>1184575</v>
      </c>
    </row>
    <row r="149" spans="1:47" s="16" customFormat="1" ht="15" x14ac:dyDescent="0.25">
      <c r="A149" s="17" t="s">
        <v>96</v>
      </c>
      <c r="B149" s="15"/>
      <c r="C149" s="15"/>
      <c r="D149" s="15"/>
      <c r="E149" s="15"/>
      <c r="F149" s="15"/>
      <c r="Q149" s="15">
        <v>864965</v>
      </c>
      <c r="AU149" s="18">
        <v>1535469</v>
      </c>
    </row>
    <row r="150" spans="1:47" s="16" customFormat="1" ht="15" x14ac:dyDescent="0.25">
      <c r="A150" s="17" t="s">
        <v>54</v>
      </c>
      <c r="B150" s="15"/>
      <c r="C150" s="15"/>
      <c r="D150" s="15"/>
      <c r="E150" s="15"/>
      <c r="F150" s="15"/>
      <c r="G150" s="35">
        <v>1.8231841526045489</v>
      </c>
      <c r="H150" s="35">
        <v>1.6806621880998081</v>
      </c>
      <c r="I150" s="35">
        <v>1.5613162878787878</v>
      </c>
      <c r="J150" s="35">
        <v>1.7515960533952406</v>
      </c>
      <c r="K150" s="35">
        <v>2.0512239347234815</v>
      </c>
      <c r="L150" s="35">
        <v>2.6465403261348612</v>
      </c>
      <c r="M150" s="35">
        <v>2.9026719605107845</v>
      </c>
      <c r="N150" s="35">
        <v>3.0203098827470685</v>
      </c>
      <c r="O150" s="35">
        <v>3.8632669646485165</v>
      </c>
      <c r="P150" s="35">
        <v>2.507878418216936</v>
      </c>
      <c r="Q150" s="35">
        <v>2.992</v>
      </c>
      <c r="R150" s="35">
        <v>3.7478040210813974</v>
      </c>
      <c r="S150" s="35">
        <v>3.8029518880582707</v>
      </c>
      <c r="T150" s="35">
        <v>3.7143668908040532</v>
      </c>
      <c r="U150" s="35">
        <v>3.5747663551401869</v>
      </c>
      <c r="V150" s="100">
        <v>2.6091122444689305</v>
      </c>
      <c r="W150" s="100">
        <v>2.9183162735029962</v>
      </c>
      <c r="X150" s="100">
        <v>2.9658775007138409</v>
      </c>
      <c r="Y150" s="100">
        <v>2.977899723384279</v>
      </c>
      <c r="Z150" s="100">
        <v>3.0194826974247597</v>
      </c>
      <c r="AA150" s="100">
        <v>3.0640403018012217</v>
      </c>
      <c r="AB150" s="100">
        <v>3.1178165542527081</v>
      </c>
      <c r="AC150" s="100">
        <v>3.1952632488156913</v>
      </c>
      <c r="AD150" s="100">
        <v>3.2532733724503924</v>
      </c>
      <c r="AE150" s="100">
        <v>3.3127891731687376</v>
      </c>
      <c r="AF150" s="100">
        <v>3.3769708332964781</v>
      </c>
      <c r="AG150" s="100">
        <v>3.4413593065794816</v>
      </c>
      <c r="AH150" s="100">
        <v>3.5085011007940032</v>
      </c>
      <c r="AI150" s="100">
        <v>3.5776424109816056</v>
      </c>
      <c r="AJ150" s="100">
        <v>3.6438854377456846</v>
      </c>
      <c r="AK150" s="100">
        <v>3.7103120836663046</v>
      </c>
      <c r="AL150" s="100">
        <v>3.7856239639303335</v>
      </c>
      <c r="AM150" s="100">
        <v>3.8621293687118858</v>
      </c>
      <c r="AN150" s="100">
        <v>3.9478766155671798</v>
      </c>
      <c r="AO150" s="100">
        <v>4.0328739231304986</v>
      </c>
      <c r="AP150" s="100">
        <v>4.1180500177672901</v>
      </c>
      <c r="AQ150" s="100">
        <v>4.2078378524831264</v>
      </c>
      <c r="AR150" s="100">
        <v>4.2969192366545821</v>
      </c>
      <c r="AS150" s="100">
        <v>4.3986442493788775</v>
      </c>
      <c r="AT150" s="100">
        <v>4.4957903801889838</v>
      </c>
      <c r="AU150" s="100">
        <v>4.5884591028293027</v>
      </c>
    </row>
    <row r="151" spans="1:47" s="16" customFormat="1" ht="15" x14ac:dyDescent="0.25">
      <c r="A151" s="17" t="s">
        <v>55</v>
      </c>
      <c r="B151" s="15"/>
      <c r="C151" s="15"/>
      <c r="D151" s="15"/>
      <c r="E151" s="15"/>
      <c r="F151" s="15"/>
      <c r="G151" s="101">
        <v>1.8623135240890192</v>
      </c>
      <c r="H151" s="101">
        <v>1.7514395393474087</v>
      </c>
      <c r="I151" s="101">
        <v>1.640625</v>
      </c>
      <c r="J151" s="101">
        <v>1.8607080673244341</v>
      </c>
      <c r="K151" s="101">
        <v>2.1475521305530374</v>
      </c>
      <c r="L151" s="101">
        <v>2.5495813133539005</v>
      </c>
      <c r="M151" s="101">
        <v>2.8093143041098831</v>
      </c>
      <c r="N151" s="101">
        <v>2.9763400335008372</v>
      </c>
      <c r="O151" s="101">
        <v>3.3512799674928888</v>
      </c>
      <c r="P151" s="101">
        <v>2.4458676425739556</v>
      </c>
      <c r="Q151" s="101">
        <v>2.835</v>
      </c>
      <c r="R151" s="101">
        <v>3.4901424946320518</v>
      </c>
      <c r="S151" s="101">
        <v>3.5269311865056543</v>
      </c>
      <c r="T151" s="101">
        <v>3.385737285727815</v>
      </c>
      <c r="U151" s="101">
        <v>3.21214953271028</v>
      </c>
      <c r="V151" s="100">
        <v>2.2133662006706478</v>
      </c>
      <c r="W151" s="100">
        <v>2.5201861168872854</v>
      </c>
      <c r="X151" s="100">
        <v>2.5846935849982864</v>
      </c>
      <c r="Y151" s="100">
        <v>2.5851133296394795</v>
      </c>
      <c r="Z151" s="100">
        <v>2.5918579935315242</v>
      </c>
      <c r="AA151" s="100">
        <v>2.6221974811925435</v>
      </c>
      <c r="AB151" s="100">
        <v>2.6649395605118245</v>
      </c>
      <c r="AC151" s="100">
        <v>2.6994113287500667</v>
      </c>
      <c r="AD151" s="100">
        <v>2.7392794030946002</v>
      </c>
      <c r="AE151" s="100">
        <v>2.7820837732852954</v>
      </c>
      <c r="AF151" s="100">
        <v>2.8257132579418931</v>
      </c>
      <c r="AG151" s="100">
        <v>2.8718257525649991</v>
      </c>
      <c r="AH151" s="100">
        <v>2.9165371817419317</v>
      </c>
      <c r="AI151" s="100">
        <v>2.9643899874801209</v>
      </c>
      <c r="AJ151" s="100">
        <v>3.0139361465995607</v>
      </c>
      <c r="AK151" s="100">
        <v>3.0647309981104938</v>
      </c>
      <c r="AL151" s="100">
        <v>3.121141611259306</v>
      </c>
      <c r="AM151" s="100">
        <v>3.1871402269997509</v>
      </c>
      <c r="AN151" s="100">
        <v>3.2537483349589134</v>
      </c>
      <c r="AO151" s="100">
        <v>3.3139126918509967</v>
      </c>
      <c r="AP151" s="100">
        <v>3.3800397226186552</v>
      </c>
      <c r="AQ151" s="100">
        <v>3.4455400113878198</v>
      </c>
      <c r="AR151" s="100">
        <v>3.5108035948456275</v>
      </c>
      <c r="AS151" s="100">
        <v>3.5843518642009529</v>
      </c>
      <c r="AT151" s="100">
        <v>3.6682988757973383</v>
      </c>
      <c r="AU151" s="100">
        <v>3.7361671760011785</v>
      </c>
    </row>
    <row r="152" spans="1:47" s="18" customFormat="1" ht="15" x14ac:dyDescent="0.25">
      <c r="A152" s="17" t="s">
        <v>56</v>
      </c>
      <c r="B152" s="17">
        <v>435.53455444396872</v>
      </c>
      <c r="C152" s="17">
        <v>546.69916030812567</v>
      </c>
      <c r="D152" s="17">
        <v>569.9743572476475</v>
      </c>
      <c r="E152" s="17">
        <v>785.81281186454737</v>
      </c>
      <c r="F152" s="17">
        <v>889.331157058965</v>
      </c>
      <c r="G152" s="18">
        <v>755.48722104598164</v>
      </c>
      <c r="H152" s="18">
        <v>589.76776260348424</v>
      </c>
      <c r="I152" s="18">
        <v>707.62233591864197</v>
      </c>
      <c r="J152" s="18">
        <v>707.62233591864197</v>
      </c>
      <c r="K152" s="18">
        <v>707.62233591864197</v>
      </c>
      <c r="L152" s="18">
        <v>720.62233591864197</v>
      </c>
      <c r="M152" s="18">
        <v>730.18819751595879</v>
      </c>
      <c r="N152" s="18">
        <v>729.65405911327571</v>
      </c>
      <c r="O152" s="18">
        <v>720.68578230790945</v>
      </c>
      <c r="P152" s="18">
        <v>726.02716633474063</v>
      </c>
      <c r="Q152" s="17">
        <v>756.3271663347407</v>
      </c>
      <c r="R152" s="20">
        <v>755.4271663347406</v>
      </c>
      <c r="S152" s="20">
        <v>764.90993438840292</v>
      </c>
      <c r="T152" s="20">
        <v>761.04630309189724</v>
      </c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</row>
    <row r="153" spans="1:47" s="18" customFormat="1" ht="30" x14ac:dyDescent="0.25">
      <c r="A153" s="17" t="s">
        <v>71</v>
      </c>
      <c r="B153" s="17"/>
      <c r="C153" s="17"/>
      <c r="D153" s="17"/>
      <c r="E153" s="17"/>
      <c r="F153" s="17"/>
      <c r="G153" s="18">
        <v>20391870.406703949</v>
      </c>
      <c r="H153" s="18">
        <v>22523243.168346643</v>
      </c>
      <c r="I153" s="18">
        <v>24499216.350217514</v>
      </c>
      <c r="J153" s="18">
        <v>26887624.29592422</v>
      </c>
      <c r="K153" s="18">
        <v>27150190.198062565</v>
      </c>
      <c r="L153" s="18">
        <v>33335474.682728529</v>
      </c>
      <c r="M153" s="18">
        <v>33875242.409126237</v>
      </c>
      <c r="N153" s="18">
        <v>35932290.484437697</v>
      </c>
      <c r="O153" s="18">
        <v>39046304.422505729</v>
      </c>
      <c r="P153" s="18">
        <v>41346275.603656009</v>
      </c>
      <c r="Q153" s="17">
        <v>42090629.20221357</v>
      </c>
      <c r="R153" s="20">
        <v>44337584.21672567</v>
      </c>
      <c r="S153" s="20">
        <v>45581587.209440559</v>
      </c>
      <c r="T153" s="20">
        <v>45767401.449134931</v>
      </c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</row>
    <row r="154" spans="1:47" s="18" customFormat="1" ht="15" x14ac:dyDescent="0.25">
      <c r="A154" s="17" t="s">
        <v>97</v>
      </c>
      <c r="B154" s="17"/>
      <c r="C154" s="17"/>
      <c r="D154" s="17">
        <v>274224.15694504243</v>
      </c>
      <c r="E154" s="17">
        <v>300317.66898213886</v>
      </c>
      <c r="F154" s="17">
        <v>343045.50490072463</v>
      </c>
      <c r="G154" s="18">
        <v>374126.65241212928</v>
      </c>
      <c r="H154" s="18">
        <v>407840.19655745418</v>
      </c>
      <c r="I154" s="18">
        <v>428571.05731679476</v>
      </c>
      <c r="J154" s="18">
        <v>449718.84371228225</v>
      </c>
      <c r="K154" s="18">
        <v>470821.33894205466</v>
      </c>
      <c r="L154" s="18">
        <v>485627.47012257902</v>
      </c>
      <c r="M154" s="18">
        <v>494198.54229295871</v>
      </c>
      <c r="N154" s="18">
        <v>501655.38846515288</v>
      </c>
      <c r="O154" s="18">
        <v>554319.88617912179</v>
      </c>
      <c r="P154" s="18">
        <v>575080.15903109335</v>
      </c>
      <c r="Q154" s="17">
        <v>569067.39015608304</v>
      </c>
      <c r="R154" s="20">
        <v>594168.92077094177</v>
      </c>
      <c r="S154" s="20">
        <v>591655.27018023969</v>
      </c>
      <c r="T154" s="20">
        <v>599614.5725506359</v>
      </c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</row>
    <row r="155" spans="1:47" s="18" customFormat="1" ht="15" x14ac:dyDescent="0.25">
      <c r="A155" s="17" t="s">
        <v>98</v>
      </c>
      <c r="B155" s="17"/>
      <c r="C155" s="17"/>
      <c r="D155" s="17">
        <v>751.29906012340393</v>
      </c>
      <c r="E155" s="17">
        <v>822.78813419764072</v>
      </c>
      <c r="F155" s="17">
        <v>939.85069835814966</v>
      </c>
      <c r="G155" s="18">
        <v>1022.2039683391511</v>
      </c>
      <c r="H155" s="17">
        <v>1117.3704015272717</v>
      </c>
      <c r="I155" s="17">
        <v>1174.1672803199856</v>
      </c>
      <c r="J155" s="17">
        <v>1232.1064211295404</v>
      </c>
      <c r="K155" s="18">
        <v>1286.3971009345755</v>
      </c>
      <c r="L155" s="17">
        <v>1330.4862195139151</v>
      </c>
      <c r="M155" s="17">
        <v>1353.9686090218047</v>
      </c>
      <c r="N155" s="17">
        <v>1374.3983245620627</v>
      </c>
      <c r="O155" s="18">
        <v>1514.535208139677</v>
      </c>
      <c r="P155" s="17">
        <v>1575.562079537242</v>
      </c>
      <c r="Q155" s="17">
        <v>1559.0887401536522</v>
      </c>
      <c r="R155" s="17">
        <v>1627.8600569066898</v>
      </c>
      <c r="S155" s="18">
        <v>1616.5444540443707</v>
      </c>
      <c r="T155" s="17">
        <v>1642.7796508236599</v>
      </c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</row>
    <row r="156" spans="1:47" s="18" customFormat="1" ht="15" x14ac:dyDescent="0.25">
      <c r="A156" s="17" t="s">
        <v>99</v>
      </c>
      <c r="B156" s="17"/>
      <c r="C156" s="17"/>
      <c r="D156" s="17">
        <v>4112676.5522088092</v>
      </c>
      <c r="E156" s="17">
        <v>4464597.041138161</v>
      </c>
      <c r="F156" s="17">
        <v>5239938.029556755</v>
      </c>
      <c r="G156" s="18">
        <v>5573396.6250094213</v>
      </c>
      <c r="H156" s="18">
        <v>6416726.0771076186</v>
      </c>
      <c r="I156" s="18">
        <v>6619025.4735358078</v>
      </c>
      <c r="J156" s="18">
        <v>7131776.799235086</v>
      </c>
      <c r="K156" s="18">
        <v>7213923.7342474107</v>
      </c>
      <c r="L156" s="18">
        <v>7468963.9534499999</v>
      </c>
      <c r="M156" s="18">
        <v>7712097.4896562574</v>
      </c>
      <c r="N156" s="18">
        <v>7633651.8131278614</v>
      </c>
      <c r="O156" s="18">
        <v>8462065.2589331176</v>
      </c>
      <c r="P156" s="18">
        <v>9134901.3071421925</v>
      </c>
      <c r="Q156" s="17">
        <v>9315993.3059380166</v>
      </c>
      <c r="R156" s="18">
        <v>9297863.2697136831</v>
      </c>
      <c r="S156" s="18">
        <v>9395235.3175156359</v>
      </c>
      <c r="T156" s="18">
        <v>9162424.2779603377</v>
      </c>
    </row>
    <row r="157" spans="1:47" s="18" customFormat="1" ht="15" x14ac:dyDescent="0.25">
      <c r="A157" s="17" t="s">
        <v>100</v>
      </c>
      <c r="B157" s="17"/>
      <c r="C157" s="17"/>
      <c r="D157" s="17">
        <v>11267.606992352901</v>
      </c>
      <c r="E157" s="17">
        <v>12231.772715447016</v>
      </c>
      <c r="F157" s="17">
        <v>14355.994601525355</v>
      </c>
      <c r="G157" s="18">
        <v>15227.859631173282</v>
      </c>
      <c r="H157" s="17">
        <v>17580.071444130463</v>
      </c>
      <c r="I157" s="17">
        <v>18134.31636585153</v>
      </c>
      <c r="J157" s="17">
        <v>19539.11451845229</v>
      </c>
      <c r="K157" s="18">
        <v>19710.174137288006</v>
      </c>
      <c r="L157" s="17">
        <v>20462.914940958904</v>
      </c>
      <c r="M157" s="17">
        <v>21129.03421823632</v>
      </c>
      <c r="N157" s="17">
        <v>20914.114556514687</v>
      </c>
      <c r="O157" s="18">
        <v>23120.396882330922</v>
      </c>
      <c r="P157" s="17">
        <v>25027.126868882719</v>
      </c>
      <c r="Q157" s="17">
        <v>25523.269331337033</v>
      </c>
      <c r="R157" s="17">
        <v>25473.59799921557</v>
      </c>
      <c r="S157" s="18">
        <v>25670.041851135618</v>
      </c>
      <c r="T157" s="17">
        <v>25102.532268384486</v>
      </c>
    </row>
    <row r="158" spans="1:47" s="18" customFormat="1" ht="15" x14ac:dyDescent="0.25">
      <c r="A158" s="17" t="s">
        <v>72</v>
      </c>
      <c r="B158" s="17"/>
      <c r="C158" s="17"/>
      <c r="D158" s="17"/>
      <c r="E158" s="17"/>
      <c r="F158" s="17"/>
      <c r="I158" s="18">
        <v>0.32028739641843085</v>
      </c>
      <c r="J158" s="18">
        <v>0.2889872895666919</v>
      </c>
      <c r="K158" s="18">
        <v>0.32789061209145787</v>
      </c>
      <c r="L158" s="18">
        <v>0.29561740086368049</v>
      </c>
      <c r="M158" s="18">
        <v>0.33721589401455837</v>
      </c>
      <c r="N158" s="18">
        <v>0.35301764384120654</v>
      </c>
      <c r="O158" s="18">
        <v>0.331126896378313</v>
      </c>
      <c r="P158" s="18">
        <v>0.3043346723600015</v>
      </c>
      <c r="Q158" s="17">
        <v>0.30510634809505865</v>
      </c>
      <c r="R158" s="18">
        <v>0.31035911501793156</v>
      </c>
      <c r="S158" s="18">
        <v>0.31521698379582369</v>
      </c>
      <c r="T158" s="18">
        <v>0.30043375581399256</v>
      </c>
      <c r="U158" s="17"/>
    </row>
    <row r="159" spans="1:47" s="18" customFormat="1" ht="15" x14ac:dyDescent="0.25">
      <c r="A159" s="17" t="s">
        <v>73</v>
      </c>
      <c r="B159" s="17"/>
      <c r="C159" s="17"/>
      <c r="D159" s="17"/>
      <c r="E159" s="17"/>
      <c r="F159" s="17"/>
      <c r="I159" s="18">
        <v>2917809.5539949145</v>
      </c>
      <c r="J159" s="18">
        <v>2784235.0364925135</v>
      </c>
      <c r="K159" s="18">
        <v>3249818.6297823344</v>
      </c>
      <c r="L159" s="18">
        <v>3260180.4367170436</v>
      </c>
      <c r="M159" s="18">
        <v>3792381.1758198608</v>
      </c>
      <c r="N159" s="18">
        <v>4063328.1378969611</v>
      </c>
      <c r="O159" s="18">
        <v>4072885.065841096</v>
      </c>
      <c r="P159" s="18">
        <v>4356736.4616186395</v>
      </c>
      <c r="Q159" s="17">
        <v>4139078.5998992561</v>
      </c>
      <c r="R159" s="18">
        <v>4367047.5821620561</v>
      </c>
      <c r="S159" s="18">
        <v>4622242.5871361298</v>
      </c>
      <c r="T159" s="18">
        <v>4455217.1540051224</v>
      </c>
      <c r="U159" s="17"/>
    </row>
    <row r="160" spans="1:47" s="16" customFormat="1" ht="30" x14ac:dyDescent="0.25">
      <c r="A160" s="17" t="s">
        <v>101</v>
      </c>
      <c r="B160" s="15"/>
      <c r="C160" s="15"/>
      <c r="D160" s="15"/>
      <c r="E160" s="15"/>
      <c r="F160" s="15"/>
      <c r="Q160" s="15">
        <v>71.234244177170993</v>
      </c>
      <c r="AA160" s="16">
        <v>72.728458351599983</v>
      </c>
      <c r="AK160" s="16">
        <v>77.037357594100015</v>
      </c>
      <c r="AU160" s="16">
        <v>77.037362897000023</v>
      </c>
    </row>
    <row r="161" spans="1:48" s="16" customFormat="1" ht="30" x14ac:dyDescent="0.25">
      <c r="A161" s="17" t="s">
        <v>102</v>
      </c>
      <c r="B161" s="15"/>
      <c r="C161" s="15"/>
      <c r="D161" s="15"/>
      <c r="E161" s="15"/>
      <c r="F161" s="15"/>
      <c r="Q161" s="15">
        <v>0.12670578582869418</v>
      </c>
      <c r="AA161" s="16">
        <v>0.12936340994377993</v>
      </c>
      <c r="AK161" s="16">
        <v>0.13702772611035122</v>
      </c>
      <c r="AU161" s="16">
        <v>0.1370277355427143</v>
      </c>
    </row>
    <row r="162" spans="1:48" s="16" customFormat="1" ht="15" x14ac:dyDescent="0.25">
      <c r="A162" s="17" t="s">
        <v>103</v>
      </c>
      <c r="B162" s="15"/>
      <c r="C162" s="15"/>
      <c r="D162" s="15"/>
      <c r="E162" s="15"/>
      <c r="F162" s="15"/>
      <c r="Q162" s="15">
        <v>132.33373740635105</v>
      </c>
      <c r="AA162" s="16">
        <v>138.53286103460016</v>
      </c>
      <c r="AK162" s="16">
        <v>149.46496653980006</v>
      </c>
      <c r="AU162" s="16">
        <v>149.4642209940001</v>
      </c>
    </row>
    <row r="163" spans="1:48" s="16" customFormat="1" ht="30" x14ac:dyDescent="0.25">
      <c r="A163" s="17" t="s">
        <v>104</v>
      </c>
      <c r="B163" s="15"/>
      <c r="C163" s="15"/>
      <c r="D163" s="15"/>
      <c r="E163" s="15"/>
      <c r="F163" s="15"/>
      <c r="Q163" s="15">
        <v>0.23538468588248701</v>
      </c>
      <c r="AA163" s="16">
        <v>0.24641087820211471</v>
      </c>
      <c r="AK163" s="16">
        <v>0.26585600983381957</v>
      </c>
      <c r="AU163" s="16">
        <v>0.26585468371816778</v>
      </c>
    </row>
    <row r="164" spans="1:48" s="16" customFormat="1" ht="15" x14ac:dyDescent="0.25">
      <c r="A164" s="17" t="s">
        <v>317</v>
      </c>
      <c r="B164" s="15"/>
      <c r="C164" s="15"/>
      <c r="D164" s="15">
        <v>7889.234088246274</v>
      </c>
      <c r="E164" s="15">
        <v>8429.5833980742227</v>
      </c>
      <c r="F164" s="15">
        <v>9948.9242031858121</v>
      </c>
      <c r="G164" s="16">
        <v>10410.56710445613</v>
      </c>
      <c r="H164" s="16">
        <v>11562.622376746158</v>
      </c>
      <c r="I164" s="16">
        <v>12737.366151271515</v>
      </c>
      <c r="J164" s="16">
        <v>14413.945763995764</v>
      </c>
      <c r="K164" s="16">
        <v>14202.867997124607</v>
      </c>
      <c r="L164" s="16">
        <v>13895.678689321858</v>
      </c>
      <c r="M164" s="16">
        <v>14246.137596357945</v>
      </c>
      <c r="N164" s="16">
        <v>14124.815899562285</v>
      </c>
      <c r="O164" s="16">
        <v>14372.633916586243</v>
      </c>
      <c r="P164" s="16">
        <v>15664.989174129563</v>
      </c>
      <c r="Q164" s="15">
        <v>15475.696079477624</v>
      </c>
      <c r="R164" s="16">
        <v>15802.030290330711</v>
      </c>
      <c r="S164" s="16">
        <v>15540.22616429785</v>
      </c>
      <c r="T164" s="16">
        <v>15172.093189300125</v>
      </c>
    </row>
    <row r="165" spans="1:48" s="16" customFormat="1" ht="15" x14ac:dyDescent="0.25">
      <c r="A165" s="17" t="s">
        <v>318</v>
      </c>
      <c r="B165" s="15"/>
      <c r="C165" s="15"/>
      <c r="D165" s="15">
        <v>2879570.4422098901</v>
      </c>
      <c r="E165" s="15">
        <v>3076797.9402970914</v>
      </c>
      <c r="F165" s="15">
        <v>3631357.3341628215</v>
      </c>
      <c r="G165" s="16">
        <v>3810267.5602309434</v>
      </c>
      <c r="H165" s="16">
        <v>4220357.1675123479</v>
      </c>
      <c r="I165" s="16">
        <v>4649138.6452141032</v>
      </c>
      <c r="J165" s="16">
        <v>5261090.2038584538</v>
      </c>
      <c r="K165" s="16">
        <v>5198249.6869476065</v>
      </c>
      <c r="L165" s="16">
        <v>5071922.7216024781</v>
      </c>
      <c r="M165" s="16">
        <v>5199840.2226706501</v>
      </c>
      <c r="N165" s="16">
        <v>5155557.8033402339</v>
      </c>
      <c r="O165" s="16">
        <v>5260384.013470565</v>
      </c>
      <c r="P165" s="16">
        <v>5717721.0485572908</v>
      </c>
      <c r="Q165" s="15">
        <v>5648629.0690093329</v>
      </c>
      <c r="R165" s="16">
        <v>5767741.0559707098</v>
      </c>
      <c r="S165" s="16">
        <v>5687722.776133013</v>
      </c>
      <c r="T165" s="16">
        <v>5537814.0140945455</v>
      </c>
    </row>
    <row r="166" spans="1:48" s="16" customFormat="1" ht="30" x14ac:dyDescent="0.25">
      <c r="A166" s="17" t="s">
        <v>319</v>
      </c>
      <c r="B166" s="15"/>
      <c r="C166" s="15"/>
      <c r="D166" s="15">
        <v>2667.5891217498938</v>
      </c>
      <c r="E166" s="15">
        <v>3037.3542719380407</v>
      </c>
      <c r="F166" s="15">
        <v>3343.2401083426957</v>
      </c>
      <c r="G166" s="16">
        <v>3537.781241976581</v>
      </c>
      <c r="H166" s="16">
        <v>4786.0378032513345</v>
      </c>
      <c r="I166" s="16">
        <v>3835.1815262363466</v>
      </c>
      <c r="J166" s="16">
        <v>3779.7849015151978</v>
      </c>
      <c r="K166" s="16">
        <v>3911.1809017045175</v>
      </c>
      <c r="L166" s="16">
        <v>4218.9014316761341</v>
      </c>
      <c r="M166" s="16">
        <v>4630.6810511132153</v>
      </c>
      <c r="N166" s="16">
        <v>4624.8449723025269</v>
      </c>
      <c r="O166" s="16">
        <v>6152.7144597590805</v>
      </c>
      <c r="P166" s="16">
        <v>6439.9183988249315</v>
      </c>
      <c r="Q166" s="15">
        <v>6934.260737132141</v>
      </c>
      <c r="R166" s="16">
        <v>6632.2316946780247</v>
      </c>
      <c r="S166" s="16">
        <v>6912.9804818794346</v>
      </c>
      <c r="T166" s="16">
        <v>6965.8653543248438</v>
      </c>
    </row>
    <row r="167" spans="1:48" s="16" customFormat="1" ht="30" x14ac:dyDescent="0.25">
      <c r="A167" s="17" t="s">
        <v>320</v>
      </c>
      <c r="B167" s="15"/>
      <c r="C167" s="15"/>
      <c r="D167" s="15">
        <v>973670.02943871124</v>
      </c>
      <c r="E167" s="15">
        <v>1108634.3092573849</v>
      </c>
      <c r="F167" s="15">
        <v>1220282.639545084</v>
      </c>
      <c r="G167" s="16">
        <v>1294827.9345634286</v>
      </c>
      <c r="H167" s="16">
        <v>1746903.7981867371</v>
      </c>
      <c r="I167" s="16">
        <v>1399841.2570762665</v>
      </c>
      <c r="J167" s="16">
        <v>1379621.4890530473</v>
      </c>
      <c r="K167" s="16">
        <v>1431492.2100238535</v>
      </c>
      <c r="L167" s="16">
        <v>1539899.022561789</v>
      </c>
      <c r="M167" s="16">
        <v>1690198.5836563236</v>
      </c>
      <c r="N167" s="16">
        <v>1688068.4148904225</v>
      </c>
      <c r="O167" s="16">
        <v>2251893.4922718233</v>
      </c>
      <c r="P167" s="16">
        <v>2350570.2155710999</v>
      </c>
      <c r="Q167" s="15">
        <v>2531005.1690532314</v>
      </c>
      <c r="R167" s="16">
        <v>2420764.568557479</v>
      </c>
      <c r="S167" s="16">
        <v>2530150.856367873</v>
      </c>
      <c r="T167" s="16">
        <v>2542540.8543285681</v>
      </c>
    </row>
    <row r="168" spans="1:48" s="16" customFormat="1" ht="15" x14ac:dyDescent="0.25">
      <c r="A168" s="17" t="s">
        <v>57</v>
      </c>
      <c r="B168" s="15"/>
      <c r="C168" s="15"/>
      <c r="D168" s="15"/>
      <c r="E168" s="15"/>
      <c r="F168" s="15"/>
      <c r="Q168" s="15">
        <v>24.444385958112349</v>
      </c>
    </row>
    <row r="169" spans="1:48" s="18" customFormat="1" ht="30" x14ac:dyDescent="0.25">
      <c r="A169" s="17" t="s">
        <v>105</v>
      </c>
      <c r="B169" s="17">
        <v>690.38832396134796</v>
      </c>
      <c r="C169" s="17">
        <v>710.4054557847569</v>
      </c>
      <c r="D169" s="17">
        <v>705.10024670363987</v>
      </c>
      <c r="E169" s="17">
        <v>760.59937785539762</v>
      </c>
      <c r="F169" s="17">
        <v>874.33563196516866</v>
      </c>
      <c r="G169" s="18">
        <v>925.45516492800846</v>
      </c>
      <c r="H169" s="18">
        <v>1047.9638986881087</v>
      </c>
      <c r="I169" s="18">
        <v>1080.708266270658</v>
      </c>
      <c r="J169" s="18">
        <v>1152.1791067329168</v>
      </c>
      <c r="K169" s="18">
        <v>1172.901102724938</v>
      </c>
      <c r="L169" s="18">
        <v>1200.0467733538967</v>
      </c>
      <c r="M169" s="18">
        <v>1222.7941434782265</v>
      </c>
      <c r="N169" s="18">
        <v>1246.7740039831103</v>
      </c>
      <c r="O169" s="18">
        <v>1368.8751684986671</v>
      </c>
      <c r="P169" s="18">
        <v>1406.9686371138826</v>
      </c>
      <c r="Q169" s="17">
        <v>1423.6400069008214</v>
      </c>
      <c r="R169" s="18">
        <v>1476.097773192231</v>
      </c>
      <c r="S169" s="18">
        <v>1476.7478757397337</v>
      </c>
      <c r="T169" s="18">
        <v>1486.1887711781542</v>
      </c>
    </row>
    <row r="170" spans="1:48" s="18" customFormat="1" ht="30" x14ac:dyDescent="0.25">
      <c r="A170" s="17" t="s">
        <v>106</v>
      </c>
      <c r="B170" s="17">
        <v>9977.1697181547934</v>
      </c>
      <c r="C170" s="17">
        <v>10313.78550748578</v>
      </c>
      <c r="D170" s="17">
        <v>10556.823209996168</v>
      </c>
      <c r="E170" s="17">
        <v>11466.937670012263</v>
      </c>
      <c r="F170" s="17">
        <v>13292.164311528508</v>
      </c>
      <c r="G170" s="18">
        <v>13948.348346432711</v>
      </c>
      <c r="H170" s="18">
        <v>16348.660179997492</v>
      </c>
      <c r="I170" s="18">
        <v>16572.54767750786</v>
      </c>
      <c r="J170" s="18">
        <v>18193.730665510961</v>
      </c>
      <c r="K170" s="18">
        <v>18114.048898829125</v>
      </c>
      <c r="L170" s="18">
        <v>18114.580120997991</v>
      </c>
      <c r="M170" s="18">
        <v>18876.818647471162</v>
      </c>
      <c r="N170" s="18">
        <v>18749.660871864813</v>
      </c>
      <c r="O170" s="18">
        <v>20525.348376345326</v>
      </c>
      <c r="P170" s="18">
        <v>22104.907572954497</v>
      </c>
      <c r="Q170" s="17">
        <v>22409.956816609767</v>
      </c>
      <c r="R170" s="18">
        <v>22434.261985008736</v>
      </c>
      <c r="S170" s="18">
        <v>22453.206646177285</v>
      </c>
      <c r="T170" s="18">
        <v>22137.958543624969</v>
      </c>
    </row>
    <row r="171" spans="1:48" s="18" customFormat="1" ht="30" x14ac:dyDescent="0.25">
      <c r="A171" s="17" t="s">
        <v>107</v>
      </c>
      <c r="B171" s="17"/>
      <c r="C171" s="17"/>
      <c r="D171" s="17">
        <v>2907384.4422098901</v>
      </c>
      <c r="E171" s="17">
        <v>3096920.9402970914</v>
      </c>
      <c r="F171" s="17">
        <v>3658138.3341628215</v>
      </c>
      <c r="G171" s="18">
        <v>3866117.3530321168</v>
      </c>
      <c r="H171" s="18">
        <v>4267070.1675123479</v>
      </c>
      <c r="I171" s="18">
        <v>4674019.6452141032</v>
      </c>
      <c r="J171" s="18">
        <v>5161840.9922366757</v>
      </c>
      <c r="K171" s="18">
        <v>5172294.7431046162</v>
      </c>
      <c r="L171" s="18">
        <v>5101653.3853091095</v>
      </c>
      <c r="M171" s="18">
        <v>5150962.6727580624</v>
      </c>
      <c r="N171" s="18">
        <v>5161159.5703552207</v>
      </c>
      <c r="O171" s="18">
        <v>5234821.9371449696</v>
      </c>
      <c r="P171" s="18">
        <v>5729508.4150179345</v>
      </c>
      <c r="Q171" s="17">
        <v>5637773.9812031277</v>
      </c>
      <c r="R171" s="18">
        <v>5737748.9245210718</v>
      </c>
      <c r="S171" s="18">
        <v>5783718.6860344904</v>
      </c>
      <c r="T171" s="18">
        <v>5614793.7340152562</v>
      </c>
    </row>
    <row r="172" spans="1:48" s="18" customFormat="1" ht="30" x14ac:dyDescent="0.25">
      <c r="A172" s="17" t="s">
        <v>108</v>
      </c>
      <c r="B172" s="17"/>
      <c r="C172" s="17"/>
      <c r="D172" s="17">
        <v>7965.4368279723021</v>
      </c>
      <c r="E172" s="17">
        <v>8484.7149049235377</v>
      </c>
      <c r="F172" s="17">
        <v>10022.296805925538</v>
      </c>
      <c r="G172" s="18">
        <v>10563.162166754417</v>
      </c>
      <c r="H172" s="17">
        <v>11690.603198663966</v>
      </c>
      <c r="I172" s="17">
        <v>12805.533274559186</v>
      </c>
      <c r="J172" s="17">
        <v>14142.03011571692</v>
      </c>
      <c r="K172" s="18">
        <v>14131.952850012613</v>
      </c>
      <c r="L172" s="17">
        <v>13977.132562490711</v>
      </c>
      <c r="M172" s="17">
        <v>14112.22650070702</v>
      </c>
      <c r="N172" s="17">
        <v>14140.16320645266</v>
      </c>
      <c r="O172" s="18">
        <v>14302.79217799172</v>
      </c>
      <c r="P172" s="17">
        <v>15697.283328816258</v>
      </c>
      <c r="Q172" s="17">
        <v>15445.956112885282</v>
      </c>
      <c r="R172" s="17">
        <v>15719.860067181018</v>
      </c>
      <c r="S172" s="18">
        <v>15802.510071132487</v>
      </c>
      <c r="T172" s="17">
        <v>15382.996531548648</v>
      </c>
    </row>
    <row r="173" spans="1:48" s="18" customFormat="1" ht="15" x14ac:dyDescent="0.25">
      <c r="A173" s="17" t="s">
        <v>58</v>
      </c>
      <c r="B173" s="17"/>
      <c r="C173" s="17">
        <v>3.9321538445213395</v>
      </c>
      <c r="D173" s="17">
        <v>4.1350290604248823</v>
      </c>
      <c r="E173" s="17">
        <v>4.0814732988269782</v>
      </c>
      <c r="F173" s="17">
        <v>3.5319330270401648</v>
      </c>
      <c r="G173" s="17">
        <v>3.5697183696591628</v>
      </c>
      <c r="H173" s="17">
        <v>3.9698225249152546</v>
      </c>
      <c r="I173" s="17">
        <v>3.8329963882356779</v>
      </c>
      <c r="J173" s="17">
        <v>3.6262598279127962</v>
      </c>
      <c r="K173" s="17">
        <v>3.5508632966190952</v>
      </c>
      <c r="L173" s="17">
        <v>4.0740611965369284</v>
      </c>
      <c r="M173" s="17">
        <v>4.2862857219799393</v>
      </c>
      <c r="N173" s="17">
        <v>4.2658789998788267</v>
      </c>
      <c r="O173" s="17">
        <v>4.2381629258306024</v>
      </c>
      <c r="P173" s="17">
        <v>3.8252033663895055</v>
      </c>
      <c r="Q173" s="17">
        <v>3.864268573691124</v>
      </c>
      <c r="R173" s="17">
        <v>3.9226613484294868</v>
      </c>
      <c r="S173" s="17">
        <v>3.9524585797178271</v>
      </c>
      <c r="T173" s="17">
        <v>4.0371602406079834</v>
      </c>
    </row>
    <row r="174" spans="1:48" s="18" customFormat="1" ht="30" x14ac:dyDescent="0.25">
      <c r="A174" s="17" t="s">
        <v>59</v>
      </c>
      <c r="B174" s="17">
        <v>16449.85747619257</v>
      </c>
      <c r="C174" s="17">
        <v>16483.978090783679</v>
      </c>
      <c r="D174" s="17">
        <v>16451.595029310116</v>
      </c>
      <c r="E174" s="17">
        <v>17586.3692896836</v>
      </c>
      <c r="F174" s="17">
        <v>19075.764748075013</v>
      </c>
      <c r="G174" s="18">
        <v>19549.837893691452</v>
      </c>
      <c r="H174" s="18">
        <v>20840.817833062418</v>
      </c>
      <c r="I174" s="18">
        <v>24958.830311339243</v>
      </c>
      <c r="J174" s="18">
        <v>26395.76711940307</v>
      </c>
      <c r="K174" s="18">
        <v>27080.02469813178</v>
      </c>
      <c r="L174" s="18">
        <v>30214.734215202396</v>
      </c>
      <c r="M174" s="18">
        <v>30811.375138671647</v>
      </c>
      <c r="N174" s="18">
        <v>31534.984303106103</v>
      </c>
      <c r="O174" s="18">
        <v>33606.757392718733</v>
      </c>
      <c r="P174" s="18">
        <v>39220.849158743455</v>
      </c>
      <c r="Q174" s="17">
        <v>37167.176102327248</v>
      </c>
      <c r="R174" s="18">
        <v>38550.547880768339</v>
      </c>
      <c r="S174" s="18">
        <v>40064.713375690386</v>
      </c>
      <c r="T174" s="18">
        <v>40628.172295298689</v>
      </c>
      <c r="AU174" s="18">
        <v>53551.102221293302</v>
      </c>
    </row>
    <row r="175" spans="1:48" s="16" customFormat="1" ht="15" x14ac:dyDescent="0.25">
      <c r="A175" s="17" t="s">
        <v>113</v>
      </c>
      <c r="Q175" s="15">
        <v>1590.3782733868677</v>
      </c>
      <c r="X175" s="16">
        <v>1620.2403953109558</v>
      </c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>
        <v>1620.2403953109558</v>
      </c>
    </row>
    <row r="176" spans="1:48" s="16" customFormat="1" ht="15" x14ac:dyDescent="0.25">
      <c r="A176" s="17" t="s">
        <v>109</v>
      </c>
      <c r="Q176" s="15">
        <v>32.586492901943089</v>
      </c>
      <c r="X176" s="16">
        <v>32.586492901943089</v>
      </c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>
        <v>32.586492901943089</v>
      </c>
      <c r="AV176" s="15"/>
    </row>
    <row r="177" spans="1:48" s="16" customFormat="1" ht="15" x14ac:dyDescent="0.25">
      <c r="A177" s="17" t="s">
        <v>110</v>
      </c>
      <c r="Q177" s="15">
        <v>466.3848681014465</v>
      </c>
      <c r="X177" s="16">
        <v>472.85486810144647</v>
      </c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>
        <v>468.56486910313089</v>
      </c>
    </row>
    <row r="178" spans="1:48" s="16" customFormat="1" ht="15" x14ac:dyDescent="0.25">
      <c r="A178" s="17" t="s">
        <v>111</v>
      </c>
      <c r="Q178" s="15">
        <v>191.67226100082536</v>
      </c>
      <c r="X178" s="16">
        <v>205.8220864729127</v>
      </c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>
        <v>205.8220864729127</v>
      </c>
      <c r="AV178" s="15"/>
    </row>
    <row r="179" spans="1:48" s="16" customFormat="1" ht="15" x14ac:dyDescent="0.25">
      <c r="A179" s="17" t="s">
        <v>112</v>
      </c>
      <c r="Q179" s="15">
        <v>899.73465138268466</v>
      </c>
      <c r="X179" s="16">
        <v>908.97694783468478</v>
      </c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>
        <v>913.26694683300047</v>
      </c>
    </row>
    <row r="180" spans="1:48" s="16" customFormat="1" ht="15" x14ac:dyDescent="0.25">
      <c r="A180" s="17" t="s">
        <v>206</v>
      </c>
      <c r="Q180" s="15">
        <v>5087573.6809999999</v>
      </c>
      <c r="AU180" s="15">
        <v>7264538.4919999996</v>
      </c>
    </row>
    <row r="181" spans="1:48" s="16" customFormat="1" ht="15" x14ac:dyDescent="0.25">
      <c r="A181" s="17" t="s">
        <v>114</v>
      </c>
      <c r="Q181" s="15">
        <v>33485.453506486934</v>
      </c>
    </row>
    <row r="182" spans="1:48" s="16" customFormat="1" ht="15" x14ac:dyDescent="0.25">
      <c r="A182" s="17" t="s">
        <v>60</v>
      </c>
      <c r="Q182" s="15">
        <v>1.3262549818504448</v>
      </c>
      <c r="AU182" s="16">
        <v>1.3217437263031016</v>
      </c>
    </row>
    <row r="183" spans="1:48" s="16" customFormat="1" ht="15" x14ac:dyDescent="0.25">
      <c r="A183" s="17" t="s">
        <v>115</v>
      </c>
      <c r="Q183" s="15">
        <v>56.046189654180417</v>
      </c>
      <c r="X183" s="16">
        <v>55.805885608112938</v>
      </c>
      <c r="AU183" s="16">
        <v>54.822339334494117</v>
      </c>
    </row>
    <row r="184" spans="1:48" s="16" customFormat="1" ht="15" x14ac:dyDescent="0.25">
      <c r="A184" s="17" t="s">
        <v>116</v>
      </c>
      <c r="Q184" s="15">
        <v>50.026794674811782</v>
      </c>
    </row>
    <row r="185" spans="1:48" s="18" customFormat="1" ht="15" x14ac:dyDescent="0.25">
      <c r="A185" s="17" t="s">
        <v>61</v>
      </c>
      <c r="G185" s="18">
        <v>219619.8763180307</v>
      </c>
      <c r="Q185" s="17">
        <v>280380.51980789838</v>
      </c>
      <c r="R185" s="18">
        <v>282707.00078844005</v>
      </c>
      <c r="S185" s="18">
        <v>290371.25398537796</v>
      </c>
      <c r="T185" s="18">
        <v>285822.30622159562</v>
      </c>
      <c r="U185" s="18">
        <v>297657.04956635571</v>
      </c>
    </row>
    <row r="186" spans="1:48" s="16" customFormat="1" ht="15" x14ac:dyDescent="0.25">
      <c r="A186" s="17" t="s">
        <v>62</v>
      </c>
      <c r="Q186" s="15">
        <v>1138715.8234999999</v>
      </c>
      <c r="AU186" s="16">
        <v>2010196.641799754</v>
      </c>
    </row>
    <row r="187" spans="1:48" s="16" customFormat="1" ht="15" x14ac:dyDescent="0.25">
      <c r="A187" s="17" t="s">
        <v>242</v>
      </c>
      <c r="Q187" s="15">
        <v>7.1359000873714562</v>
      </c>
      <c r="AU187" s="16">
        <v>6.6102834836088684</v>
      </c>
    </row>
    <row r="188" spans="1:48" s="16" customFormat="1" ht="15" x14ac:dyDescent="0.25">
      <c r="A188" s="17" t="s">
        <v>63</v>
      </c>
      <c r="Q188" s="15">
        <v>312669</v>
      </c>
      <c r="AU188" s="16">
        <v>614488</v>
      </c>
    </row>
    <row r="189" spans="1:48" s="16" customFormat="1" ht="15" x14ac:dyDescent="0.25">
      <c r="A189" s="17" t="s">
        <v>64</v>
      </c>
      <c r="Q189" s="15">
        <v>13213336.025268622</v>
      </c>
      <c r="X189" s="16">
        <v>14625392.556172909</v>
      </c>
      <c r="AU189" s="16">
        <v>20552508.152280223</v>
      </c>
    </row>
    <row r="190" spans="1:48" s="16" customFormat="1" ht="15" x14ac:dyDescent="0.25">
      <c r="A190" s="17" t="s">
        <v>230</v>
      </c>
      <c r="Q190" s="15">
        <v>6658931.3522434728</v>
      </c>
      <c r="X190" s="16">
        <v>7376532.9939972376</v>
      </c>
      <c r="AU190" s="15">
        <v>11183364.784329357</v>
      </c>
    </row>
    <row r="191" spans="1:48" s="16" customFormat="1" ht="15" x14ac:dyDescent="0.25">
      <c r="A191" s="17" t="s">
        <v>229</v>
      </c>
      <c r="Q191" s="15">
        <v>6554404.6730251489</v>
      </c>
      <c r="X191" s="16">
        <v>7248859.5621756716</v>
      </c>
      <c r="AU191" s="15">
        <v>9369143.367950866</v>
      </c>
    </row>
    <row r="192" spans="1:48" s="18" customFormat="1" ht="15" x14ac:dyDescent="0.25">
      <c r="A192" s="17" t="s">
        <v>218</v>
      </c>
      <c r="B192" s="17"/>
      <c r="C192" s="17"/>
      <c r="D192" s="17"/>
      <c r="E192" s="17"/>
      <c r="F192" s="17"/>
      <c r="Q192" s="17">
        <v>7704514.1221253518</v>
      </c>
      <c r="X192" s="18">
        <v>8579836.6276545301</v>
      </c>
      <c r="AU192" s="17">
        <v>12103140.645337071</v>
      </c>
    </row>
    <row r="193" spans="1:47" s="18" customFormat="1" ht="15" x14ac:dyDescent="0.25">
      <c r="A193" s="17" t="s">
        <v>219</v>
      </c>
      <c r="B193" s="17"/>
      <c r="C193" s="17"/>
      <c r="D193" s="17"/>
      <c r="E193" s="17"/>
      <c r="F193" s="17"/>
      <c r="Q193" s="17">
        <v>2236.8320650306118</v>
      </c>
      <c r="X193" s="18">
        <v>2437.4595262528314</v>
      </c>
      <c r="AU193" s="17">
        <v>3438.4006064249902</v>
      </c>
    </row>
    <row r="194" spans="1:47" s="102" customFormat="1" ht="15" x14ac:dyDescent="0.25">
      <c r="A194" s="161" t="s">
        <v>331</v>
      </c>
      <c r="B194" s="107"/>
      <c r="C194" s="107"/>
      <c r="D194" s="107"/>
      <c r="E194" s="107"/>
      <c r="F194" s="107"/>
      <c r="Q194" s="107"/>
      <c r="AU194" s="107"/>
    </row>
    <row r="195" spans="1:47" s="16" customFormat="1" ht="15" x14ac:dyDescent="0.25">
      <c r="A195" s="17" t="s">
        <v>332</v>
      </c>
      <c r="B195" s="15"/>
      <c r="C195" s="15"/>
      <c r="D195" s="15"/>
      <c r="E195" s="15"/>
      <c r="F195" s="15"/>
      <c r="H195" s="16">
        <v>29802</v>
      </c>
      <c r="I195" s="16">
        <v>30805</v>
      </c>
      <c r="J195" s="16">
        <v>30848</v>
      </c>
      <c r="K195" s="16">
        <v>30583</v>
      </c>
      <c r="L195" s="16">
        <v>29177</v>
      </c>
      <c r="M195" s="16">
        <v>27807</v>
      </c>
      <c r="N195" s="16">
        <v>27219</v>
      </c>
      <c r="O195" s="16">
        <v>26361</v>
      </c>
      <c r="P195" s="16">
        <v>25838</v>
      </c>
      <c r="Q195" s="15">
        <v>25329</v>
      </c>
      <c r="R195" s="16">
        <v>26875</v>
      </c>
      <c r="S195" s="16">
        <v>27492</v>
      </c>
      <c r="T195" s="16">
        <v>27624</v>
      </c>
    </row>
    <row r="196" spans="1:47" s="16" customFormat="1" ht="15" x14ac:dyDescent="0.25">
      <c r="A196" s="17" t="s">
        <v>333</v>
      </c>
      <c r="B196" s="15"/>
      <c r="C196" s="15"/>
      <c r="D196" s="15"/>
      <c r="E196" s="15"/>
      <c r="F196" s="15"/>
      <c r="Q196" s="162">
        <v>5.2518546728273703E-6</v>
      </c>
    </row>
    <row r="197" spans="1:47" s="16" customFormat="1" ht="15" x14ac:dyDescent="0.25">
      <c r="A197" s="17" t="s">
        <v>340</v>
      </c>
      <c r="B197" s="15"/>
      <c r="C197" s="15"/>
      <c r="D197" s="15"/>
      <c r="E197" s="15"/>
      <c r="F197" s="15"/>
      <c r="H197" s="16">
        <v>5645</v>
      </c>
      <c r="I197" s="16">
        <v>5391</v>
      </c>
      <c r="J197" s="16">
        <v>5403</v>
      </c>
      <c r="K197" s="16">
        <v>5143</v>
      </c>
      <c r="L197" s="16">
        <v>4824</v>
      </c>
      <c r="M197" s="16">
        <v>4613</v>
      </c>
      <c r="N197" s="16">
        <v>4372</v>
      </c>
      <c r="O197" s="16">
        <v>4140</v>
      </c>
      <c r="P197" s="16">
        <v>3965</v>
      </c>
      <c r="Q197" s="15">
        <v>3824</v>
      </c>
      <c r="R197" s="16">
        <v>4023</v>
      </c>
      <c r="S197" s="16">
        <v>4292</v>
      </c>
      <c r="T197" s="16">
        <v>4327</v>
      </c>
    </row>
    <row r="198" spans="1:47" s="16" customFormat="1" ht="15" x14ac:dyDescent="0.25">
      <c r="A198" s="17" t="s">
        <v>341</v>
      </c>
      <c r="B198" s="15"/>
      <c r="C198" s="15"/>
      <c r="D198" s="15"/>
      <c r="E198" s="15"/>
      <c r="F198" s="15"/>
      <c r="Q198" s="15">
        <v>7.9288926798893965E-7</v>
      </c>
    </row>
    <row r="199" spans="1:47" s="16" customFormat="1" ht="15" x14ac:dyDescent="0.25">
      <c r="A199" s="17" t="s">
        <v>334</v>
      </c>
      <c r="B199" s="15"/>
      <c r="C199" s="15"/>
      <c r="D199" s="15"/>
      <c r="E199" s="15"/>
      <c r="F199" s="15"/>
      <c r="H199" s="16">
        <v>5706</v>
      </c>
      <c r="I199" s="16">
        <v>5430</v>
      </c>
      <c r="J199" s="16">
        <v>5443</v>
      </c>
      <c r="K199" s="16">
        <v>5190</v>
      </c>
      <c r="L199" s="16">
        <v>4862</v>
      </c>
      <c r="M199" s="16">
        <v>4653</v>
      </c>
      <c r="N199" s="16">
        <v>4405</v>
      </c>
      <c r="O199" s="16">
        <v>4183</v>
      </c>
      <c r="P199" s="16">
        <v>3999</v>
      </c>
      <c r="Q199" s="15">
        <v>3855</v>
      </c>
      <c r="R199" s="16">
        <v>4050</v>
      </c>
      <c r="S199" s="16">
        <v>4327</v>
      </c>
      <c r="T199" s="16">
        <v>4365</v>
      </c>
    </row>
    <row r="200" spans="1:47" s="16" customFormat="1" ht="30" x14ac:dyDescent="0.25">
      <c r="A200" s="17" t="s">
        <v>335</v>
      </c>
      <c r="B200" s="15"/>
      <c r="C200" s="15"/>
      <c r="D200" s="15"/>
      <c r="E200" s="15"/>
      <c r="F200" s="15"/>
      <c r="H200" s="16">
        <v>0.19146366015703645</v>
      </c>
      <c r="I200" s="16">
        <v>0.17627008602499594</v>
      </c>
      <c r="J200" s="16">
        <v>0.17644579875518673</v>
      </c>
      <c r="K200" s="16">
        <v>0.16970212209397378</v>
      </c>
      <c r="L200" s="16">
        <v>0.16663810535695925</v>
      </c>
      <c r="M200" s="16">
        <v>0.16733196677095696</v>
      </c>
      <c r="N200" s="16">
        <v>0.1618354825673243</v>
      </c>
      <c r="O200" s="16">
        <v>0.1586813853799173</v>
      </c>
      <c r="P200" s="16">
        <v>0.15477204117965787</v>
      </c>
      <c r="Q200" s="15">
        <v>0.15219708634371701</v>
      </c>
      <c r="R200" s="16">
        <v>0.15069767441860499</v>
      </c>
      <c r="S200" s="16">
        <v>0.15739124108831659</v>
      </c>
      <c r="T200" s="16">
        <v>0.15801476976542136</v>
      </c>
    </row>
    <row r="201" spans="1:47" s="16" customFormat="1" ht="15" x14ac:dyDescent="0.25">
      <c r="A201" s="17" t="s">
        <v>336</v>
      </c>
      <c r="B201" s="15"/>
      <c r="C201" s="15"/>
      <c r="D201" s="15"/>
      <c r="E201" s="15"/>
      <c r="F201" s="15"/>
      <c r="Q201" s="15">
        <v>7.993169791049588E-7</v>
      </c>
    </row>
    <row r="202" spans="1:47" s="16" customFormat="1" ht="15" x14ac:dyDescent="0.25">
      <c r="A202" s="17" t="s">
        <v>337</v>
      </c>
      <c r="B202" s="15"/>
      <c r="C202" s="15"/>
      <c r="D202" s="15"/>
      <c r="E202" s="15"/>
      <c r="F202" s="15"/>
      <c r="H202" s="16">
        <v>61</v>
      </c>
      <c r="I202" s="16">
        <v>39</v>
      </c>
      <c r="J202" s="16">
        <v>40</v>
      </c>
      <c r="K202" s="16">
        <v>47</v>
      </c>
      <c r="L202" s="16">
        <v>38</v>
      </c>
      <c r="M202" s="16">
        <v>40</v>
      </c>
      <c r="N202" s="16">
        <v>33</v>
      </c>
      <c r="O202" s="16">
        <v>43</v>
      </c>
      <c r="P202" s="16">
        <v>34</v>
      </c>
      <c r="Q202" s="15">
        <v>31</v>
      </c>
      <c r="R202" s="16">
        <v>27</v>
      </c>
      <c r="S202" s="16">
        <v>35</v>
      </c>
      <c r="T202" s="16">
        <v>38</v>
      </c>
    </row>
    <row r="203" spans="1:47" s="16" customFormat="1" ht="15" x14ac:dyDescent="0.25">
      <c r="A203" s="17" t="s">
        <v>338</v>
      </c>
      <c r="B203" s="15"/>
      <c r="C203" s="15"/>
      <c r="D203" s="15"/>
      <c r="E203" s="15"/>
      <c r="F203" s="15"/>
      <c r="H203" s="16">
        <v>1.069050122677883E-2</v>
      </c>
      <c r="I203" s="16">
        <v>7.1823204419889505E-3</v>
      </c>
      <c r="J203" s="16">
        <v>7.3488884806173068E-3</v>
      </c>
      <c r="K203" s="16">
        <v>9.0558766859344907E-3</v>
      </c>
      <c r="L203" s="16">
        <v>7.8157136980666394E-3</v>
      </c>
      <c r="M203" s="16">
        <v>8.5966043412851901E-3</v>
      </c>
      <c r="N203" s="16">
        <v>7.4914869466515327E-3</v>
      </c>
      <c r="O203" s="16">
        <v>1.02797035620368E-2</v>
      </c>
      <c r="P203" s="16">
        <v>8.502125531382845E-3</v>
      </c>
      <c r="Q203" s="15">
        <v>8.04150453955901E-3</v>
      </c>
      <c r="R203" s="16">
        <v>6.6666666666666697E-3</v>
      </c>
      <c r="S203" s="16">
        <v>8.0887450889761958E-3</v>
      </c>
      <c r="T203" s="16">
        <v>8.7056128293241698E-3</v>
      </c>
    </row>
    <row r="204" spans="1:47" s="16" customFormat="1" ht="15" x14ac:dyDescent="0.25">
      <c r="A204" s="17" t="s">
        <v>339</v>
      </c>
      <c r="B204" s="15"/>
      <c r="C204" s="15"/>
      <c r="D204" s="15"/>
      <c r="E204" s="15"/>
      <c r="F204" s="15"/>
      <c r="Q204" s="15">
        <v>6.4277111160191238E-9</v>
      </c>
    </row>
    <row r="205" spans="1:47" s="86" customFormat="1" ht="15" x14ac:dyDescent="0.25">
      <c r="A205" s="84" t="s">
        <v>258</v>
      </c>
      <c r="B205" s="85"/>
      <c r="C205" s="85"/>
      <c r="D205" s="85"/>
      <c r="E205" s="85"/>
      <c r="F205" s="85"/>
    </row>
    <row r="206" spans="1:47" s="88" customFormat="1" ht="15" x14ac:dyDescent="0.25">
      <c r="A206" s="87" t="s">
        <v>259</v>
      </c>
      <c r="B206" s="87"/>
      <c r="C206" s="87"/>
      <c r="D206" s="87"/>
      <c r="E206" s="87"/>
      <c r="F206" s="87"/>
      <c r="M206" s="89">
        <v>10257062.897064012</v>
      </c>
      <c r="N206" s="89">
        <v>10002096.297189189</v>
      </c>
      <c r="O206" s="89">
        <v>10413787.173274539</v>
      </c>
      <c r="P206" s="89">
        <v>11180168.978071125</v>
      </c>
      <c r="Q206" s="89">
        <v>11553274.305257469</v>
      </c>
      <c r="R206" s="89">
        <v>11808100.105564725</v>
      </c>
      <c r="S206" s="89">
        <v>10045977.470406828</v>
      </c>
      <c r="T206" s="89">
        <v>11306627.928529162</v>
      </c>
      <c r="AU206" s="87"/>
    </row>
    <row r="207" spans="1:47" s="88" customFormat="1" ht="15" x14ac:dyDescent="0.25">
      <c r="A207" s="87" t="s">
        <v>260</v>
      </c>
      <c r="B207" s="87"/>
      <c r="C207" s="87"/>
      <c r="D207" s="87"/>
      <c r="E207" s="87"/>
      <c r="F207" s="87"/>
      <c r="M207" s="89">
        <v>15184266.304867068</v>
      </c>
      <c r="N207" s="89">
        <v>15730040.536953295</v>
      </c>
      <c r="O207" s="89">
        <v>15572636.878888624</v>
      </c>
      <c r="P207" s="89">
        <v>16690001.142337726</v>
      </c>
      <c r="Q207" s="89">
        <v>17097597.072761677</v>
      </c>
      <c r="R207" s="89">
        <v>18096724.336110182</v>
      </c>
      <c r="S207" s="89">
        <v>17998088.488081437</v>
      </c>
      <c r="T207" s="89">
        <v>18556497.095473055</v>
      </c>
      <c r="AU207" s="87"/>
    </row>
    <row r="208" spans="1:47" s="88" customFormat="1" ht="15" x14ac:dyDescent="0.25">
      <c r="A208" s="87" t="s">
        <v>261</v>
      </c>
      <c r="B208" s="87"/>
      <c r="C208" s="87"/>
      <c r="D208" s="87"/>
      <c r="E208" s="87"/>
      <c r="F208" s="87"/>
      <c r="M208" s="89">
        <v>3374413.1662028399</v>
      </c>
      <c r="N208" s="89">
        <v>3046523.0677525359</v>
      </c>
      <c r="O208" s="89">
        <v>3087220.3243245436</v>
      </c>
      <c r="P208" s="89">
        <v>2996611.4565598378</v>
      </c>
      <c r="Q208" s="89">
        <v>3290173.1030304264</v>
      </c>
      <c r="R208" s="89">
        <v>3490729.9798133872</v>
      </c>
      <c r="S208" s="89">
        <v>3617084.9812170388</v>
      </c>
      <c r="T208" s="89">
        <v>3945511.3532048683</v>
      </c>
      <c r="AU208" s="87"/>
    </row>
    <row r="209" spans="1:47" s="88" customFormat="1" ht="15" x14ac:dyDescent="0.25">
      <c r="A209" s="87" t="s">
        <v>310</v>
      </c>
      <c r="B209" s="87"/>
      <c r="C209" s="87"/>
      <c r="D209" s="87"/>
      <c r="E209" s="87"/>
      <c r="F209" s="87"/>
      <c r="L209" s="95"/>
      <c r="M209" s="89">
        <v>28815742.368133921</v>
      </c>
      <c r="N209" s="89">
        <v>28778659.90189502</v>
      </c>
      <c r="O209" s="89">
        <v>29073644.376487706</v>
      </c>
      <c r="P209" s="89">
        <v>30866781.576968689</v>
      </c>
      <c r="Q209" s="89">
        <v>31941044.481049575</v>
      </c>
      <c r="R209" s="89">
        <v>33395554.421488293</v>
      </c>
      <c r="S209" s="89">
        <v>31661150.939705301</v>
      </c>
      <c r="T209" s="89">
        <v>33808636.377207085</v>
      </c>
      <c r="U209" s="95"/>
      <c r="AU209" s="87"/>
    </row>
    <row r="210" spans="1:47" s="88" customFormat="1" ht="15" x14ac:dyDescent="0.25">
      <c r="A210" s="90" t="s">
        <v>262</v>
      </c>
      <c r="B210" s="90"/>
      <c r="C210" s="91"/>
      <c r="D210" s="91"/>
      <c r="E210" s="91"/>
      <c r="F210" s="91"/>
      <c r="G210" s="89"/>
      <c r="M210" s="89">
        <v>7754395.8904109588</v>
      </c>
      <c r="N210" s="89">
        <v>7805623.2876712335</v>
      </c>
      <c r="O210" s="89">
        <v>8058442.4657534249</v>
      </c>
      <c r="P210" s="89">
        <v>8332887.6712328773</v>
      </c>
      <c r="Q210" s="89">
        <v>9046038.1698630136</v>
      </c>
      <c r="R210" s="89">
        <v>9139594.5205479451</v>
      </c>
      <c r="S210" s="89">
        <v>8880680.8219178077</v>
      </c>
      <c r="AU210" s="87"/>
    </row>
    <row r="211" spans="1:47" s="88" customFormat="1" ht="15" x14ac:dyDescent="0.25">
      <c r="A211" s="87" t="s">
        <v>263</v>
      </c>
      <c r="B211" s="87"/>
      <c r="C211" s="87"/>
      <c r="D211" s="87"/>
      <c r="E211" s="87"/>
      <c r="F211" s="87"/>
      <c r="M211" s="89">
        <v>2738283.276450512</v>
      </c>
      <c r="N211" s="89">
        <v>2738283.276450512</v>
      </c>
      <c r="O211" s="89">
        <v>2940750.8532423209</v>
      </c>
      <c r="P211" s="89">
        <v>3041322.5255972696</v>
      </c>
      <c r="Q211" s="89">
        <v>3459996.3549488056</v>
      </c>
      <c r="R211" s="89">
        <v>3454331.0580204781</v>
      </c>
      <c r="S211" s="89">
        <v>3405706.4846416386</v>
      </c>
      <c r="AU211" s="87"/>
    </row>
    <row r="212" spans="1:47" s="88" customFormat="1" ht="15" x14ac:dyDescent="0.25">
      <c r="A212" s="87" t="s">
        <v>264</v>
      </c>
      <c r="B212" s="87"/>
      <c r="C212" s="87"/>
      <c r="D212" s="87"/>
      <c r="E212" s="87"/>
      <c r="F212" s="87"/>
      <c r="M212" s="89">
        <v>4355898.6301369863</v>
      </c>
      <c r="N212" s="89">
        <v>4446721.9178082189</v>
      </c>
      <c r="O212" s="89">
        <v>4499301.3698630137</v>
      </c>
      <c r="P212" s="89">
        <v>4594056.1643835614</v>
      </c>
      <c r="Q212" s="89">
        <v>4612269.8630136987</v>
      </c>
      <c r="R212" s="89">
        <v>4773315.0684931511</v>
      </c>
      <c r="S212" s="89">
        <v>4642346.5753424661</v>
      </c>
      <c r="AU212" s="87"/>
    </row>
    <row r="213" spans="1:47" s="88" customFormat="1" ht="15" x14ac:dyDescent="0.25">
      <c r="A213" s="87" t="s">
        <v>265</v>
      </c>
      <c r="B213" s="87"/>
      <c r="C213" s="87"/>
      <c r="D213" s="87"/>
      <c r="E213" s="87"/>
      <c r="F213" s="87"/>
      <c r="M213" s="89">
        <v>710978.08219178079</v>
      </c>
      <c r="N213" s="89">
        <v>671382.19178082189</v>
      </c>
      <c r="O213" s="89">
        <v>666246.57534246577</v>
      </c>
      <c r="P213" s="89">
        <v>746123.28767123295</v>
      </c>
      <c r="Q213" s="89">
        <v>805043.83561643842</v>
      </c>
      <c r="R213" s="89">
        <v>853476.71232876717</v>
      </c>
      <c r="S213" s="89">
        <v>782138.35616438359</v>
      </c>
      <c r="AU213" s="87"/>
    </row>
    <row r="214" spans="1:47" s="88" customFormat="1" ht="15" x14ac:dyDescent="0.25">
      <c r="A214" s="90" t="s">
        <v>306</v>
      </c>
      <c r="B214" s="87"/>
      <c r="C214" s="87"/>
      <c r="D214" s="87"/>
      <c r="E214" s="87"/>
      <c r="F214" s="87"/>
      <c r="M214" s="92">
        <v>3965236.8421052634</v>
      </c>
      <c r="N214" s="92">
        <v>3602798.4352773824</v>
      </c>
      <c r="O214" s="92">
        <v>3782531.4366998579</v>
      </c>
      <c r="P214" s="92">
        <v>4492429.4452347085</v>
      </c>
      <c r="Q214" s="93">
        <v>4729749.7866287343</v>
      </c>
      <c r="R214" s="92">
        <v>4699438.8335704124</v>
      </c>
      <c r="S214" s="92">
        <v>3651650.640113798</v>
      </c>
      <c r="T214" s="92">
        <v>4681475.391180655</v>
      </c>
      <c r="AU214" s="87"/>
    </row>
    <row r="215" spans="1:47" s="88" customFormat="1" ht="15" x14ac:dyDescent="0.25">
      <c r="A215" s="90" t="s">
        <v>307</v>
      </c>
      <c r="B215" s="87"/>
      <c r="C215" s="87"/>
      <c r="D215" s="87"/>
      <c r="E215" s="87"/>
      <c r="F215" s="87"/>
      <c r="M215" s="92">
        <v>5236476.5269461088</v>
      </c>
      <c r="N215" s="92">
        <v>5129683.8323353296</v>
      </c>
      <c r="O215" s="92">
        <v>5033696.407185629</v>
      </c>
      <c r="P215" s="92">
        <v>5465545.2694610776</v>
      </c>
      <c r="Q215" s="93">
        <v>5915948.1437125755</v>
      </c>
      <c r="R215" s="92">
        <v>6587115.5688622762</v>
      </c>
      <c r="S215" s="92">
        <v>6432627.9041916169</v>
      </c>
      <c r="T215" s="92"/>
      <c r="AU215" s="87"/>
    </row>
    <row r="216" spans="1:47" s="88" customFormat="1" ht="15" x14ac:dyDescent="0.25">
      <c r="A216" s="90" t="s">
        <v>308</v>
      </c>
      <c r="B216" s="87"/>
      <c r="C216" s="87"/>
      <c r="D216" s="87"/>
      <c r="E216" s="87"/>
      <c r="F216" s="87"/>
      <c r="M216" s="92">
        <v>1258300.2028397566</v>
      </c>
      <c r="N216" s="92">
        <v>1132657.809330629</v>
      </c>
      <c r="O216" s="92">
        <v>1024257.7079107505</v>
      </c>
      <c r="P216" s="92">
        <v>1109610.3448275863</v>
      </c>
      <c r="Q216" s="93">
        <v>1265023.9350912781</v>
      </c>
      <c r="R216" s="92">
        <v>1298660.4462474645</v>
      </c>
      <c r="S216" s="92">
        <v>1321654.0567951319</v>
      </c>
      <c r="T216" s="92">
        <v>1489189.3509127789</v>
      </c>
      <c r="AU216" s="87"/>
    </row>
    <row r="217" spans="1:47" s="90" customFormat="1" ht="15" x14ac:dyDescent="0.25">
      <c r="A217" s="83" t="s">
        <v>309</v>
      </c>
      <c r="B217" s="83"/>
      <c r="C217" s="83"/>
      <c r="D217" s="83"/>
      <c r="E217" s="83"/>
      <c r="F217" s="83"/>
      <c r="M217" s="94">
        <f t="shared" ref="M217:S217" si="0">SUM(M214:M216)</f>
        <v>10460013.571891129</v>
      </c>
      <c r="N217" s="94">
        <f t="shared" si="0"/>
        <v>9865140.0769433416</v>
      </c>
      <c r="O217" s="94">
        <f t="shared" si="0"/>
        <v>9840485.551796237</v>
      </c>
      <c r="P217" s="94">
        <f t="shared" si="0"/>
        <v>11067585.059523372</v>
      </c>
      <c r="Q217" s="94">
        <f t="shared" si="0"/>
        <v>11910721.865432588</v>
      </c>
      <c r="R217" s="94">
        <f t="shared" si="0"/>
        <v>12585214.848680152</v>
      </c>
      <c r="S217" s="94">
        <f t="shared" si="0"/>
        <v>11405932.601100545</v>
      </c>
    </row>
    <row r="218" spans="1:47" s="90" customFormat="1" ht="15" x14ac:dyDescent="0.25">
      <c r="A218" s="83" t="s">
        <v>342</v>
      </c>
      <c r="B218" s="83"/>
      <c r="C218" s="83"/>
      <c r="D218" s="83"/>
      <c r="E218" s="83"/>
      <c r="F218" s="83"/>
      <c r="M218" s="160">
        <v>0.38658599268610072</v>
      </c>
      <c r="N218" s="160">
        <v>0.36020433399444962</v>
      </c>
      <c r="O218" s="160">
        <v>0.36322342427039139</v>
      </c>
      <c r="P218" s="160">
        <v>0.401821247428925</v>
      </c>
      <c r="Q218" s="160">
        <v>0.40938608931637671</v>
      </c>
      <c r="R218" s="160">
        <v>0.39798433207351791</v>
      </c>
      <c r="S218" s="160">
        <v>0.36349381141563702</v>
      </c>
      <c r="T218" s="160">
        <v>0.41404700152626772</v>
      </c>
    </row>
    <row r="219" spans="1:47" s="90" customFormat="1" ht="30" x14ac:dyDescent="0.25">
      <c r="A219" s="83" t="s">
        <v>343</v>
      </c>
      <c r="B219" s="83"/>
      <c r="C219" s="83"/>
      <c r="D219" s="83"/>
      <c r="E219" s="83"/>
      <c r="F219" s="83"/>
      <c r="M219" s="160">
        <v>0.34486200530266264</v>
      </c>
      <c r="N219" s="160">
        <v>0.32610747698231191</v>
      </c>
      <c r="O219" s="160">
        <v>0.32323982420791347</v>
      </c>
      <c r="P219" s="160">
        <v>0.32747422980077356</v>
      </c>
      <c r="Q219" s="160">
        <v>0.34601050185802551</v>
      </c>
      <c r="R219" s="160">
        <v>0.36399491126238542</v>
      </c>
      <c r="S219" s="160">
        <v>0.35740617168603123</v>
      </c>
    </row>
    <row r="220" spans="1:47" s="90" customFormat="1" ht="15" x14ac:dyDescent="0.25">
      <c r="A220" s="83" t="s">
        <v>344</v>
      </c>
      <c r="B220" s="83"/>
      <c r="C220" s="83"/>
      <c r="D220" s="83"/>
      <c r="E220" s="83"/>
      <c r="F220" s="83"/>
      <c r="M220" s="160">
        <v>0.37289452739295015</v>
      </c>
      <c r="N220" s="160">
        <v>0.37178704514658639</v>
      </c>
      <c r="O220" s="160">
        <v>0.3317734402823514</v>
      </c>
      <c r="P220" s="160">
        <v>0.37028836100808288</v>
      </c>
      <c r="Q220" s="160">
        <v>0.38448552567830641</v>
      </c>
      <c r="R220" s="160">
        <v>0.37203119512466282</v>
      </c>
      <c r="S220" s="160">
        <v>0.36539203907518797</v>
      </c>
      <c r="T220" s="160">
        <v>0.37743887106119639</v>
      </c>
    </row>
    <row r="221" spans="1:47" s="90" customFormat="1" ht="15" x14ac:dyDescent="0.25">
      <c r="A221" s="112" t="s">
        <v>349</v>
      </c>
      <c r="B221" s="112"/>
      <c r="C221" s="112"/>
      <c r="D221" s="112"/>
      <c r="E221" s="112"/>
      <c r="F221" s="112"/>
      <c r="G221" s="112"/>
      <c r="H221" s="113"/>
      <c r="I221" s="159">
        <v>78.548918550000067</v>
      </c>
      <c r="J221" s="160"/>
      <c r="K221" s="160"/>
      <c r="L221" s="160">
        <v>61.139142142380003</v>
      </c>
      <c r="M221" s="160"/>
      <c r="N221" s="160"/>
      <c r="O221" s="159">
        <v>152.38907849829351</v>
      </c>
      <c r="P221" s="159"/>
      <c r="Q221" s="159"/>
      <c r="R221" s="159">
        <v>107.16723549488054</v>
      </c>
      <c r="S221" s="94"/>
    </row>
    <row r="222" spans="1:47" s="90" customFormat="1" ht="15" x14ac:dyDescent="0.25">
      <c r="A222" s="128" t="s">
        <v>350</v>
      </c>
      <c r="B222" s="128"/>
      <c r="C222" s="128"/>
      <c r="D222" s="128"/>
      <c r="E222" s="128"/>
      <c r="F222" s="128"/>
      <c r="G222" s="128"/>
      <c r="H222" s="152"/>
      <c r="I222" s="159">
        <v>6793.8561849066573</v>
      </c>
      <c r="J222" s="160"/>
      <c r="K222" s="160"/>
      <c r="L222" s="160">
        <v>4872.3334964560263</v>
      </c>
      <c r="M222" s="160"/>
      <c r="N222" s="160"/>
      <c r="O222" s="159">
        <v>171.46662393686009</v>
      </c>
      <c r="P222" s="159"/>
      <c r="Q222" s="159"/>
      <c r="R222" s="159">
        <v>102.4716733788396</v>
      </c>
      <c r="S222" s="94"/>
    </row>
    <row r="223" spans="1:47" s="86" customFormat="1" ht="15" x14ac:dyDescent="0.25">
      <c r="A223" s="84" t="s">
        <v>253</v>
      </c>
      <c r="B223" s="85"/>
      <c r="C223" s="85"/>
      <c r="D223" s="85"/>
      <c r="E223" s="85"/>
      <c r="F223" s="85"/>
    </row>
    <row r="224" spans="1:47" s="90" customFormat="1" ht="15" x14ac:dyDescent="0.25">
      <c r="A224" s="83" t="s">
        <v>254</v>
      </c>
      <c r="B224" s="83"/>
      <c r="C224" s="83"/>
      <c r="D224" s="83"/>
      <c r="E224" s="83"/>
      <c r="F224" s="83"/>
      <c r="G224" s="90">
        <v>45.477611940298502</v>
      </c>
      <c r="L224" s="90">
        <v>50.552238805970141</v>
      </c>
      <c r="Q224" s="90">
        <v>38.149253731343279</v>
      </c>
      <c r="AA224" s="90">
        <v>48.776119402985074</v>
      </c>
      <c r="AK224" s="90">
        <v>54.35820895522388</v>
      </c>
      <c r="AU224" s="90">
        <v>60.67164179104477</v>
      </c>
    </row>
    <row r="225" spans="1:47" s="90" customFormat="1" ht="15" x14ac:dyDescent="0.25">
      <c r="A225" s="83" t="s">
        <v>345</v>
      </c>
      <c r="B225" s="83"/>
      <c r="C225" s="83"/>
      <c r="D225" s="83"/>
      <c r="E225" s="83"/>
      <c r="F225" s="83"/>
      <c r="G225" s="90">
        <v>41.27</v>
      </c>
      <c r="H225" s="90">
        <v>34.68</v>
      </c>
      <c r="I225" s="90">
        <v>47.54</v>
      </c>
      <c r="J225" s="90">
        <v>60.85</v>
      </c>
      <c r="K225" s="90">
        <v>43.39</v>
      </c>
      <c r="L225" s="90">
        <v>41.52</v>
      </c>
      <c r="M225" s="90">
        <v>49</v>
      </c>
      <c r="N225" s="90">
        <v>34.17</v>
      </c>
      <c r="O225" s="90">
        <v>45.78</v>
      </c>
      <c r="P225" s="90">
        <v>48.46</v>
      </c>
      <c r="Q225" s="90">
        <v>42.32</v>
      </c>
      <c r="R225" s="90">
        <v>42.53</v>
      </c>
      <c r="S225" s="90">
        <v>39.67</v>
      </c>
      <c r="T225" s="90">
        <v>52.43</v>
      </c>
    </row>
    <row r="226" spans="1:47" s="90" customFormat="1" ht="15" x14ac:dyDescent="0.25">
      <c r="A226" s="83" t="s">
        <v>346</v>
      </c>
      <c r="B226" s="83"/>
      <c r="C226" s="83"/>
      <c r="D226" s="83"/>
      <c r="E226" s="83"/>
      <c r="F226" s="83"/>
      <c r="Q226" s="90">
        <v>22.701492537313431</v>
      </c>
      <c r="AA226" s="90">
        <v>25.656716417910449</v>
      </c>
      <c r="AK226" s="90">
        <v>29.014925373134329</v>
      </c>
      <c r="AU226" s="90">
        <v>32.238805970149251</v>
      </c>
    </row>
    <row r="227" spans="1:47" s="90" customFormat="1" ht="15" x14ac:dyDescent="0.25">
      <c r="A227" s="83" t="s">
        <v>347</v>
      </c>
      <c r="B227" s="83"/>
      <c r="C227" s="83"/>
      <c r="D227" s="83"/>
      <c r="E227" s="83"/>
      <c r="F227" s="83"/>
      <c r="Q227" s="90">
        <v>14.26865671641791</v>
      </c>
      <c r="AA227" s="90">
        <v>15.850746268656714</v>
      </c>
      <c r="AK227" s="90">
        <v>18.328358208955226</v>
      </c>
      <c r="AU227" s="90">
        <v>20.611940298507459</v>
      </c>
    </row>
    <row r="228" spans="1:47" s="90" customFormat="1" ht="15" x14ac:dyDescent="0.25">
      <c r="A228" s="83" t="s">
        <v>348</v>
      </c>
      <c r="B228" s="83"/>
      <c r="C228" s="83"/>
      <c r="D228" s="83"/>
      <c r="E228" s="83"/>
      <c r="F228" s="83"/>
      <c r="Q228" s="90">
        <v>5.1641791044776113</v>
      </c>
      <c r="AA228" s="90">
        <v>7.2686567164179099</v>
      </c>
      <c r="AK228" s="90">
        <v>7.0149253731343286</v>
      </c>
      <c r="AU228" s="90">
        <v>7.8208955223880592</v>
      </c>
    </row>
    <row r="229" spans="1:47" s="90" customFormat="1" ht="15" x14ac:dyDescent="0.25">
      <c r="A229" s="83"/>
      <c r="B229" s="83"/>
      <c r="C229" s="83"/>
      <c r="D229" s="83"/>
      <c r="E229" s="83"/>
      <c r="F229" s="83"/>
    </row>
    <row r="230" spans="1:47" s="90" customFormat="1" ht="15" x14ac:dyDescent="0.25">
      <c r="A230" s="83"/>
      <c r="B230" s="83"/>
      <c r="C230" s="83"/>
      <c r="D230" s="83"/>
      <c r="E230" s="83"/>
      <c r="F230" s="83"/>
    </row>
    <row r="231" spans="1:47" s="90" customFormat="1" ht="15" x14ac:dyDescent="0.25">
      <c r="A231" s="83"/>
      <c r="B231" s="83"/>
      <c r="C231" s="83"/>
      <c r="D231" s="83"/>
      <c r="E231" s="83"/>
      <c r="F231" s="83"/>
    </row>
    <row r="232" spans="1:47" s="90" customFormat="1" ht="15" x14ac:dyDescent="0.25">
      <c r="A232" s="83"/>
      <c r="B232" s="83"/>
      <c r="C232" s="83"/>
      <c r="D232" s="83"/>
      <c r="E232" s="83"/>
      <c r="F232" s="83"/>
    </row>
    <row r="233" spans="1:47" s="90" customFormat="1" ht="15" x14ac:dyDescent="0.25">
      <c r="A233" s="83"/>
      <c r="B233" s="83"/>
      <c r="C233" s="83"/>
      <c r="D233" s="83"/>
      <c r="E233" s="83"/>
      <c r="F233" s="83"/>
    </row>
    <row r="234" spans="1:47" s="90" customFormat="1" ht="15" x14ac:dyDescent="0.25">
      <c r="A234" s="83"/>
      <c r="B234" s="83"/>
      <c r="C234" s="83"/>
      <c r="D234" s="83"/>
      <c r="E234" s="83"/>
      <c r="F234" s="83"/>
    </row>
    <row r="235" spans="1:47" s="90" customFormat="1" ht="15" x14ac:dyDescent="0.25">
      <c r="A235" s="83"/>
      <c r="B235" s="83"/>
      <c r="C235" s="83"/>
      <c r="D235" s="83"/>
      <c r="E235" s="83"/>
      <c r="F235" s="83"/>
    </row>
  </sheetData>
  <pageMargins left="0.7" right="0.7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1"/>
  <sheetViews>
    <sheetView workbookViewId="0">
      <pane xSplit="1" ySplit="1" topLeftCell="AQ2" activePane="bottomRight" state="frozen"/>
      <selection pane="topRight" activeCell="B1" sqref="B1"/>
      <selection pane="bottomLeft" activeCell="A2" sqref="A2"/>
      <selection pane="bottomRight" activeCell="AQ27" sqref="AQ27"/>
    </sheetView>
  </sheetViews>
  <sheetFormatPr defaultColWidth="8.85546875" defaultRowHeight="12.75" x14ac:dyDescent="0.2"/>
  <cols>
    <col min="1" max="1" width="41.5703125" style="34" customWidth="1"/>
    <col min="2" max="5" width="11.5703125" style="34" bestFit="1" customWidth="1"/>
    <col min="6" max="6" width="13.42578125" style="34" bestFit="1" customWidth="1"/>
    <col min="7" max="20" width="14.5703125" style="39" bestFit="1" customWidth="1"/>
    <col min="21" max="38" width="15.28515625" style="39" bestFit="1" customWidth="1"/>
    <col min="39" max="47" width="15.5703125" style="39" bestFit="1" customWidth="1"/>
    <col min="48" max="57" width="7.42578125" style="39" bestFit="1" customWidth="1"/>
    <col min="58" max="16384" width="8.85546875" style="39"/>
  </cols>
  <sheetData>
    <row r="1" spans="1:57" x14ac:dyDescent="0.2">
      <c r="A1" s="3" t="s">
        <v>8</v>
      </c>
      <c r="B1" s="3">
        <v>1995</v>
      </c>
      <c r="C1" s="3">
        <v>1996</v>
      </c>
      <c r="D1" s="3">
        <v>1997</v>
      </c>
      <c r="E1" s="3">
        <v>1998</v>
      </c>
      <c r="F1" s="3">
        <v>1999</v>
      </c>
      <c r="G1" s="4">
        <v>2000</v>
      </c>
      <c r="H1" s="4">
        <v>2001</v>
      </c>
      <c r="I1" s="4">
        <v>2002</v>
      </c>
      <c r="J1" s="4">
        <v>2003</v>
      </c>
      <c r="K1" s="4">
        <v>2004</v>
      </c>
      <c r="L1" s="4">
        <v>2005</v>
      </c>
      <c r="M1" s="4">
        <v>2006</v>
      </c>
      <c r="N1" s="4">
        <v>2007</v>
      </c>
      <c r="O1" s="4">
        <v>2008</v>
      </c>
      <c r="P1" s="4">
        <v>2009</v>
      </c>
      <c r="Q1" s="4">
        <v>2010</v>
      </c>
      <c r="R1" s="4">
        <v>2011</v>
      </c>
      <c r="S1" s="4">
        <v>2012</v>
      </c>
      <c r="T1" s="4">
        <v>2013</v>
      </c>
      <c r="U1" s="4">
        <v>2014</v>
      </c>
      <c r="V1" s="4">
        <v>2015</v>
      </c>
      <c r="W1" s="4">
        <v>2016</v>
      </c>
      <c r="X1" s="4">
        <v>2017</v>
      </c>
      <c r="Y1" s="4">
        <v>2018</v>
      </c>
      <c r="Z1" s="4">
        <v>2019</v>
      </c>
      <c r="AA1" s="4">
        <v>2020</v>
      </c>
      <c r="AB1" s="4">
        <v>2021</v>
      </c>
      <c r="AC1" s="4">
        <v>2022</v>
      </c>
      <c r="AD1" s="4">
        <v>2023</v>
      </c>
      <c r="AE1" s="4">
        <v>2024</v>
      </c>
      <c r="AF1" s="4">
        <v>2025</v>
      </c>
      <c r="AG1" s="4">
        <v>2026</v>
      </c>
      <c r="AH1" s="4">
        <v>2027</v>
      </c>
      <c r="AI1" s="4">
        <v>2028</v>
      </c>
      <c r="AJ1" s="4">
        <v>2029</v>
      </c>
      <c r="AK1" s="4">
        <v>2030</v>
      </c>
      <c r="AL1" s="4">
        <v>2031</v>
      </c>
      <c r="AM1" s="4">
        <v>2032</v>
      </c>
      <c r="AN1" s="4">
        <v>2033</v>
      </c>
      <c r="AO1" s="4">
        <v>2034</v>
      </c>
      <c r="AP1" s="4">
        <v>2035</v>
      </c>
      <c r="AQ1" s="4">
        <v>2036</v>
      </c>
      <c r="AR1" s="4">
        <v>2037</v>
      </c>
      <c r="AS1" s="4">
        <v>2038</v>
      </c>
      <c r="AT1" s="4">
        <v>2039</v>
      </c>
      <c r="AU1" s="4">
        <v>2040</v>
      </c>
      <c r="AV1" s="4">
        <v>2041</v>
      </c>
      <c r="AW1" s="4">
        <v>2042</v>
      </c>
      <c r="AX1" s="4">
        <v>2043</v>
      </c>
      <c r="AY1" s="4">
        <v>2044</v>
      </c>
      <c r="AZ1" s="4">
        <v>2045</v>
      </c>
      <c r="BA1" s="4">
        <v>2046</v>
      </c>
      <c r="BB1" s="4">
        <v>2047</v>
      </c>
      <c r="BC1" s="4">
        <v>2048</v>
      </c>
      <c r="BD1" s="4">
        <v>2049</v>
      </c>
      <c r="BE1" s="4">
        <v>2050</v>
      </c>
    </row>
    <row r="2" spans="1:57" s="7" customFormat="1" x14ac:dyDescent="0.2">
      <c r="A2" s="5" t="s">
        <v>29</v>
      </c>
      <c r="B2" s="14"/>
      <c r="C2" s="14"/>
      <c r="D2" s="14"/>
      <c r="E2" s="14"/>
      <c r="F2" s="14"/>
    </row>
    <row r="3" spans="1:57" s="16" customFormat="1" ht="15" x14ac:dyDescent="0.25">
      <c r="A3" s="17" t="s">
        <v>38</v>
      </c>
      <c r="B3" s="15"/>
      <c r="C3" s="15"/>
      <c r="D3" s="15"/>
      <c r="E3" s="15"/>
      <c r="F3" s="15"/>
      <c r="Q3" s="15">
        <v>1.081195481</v>
      </c>
      <c r="AU3" s="16">
        <v>1.1367127757026314</v>
      </c>
    </row>
    <row r="4" spans="1:57" ht="25.5" x14ac:dyDescent="0.2">
      <c r="A4" s="34" t="s">
        <v>241</v>
      </c>
      <c r="Q4" s="39">
        <v>4.8336014933924128E-4</v>
      </c>
      <c r="AU4" s="39">
        <v>3.4738921384565557E-4</v>
      </c>
    </row>
    <row r="5" spans="1:57" s="16" customFormat="1" ht="45" x14ac:dyDescent="0.25">
      <c r="A5" s="17" t="s">
        <v>93</v>
      </c>
      <c r="B5" s="15"/>
      <c r="C5" s="15"/>
      <c r="D5" s="15"/>
      <c r="E5" s="15"/>
      <c r="F5" s="15"/>
      <c r="Q5" s="15">
        <v>54.088744310000003</v>
      </c>
      <c r="X5" s="16">
        <v>53.940768532264428</v>
      </c>
      <c r="AU5" s="16">
        <v>53.482639492564154</v>
      </c>
    </row>
    <row r="6" spans="1:57" s="18" customFormat="1" ht="15" x14ac:dyDescent="0.25">
      <c r="A6" s="17" t="s">
        <v>39</v>
      </c>
      <c r="B6" s="17"/>
      <c r="C6" s="17"/>
      <c r="D6" s="17"/>
      <c r="E6" s="17"/>
      <c r="F6" s="17"/>
      <c r="Q6" s="17">
        <v>3444.3864796885919</v>
      </c>
      <c r="X6" s="17">
        <v>3519.9914235476695</v>
      </c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>
        <v>3777.0755421374865</v>
      </c>
    </row>
    <row r="7" spans="1:57" s="18" customFormat="1" ht="15" x14ac:dyDescent="0.25">
      <c r="A7" s="17" t="s">
        <v>40</v>
      </c>
      <c r="B7" s="17"/>
      <c r="C7" s="17"/>
      <c r="D7" s="17"/>
      <c r="E7" s="17"/>
      <c r="F7" s="17"/>
      <c r="Q7" s="17">
        <v>82.103463820720052</v>
      </c>
      <c r="X7" s="17">
        <v>82.103463820720052</v>
      </c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>
        <v>92.793463820720049</v>
      </c>
    </row>
    <row r="8" spans="1:57" s="18" customFormat="1" ht="15" x14ac:dyDescent="0.25">
      <c r="A8" s="17" t="s">
        <v>94</v>
      </c>
      <c r="B8" s="17"/>
      <c r="C8" s="17"/>
      <c r="D8" s="17"/>
      <c r="E8" s="17"/>
      <c r="F8" s="17"/>
      <c r="Q8" s="17">
        <v>960.9197270130386</v>
      </c>
      <c r="X8" s="17">
        <v>973.85972701303865</v>
      </c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>
        <v>999.7698444972026</v>
      </c>
    </row>
    <row r="9" spans="1:57" s="18" customFormat="1" ht="15" x14ac:dyDescent="0.25">
      <c r="A9" s="17" t="s">
        <v>41</v>
      </c>
      <c r="B9" s="17"/>
      <c r="C9" s="17"/>
      <c r="D9" s="17"/>
      <c r="E9" s="17"/>
      <c r="F9" s="17"/>
      <c r="Q9" s="17">
        <v>398.40552828349638</v>
      </c>
      <c r="X9" s="17">
        <v>438.83500580467501</v>
      </c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>
        <v>546.66825657726076</v>
      </c>
    </row>
    <row r="10" spans="1:57" s="18" customFormat="1" ht="15" x14ac:dyDescent="0.25">
      <c r="A10" s="17" t="s">
        <v>95</v>
      </c>
      <c r="B10" s="17"/>
      <c r="C10" s="17"/>
      <c r="D10" s="17"/>
      <c r="E10" s="17"/>
      <c r="F10" s="17"/>
      <c r="Q10" s="17">
        <v>2002.957760571386</v>
      </c>
      <c r="X10" s="17">
        <v>2025.1932269092849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>
        <v>2137.8439772423585</v>
      </c>
    </row>
    <row r="11" spans="1:57" s="16" customFormat="1" ht="15" x14ac:dyDescent="0.25">
      <c r="A11" s="17" t="s">
        <v>43</v>
      </c>
      <c r="B11" s="15"/>
      <c r="C11" s="15"/>
      <c r="D11" s="15"/>
      <c r="E11" s="15"/>
      <c r="F11" s="15"/>
      <c r="Q11" s="15">
        <v>176554</v>
      </c>
      <c r="AU11" s="18">
        <v>310467</v>
      </c>
    </row>
    <row r="12" spans="1:57" s="16" customFormat="1" ht="15" x14ac:dyDescent="0.25">
      <c r="A12" s="17" t="s">
        <v>45</v>
      </c>
      <c r="B12" s="15"/>
      <c r="C12" s="15"/>
      <c r="D12" s="15"/>
      <c r="E12" s="15"/>
      <c r="F12" s="15"/>
      <c r="Q12" s="15">
        <v>0.58308621739366706</v>
      </c>
      <c r="X12" s="16">
        <v>0.58663974964783139</v>
      </c>
      <c r="AU12" s="16">
        <v>0.59200208395175069</v>
      </c>
    </row>
    <row r="13" spans="1:57" s="16" customFormat="1" ht="30" x14ac:dyDescent="0.25">
      <c r="A13" s="17" t="s">
        <v>46</v>
      </c>
      <c r="B13" s="15"/>
      <c r="C13" s="15"/>
      <c r="D13" s="15"/>
      <c r="E13" s="15"/>
      <c r="F13" s="15"/>
      <c r="Q13" s="15">
        <v>8125762.3443807466</v>
      </c>
      <c r="AU13" s="16">
        <v>13580538.886041392</v>
      </c>
    </row>
    <row r="14" spans="1:57" s="16" customFormat="1" ht="30" x14ac:dyDescent="0.25">
      <c r="A14" s="17" t="s">
        <v>47</v>
      </c>
      <c r="B14" s="15"/>
      <c r="C14" s="15"/>
      <c r="D14" s="15"/>
      <c r="E14" s="15"/>
      <c r="F14" s="15"/>
      <c r="Q14" s="15">
        <v>2651070.4461869691</v>
      </c>
      <c r="AU14" s="16">
        <v>4400682.8803094598</v>
      </c>
    </row>
    <row r="15" spans="1:57" s="16" customFormat="1" ht="15" x14ac:dyDescent="0.25">
      <c r="A15" s="17" t="s">
        <v>48</v>
      </c>
      <c r="B15" s="15"/>
      <c r="C15" s="15"/>
      <c r="D15" s="15"/>
      <c r="E15" s="15"/>
      <c r="F15" s="15"/>
      <c r="Q15" s="15">
        <v>10776832.790567715</v>
      </c>
      <c r="AU15" s="16">
        <v>17981221.76635085</v>
      </c>
    </row>
    <row r="16" spans="1:57" s="16" customFormat="1" ht="30" x14ac:dyDescent="0.25">
      <c r="A16" s="17" t="s">
        <v>209</v>
      </c>
      <c r="B16" s="15"/>
      <c r="C16" s="15"/>
      <c r="D16" s="15"/>
      <c r="E16" s="15"/>
      <c r="F16" s="15"/>
      <c r="Q16" s="15">
        <v>208089.59708481558</v>
      </c>
      <c r="AU16" s="16">
        <v>351429.7943297046</v>
      </c>
    </row>
    <row r="17" spans="1:47" s="18" customFormat="1" ht="15" x14ac:dyDescent="0.25">
      <c r="A17" s="17" t="s">
        <v>49</v>
      </c>
      <c r="B17" s="17"/>
      <c r="C17" s="17">
        <v>64817.537822680577</v>
      </c>
      <c r="D17" s="17">
        <v>68027.823536538868</v>
      </c>
      <c r="E17" s="17">
        <v>71778.296679154388</v>
      </c>
      <c r="F17" s="17">
        <v>67374.323529774643</v>
      </c>
      <c r="G17" s="18">
        <v>69787.415452969173</v>
      </c>
      <c r="H17" s="18">
        <v>82734.348071346714</v>
      </c>
      <c r="I17" s="18">
        <v>95667.106437950482</v>
      </c>
      <c r="J17" s="18">
        <v>95717.909932032824</v>
      </c>
      <c r="K17" s="18">
        <v>96157.465772134732</v>
      </c>
      <c r="L17" s="18">
        <v>123096.67622983274</v>
      </c>
      <c r="M17" s="18">
        <v>132066.35733145595</v>
      </c>
      <c r="N17" s="18">
        <v>134524.42730012877</v>
      </c>
      <c r="O17" s="18">
        <v>142430.91323920406</v>
      </c>
      <c r="P17" s="18">
        <v>150027.72423468047</v>
      </c>
      <c r="Q17" s="17">
        <v>143623.95058506695</v>
      </c>
      <c r="R17" s="18">
        <v>151220.74413267022</v>
      </c>
      <c r="S17" s="18">
        <v>158354.12012568305</v>
      </c>
      <c r="T17" s="18">
        <v>164022.44183915065</v>
      </c>
      <c r="AU17" s="18">
        <v>279042.34370845254</v>
      </c>
    </row>
    <row r="18" spans="1:47" s="16" customFormat="1" ht="15" x14ac:dyDescent="0.25">
      <c r="A18" s="17" t="s">
        <v>50</v>
      </c>
      <c r="B18" s="15"/>
      <c r="C18" s="15"/>
      <c r="D18" s="15"/>
      <c r="E18" s="15"/>
      <c r="F18" s="15"/>
      <c r="Q18" s="15">
        <v>6.3</v>
      </c>
      <c r="AU18" s="18">
        <v>6</v>
      </c>
    </row>
    <row r="19" spans="1:47" s="16" customFormat="1" ht="15" x14ac:dyDescent="0.25">
      <c r="A19" s="17" t="s">
        <v>51</v>
      </c>
      <c r="B19" s="15"/>
      <c r="C19" s="15"/>
      <c r="D19" s="15"/>
      <c r="E19" s="15"/>
      <c r="F19" s="15"/>
      <c r="Q19" s="15">
        <v>14</v>
      </c>
      <c r="AU19" s="18">
        <v>14.4</v>
      </c>
    </row>
    <row r="20" spans="1:47" s="16" customFormat="1" ht="15" x14ac:dyDescent="0.25">
      <c r="A20" s="17" t="s">
        <v>52</v>
      </c>
      <c r="B20" s="15"/>
      <c r="C20" s="15"/>
      <c r="D20" s="15"/>
      <c r="E20" s="15"/>
      <c r="F20" s="15"/>
      <c r="Q20" s="15">
        <v>1548048</v>
      </c>
      <c r="AU20" s="16">
        <v>2707197</v>
      </c>
    </row>
    <row r="21" spans="1:47" s="16" customFormat="1" ht="15" x14ac:dyDescent="0.25">
      <c r="A21" s="17" t="s">
        <v>53</v>
      </c>
      <c r="B21" s="15"/>
      <c r="C21" s="15"/>
      <c r="D21" s="15"/>
      <c r="E21" s="15"/>
      <c r="F21" s="15"/>
      <c r="Q21" s="15">
        <v>683083</v>
      </c>
      <c r="AU21" s="18">
        <v>1185196</v>
      </c>
    </row>
    <row r="22" spans="1:47" s="16" customFormat="1" ht="15" x14ac:dyDescent="0.25">
      <c r="A22" s="17" t="s">
        <v>96</v>
      </c>
      <c r="B22" s="15"/>
      <c r="C22" s="15"/>
      <c r="D22" s="15"/>
      <c r="E22" s="15"/>
      <c r="F22" s="15"/>
      <c r="Q22" s="15">
        <v>864965</v>
      </c>
      <c r="AU22" s="18">
        <v>1522001</v>
      </c>
    </row>
    <row r="23" spans="1:47" s="18" customFormat="1" ht="15" x14ac:dyDescent="0.25">
      <c r="A23" s="17" t="s">
        <v>58</v>
      </c>
      <c r="B23" s="17"/>
      <c r="C23" s="17">
        <v>3.9321538445213395</v>
      </c>
      <c r="D23" s="17">
        <v>4.1350290604248823</v>
      </c>
      <c r="E23" s="17">
        <v>4.0814732988269782</v>
      </c>
      <c r="F23" s="17">
        <v>3.5319330270401648</v>
      </c>
      <c r="G23" s="17">
        <v>3.5697183696591628</v>
      </c>
      <c r="H23" s="17">
        <v>3.9698225249152546</v>
      </c>
      <c r="I23" s="17">
        <v>3.8329963882356779</v>
      </c>
      <c r="J23" s="17">
        <v>3.6262598279127962</v>
      </c>
      <c r="K23" s="17">
        <v>3.5508632966190952</v>
      </c>
      <c r="L23" s="17">
        <v>4.0740611965369284</v>
      </c>
      <c r="M23" s="17">
        <v>4.2862857219799393</v>
      </c>
      <c r="N23" s="17">
        <v>4.2658789998788267</v>
      </c>
      <c r="O23" s="17">
        <v>4.2381629258306024</v>
      </c>
      <c r="P23" s="17">
        <v>3.8252033663895055</v>
      </c>
      <c r="Q23" s="17">
        <v>3.864268573691124</v>
      </c>
      <c r="R23" s="17">
        <v>3.9226613484294868</v>
      </c>
      <c r="S23" s="17">
        <v>3.9524585797178271</v>
      </c>
      <c r="T23" s="17">
        <v>4.0371602406079834</v>
      </c>
    </row>
    <row r="24" spans="1:47" s="18" customFormat="1" ht="30" x14ac:dyDescent="0.25">
      <c r="A24" s="17" t="s">
        <v>59</v>
      </c>
      <c r="B24" s="17">
        <v>16449.85747619257</v>
      </c>
      <c r="C24" s="17">
        <v>16483.978090783679</v>
      </c>
      <c r="D24" s="17">
        <v>16451.595029310116</v>
      </c>
      <c r="E24" s="17">
        <v>17586.3692896836</v>
      </c>
      <c r="F24" s="17">
        <v>19075.764748075013</v>
      </c>
      <c r="G24" s="18">
        <v>19549.837893691452</v>
      </c>
      <c r="H24" s="18">
        <v>20840.817833062418</v>
      </c>
      <c r="I24" s="18">
        <v>24958.830311339243</v>
      </c>
      <c r="J24" s="18">
        <v>26395.76711940307</v>
      </c>
      <c r="K24" s="18">
        <v>27080.02469813178</v>
      </c>
      <c r="L24" s="18">
        <v>30214.734215202396</v>
      </c>
      <c r="M24" s="18">
        <v>30811.375138671647</v>
      </c>
      <c r="N24" s="18">
        <v>31534.984303106103</v>
      </c>
      <c r="O24" s="18">
        <v>33606.757392718733</v>
      </c>
      <c r="P24" s="18">
        <v>39220.849158743455</v>
      </c>
      <c r="Q24" s="17">
        <v>37167.176102327248</v>
      </c>
      <c r="R24" s="18">
        <v>38550.547880768339</v>
      </c>
      <c r="S24" s="18">
        <v>40064.713375690386</v>
      </c>
      <c r="T24" s="18">
        <v>40628.172295298689</v>
      </c>
      <c r="AU24" s="18">
        <v>74949.700172658253</v>
      </c>
    </row>
    <row r="25" spans="1:47" s="16" customFormat="1" ht="15" x14ac:dyDescent="0.25">
      <c r="A25" s="17" t="s">
        <v>113</v>
      </c>
      <c r="Q25" s="15">
        <v>1590.3782733868677</v>
      </c>
      <c r="X25" s="16">
        <v>1620.2403953109558</v>
      </c>
      <c r="AU25" s="15">
        <v>1684.3015631676797</v>
      </c>
    </row>
    <row r="26" spans="1:47" s="16" customFormat="1" ht="15" x14ac:dyDescent="0.25">
      <c r="A26" s="17" t="s">
        <v>109</v>
      </c>
      <c r="Q26" s="15">
        <v>32.586492901943089</v>
      </c>
      <c r="R26" s="15"/>
      <c r="X26" s="16">
        <v>32.586492901943089</v>
      </c>
      <c r="AU26" s="15">
        <v>32.586492901943089</v>
      </c>
    </row>
    <row r="27" spans="1:47" s="16" customFormat="1" ht="15" x14ac:dyDescent="0.25">
      <c r="A27" s="17" t="s">
        <v>110</v>
      </c>
      <c r="Q27" s="15">
        <v>466.3848681014465</v>
      </c>
      <c r="X27" s="16">
        <v>472.85486810144647</v>
      </c>
      <c r="AU27" s="15">
        <v>477.39109813363666</v>
      </c>
    </row>
    <row r="28" spans="1:47" s="16" customFormat="1" ht="15" x14ac:dyDescent="0.25">
      <c r="A28" s="17" t="s">
        <v>111</v>
      </c>
      <c r="Q28" s="15">
        <v>191.67226100082536</v>
      </c>
      <c r="R28" s="15"/>
      <c r="X28" s="16">
        <v>205.8220864729127</v>
      </c>
      <c r="AU28" s="15">
        <v>241.50770423672807</v>
      </c>
    </row>
    <row r="29" spans="1:47" s="16" customFormat="1" ht="15" x14ac:dyDescent="0.25">
      <c r="A29" s="17" t="s">
        <v>112</v>
      </c>
      <c r="Q29" s="15">
        <v>899.73465138268466</v>
      </c>
      <c r="X29" s="16">
        <v>908.97694783468478</v>
      </c>
      <c r="AU29" s="15">
        <v>932.81626789540212</v>
      </c>
    </row>
    <row r="30" spans="1:47" s="16" customFormat="1" ht="15" x14ac:dyDescent="0.25">
      <c r="A30" s="17" t="s">
        <v>206</v>
      </c>
      <c r="Q30" s="15">
        <v>5087573.6809999999</v>
      </c>
      <c r="AU30" s="15">
        <v>7296401.2869252264</v>
      </c>
    </row>
    <row r="31" spans="1:47" s="16" customFormat="1" ht="15" x14ac:dyDescent="0.25">
      <c r="A31" s="17" t="s">
        <v>60</v>
      </c>
      <c r="Q31" s="15">
        <v>1.3262549818504448</v>
      </c>
      <c r="AU31" s="16">
        <v>1.3240433179593964</v>
      </c>
    </row>
    <row r="32" spans="1:47" s="16" customFormat="1" ht="15" x14ac:dyDescent="0.25">
      <c r="A32" s="17" t="s">
        <v>115</v>
      </c>
      <c r="Q32" s="15">
        <v>56.046189654180417</v>
      </c>
      <c r="X32" s="16">
        <v>55.805885608112938</v>
      </c>
      <c r="AU32" s="16">
        <v>55.271369606884903</v>
      </c>
    </row>
    <row r="33" spans="1:47" s="16" customFormat="1" ht="15" x14ac:dyDescent="0.25">
      <c r="A33" s="17" t="s">
        <v>116</v>
      </c>
      <c r="Q33" s="15">
        <v>50.026794674811782</v>
      </c>
      <c r="AU33" s="16">
        <v>47.050266906259722</v>
      </c>
    </row>
    <row r="34" spans="1:47" s="16" customFormat="1" ht="15" x14ac:dyDescent="0.25">
      <c r="A34" s="17" t="s">
        <v>62</v>
      </c>
      <c r="Q34" s="15">
        <v>1138715.8234999999</v>
      </c>
      <c r="AU34" s="16">
        <v>1996977.5123782801</v>
      </c>
    </row>
    <row r="35" spans="1:47" s="16" customFormat="1" ht="15" x14ac:dyDescent="0.25">
      <c r="A35" s="17" t="s">
        <v>242</v>
      </c>
      <c r="Q35" s="15">
        <v>7.1359000873714562</v>
      </c>
      <c r="AU35" s="16">
        <v>6.8005467271725992</v>
      </c>
    </row>
    <row r="36" spans="1:47" s="16" customFormat="1" ht="15" x14ac:dyDescent="0.25">
      <c r="A36" s="17" t="s">
        <v>63</v>
      </c>
      <c r="Q36" s="15">
        <v>312669</v>
      </c>
      <c r="AU36" s="16">
        <v>538533</v>
      </c>
    </row>
    <row r="37" spans="1:47" s="16" customFormat="1" ht="15" x14ac:dyDescent="0.25">
      <c r="A37" s="17" t="s">
        <v>64</v>
      </c>
      <c r="Q37" s="15">
        <v>13213336.025268622</v>
      </c>
      <c r="X37" s="16">
        <v>14625392.556172909</v>
      </c>
      <c r="AU37" s="16">
        <v>20876940.172966618</v>
      </c>
    </row>
    <row r="38" spans="1:47" s="16" customFormat="1" ht="15" x14ac:dyDescent="0.25">
      <c r="A38" s="17" t="s">
        <v>230</v>
      </c>
      <c r="Q38" s="15">
        <v>6658931.3522434728</v>
      </c>
      <c r="X38" s="16">
        <v>7376532.9939972376</v>
      </c>
      <c r="AU38" s="15">
        <v>10424560.684410583</v>
      </c>
    </row>
    <row r="39" spans="1:47" s="16" customFormat="1" ht="15" x14ac:dyDescent="0.25">
      <c r="A39" s="17" t="s">
        <v>229</v>
      </c>
      <c r="Q39" s="15">
        <v>6554404.6730251489</v>
      </c>
      <c r="X39" s="16">
        <v>7248859.5621756716</v>
      </c>
      <c r="AU39" s="15">
        <v>10452379.488556035</v>
      </c>
    </row>
    <row r="40" spans="1:47" s="18" customFormat="1" ht="15" x14ac:dyDescent="0.25">
      <c r="A40" s="17" t="s">
        <v>218</v>
      </c>
      <c r="B40" s="17"/>
      <c r="C40" s="17"/>
      <c r="D40" s="17"/>
      <c r="E40" s="17"/>
      <c r="F40" s="17"/>
      <c r="Q40" s="17">
        <v>7704514.1221253518</v>
      </c>
      <c r="X40" s="18">
        <v>8579836.6276545301</v>
      </c>
      <c r="AU40" s="17">
        <v>12359192.088932261</v>
      </c>
    </row>
    <row r="41" spans="1:47" s="18" customFormat="1" ht="15" x14ac:dyDescent="0.25">
      <c r="A41" s="17" t="s">
        <v>219</v>
      </c>
      <c r="B41" s="17"/>
      <c r="C41" s="17"/>
      <c r="D41" s="17"/>
      <c r="E41" s="17"/>
      <c r="F41" s="17"/>
      <c r="Q41" s="17">
        <v>2236.8320650306118</v>
      </c>
      <c r="X41" s="18">
        <v>2437.4595262528314</v>
      </c>
      <c r="AU41" s="17">
        <v>3272.1590953243326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5"/>
  <sheetViews>
    <sheetView workbookViewId="0">
      <pane xSplit="1" ySplit="1" topLeftCell="B41" activePane="bottomRight" state="frozen"/>
      <selection pane="topRight" activeCell="B1" sqref="B1"/>
      <selection pane="bottomLeft" activeCell="A2" sqref="A2"/>
      <selection pane="bottomRight" activeCell="A52" sqref="A52"/>
    </sheetView>
  </sheetViews>
  <sheetFormatPr defaultColWidth="8.85546875" defaultRowHeight="12.75" x14ac:dyDescent="0.2"/>
  <cols>
    <col min="1" max="1" width="40" style="2" customWidth="1"/>
    <col min="2" max="2" width="12" style="2" bestFit="1" customWidth="1"/>
    <col min="3" max="6" width="5" style="2" bestFit="1" customWidth="1"/>
    <col min="7" max="7" width="16" style="1" bestFit="1" customWidth="1"/>
    <col min="8" max="32" width="13.5703125" style="1" bestFit="1" customWidth="1"/>
    <col min="33" max="47" width="14.5703125" style="1" bestFit="1" customWidth="1"/>
    <col min="48" max="57" width="5" style="1" bestFit="1" customWidth="1"/>
    <col min="58" max="16384" width="8.85546875" style="1"/>
  </cols>
  <sheetData>
    <row r="1" spans="1:57" x14ac:dyDescent="0.2">
      <c r="A1" s="3" t="s">
        <v>8</v>
      </c>
      <c r="B1" s="3">
        <v>1995</v>
      </c>
      <c r="C1" s="3">
        <v>1996</v>
      </c>
      <c r="D1" s="3">
        <v>1997</v>
      </c>
      <c r="E1" s="3">
        <v>1998</v>
      </c>
      <c r="F1" s="3">
        <v>1999</v>
      </c>
      <c r="G1" s="4">
        <v>2000</v>
      </c>
      <c r="H1" s="4">
        <v>2001</v>
      </c>
      <c r="I1" s="4">
        <v>2002</v>
      </c>
      <c r="J1" s="4">
        <v>2003</v>
      </c>
      <c r="K1" s="4">
        <v>2004</v>
      </c>
      <c r="L1" s="4">
        <v>2005</v>
      </c>
      <c r="M1" s="4">
        <v>2006</v>
      </c>
      <c r="N1" s="4">
        <v>2007</v>
      </c>
      <c r="O1" s="4">
        <v>2008</v>
      </c>
      <c r="P1" s="4">
        <v>2009</v>
      </c>
      <c r="Q1" s="4">
        <v>2010</v>
      </c>
      <c r="R1" s="4">
        <v>2011</v>
      </c>
      <c r="S1" s="4">
        <v>2012</v>
      </c>
      <c r="T1" s="4">
        <v>2013</v>
      </c>
      <c r="U1" s="4">
        <v>2014</v>
      </c>
      <c r="V1" s="4">
        <v>2015</v>
      </c>
      <c r="W1" s="4">
        <v>2016</v>
      </c>
      <c r="X1" s="4">
        <v>2017</v>
      </c>
      <c r="Y1" s="4">
        <v>2018</v>
      </c>
      <c r="Z1" s="4">
        <v>2019</v>
      </c>
      <c r="AA1" s="4">
        <v>2020</v>
      </c>
      <c r="AB1" s="4">
        <v>2021</v>
      </c>
      <c r="AC1" s="4">
        <v>2022</v>
      </c>
      <c r="AD1" s="4">
        <v>2023</v>
      </c>
      <c r="AE1" s="4">
        <v>2024</v>
      </c>
      <c r="AF1" s="4">
        <v>2025</v>
      </c>
      <c r="AG1" s="4">
        <v>2026</v>
      </c>
      <c r="AH1" s="4">
        <v>2027</v>
      </c>
      <c r="AI1" s="4">
        <v>2028</v>
      </c>
      <c r="AJ1" s="4">
        <v>2029</v>
      </c>
      <c r="AK1" s="4">
        <v>2030</v>
      </c>
      <c r="AL1" s="4">
        <v>2031</v>
      </c>
      <c r="AM1" s="4">
        <v>2032</v>
      </c>
      <c r="AN1" s="4">
        <v>2033</v>
      </c>
      <c r="AO1" s="4">
        <v>2034</v>
      </c>
      <c r="AP1" s="4">
        <v>2035</v>
      </c>
      <c r="AQ1" s="4">
        <v>2036</v>
      </c>
      <c r="AR1" s="4">
        <v>2037</v>
      </c>
      <c r="AS1" s="4">
        <v>2038</v>
      </c>
      <c r="AT1" s="4">
        <v>2039</v>
      </c>
      <c r="AU1" s="4">
        <v>2040</v>
      </c>
      <c r="AV1" s="4">
        <v>2041</v>
      </c>
      <c r="AW1" s="4">
        <v>2042</v>
      </c>
      <c r="AX1" s="4">
        <v>2043</v>
      </c>
      <c r="AY1" s="4">
        <v>2044</v>
      </c>
      <c r="AZ1" s="4">
        <v>2045</v>
      </c>
      <c r="BA1" s="4">
        <v>2046</v>
      </c>
      <c r="BB1" s="4">
        <v>2047</v>
      </c>
      <c r="BC1" s="4">
        <v>2048</v>
      </c>
      <c r="BD1" s="4">
        <v>2049</v>
      </c>
      <c r="BE1" s="4">
        <v>2050</v>
      </c>
    </row>
    <row r="2" spans="1:57" s="7" customFormat="1" x14ac:dyDescent="0.2">
      <c r="A2" s="131" t="s">
        <v>13</v>
      </c>
      <c r="B2" s="131"/>
      <c r="C2" s="131"/>
      <c r="D2" s="131"/>
      <c r="E2" s="131"/>
      <c r="F2" s="131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</row>
    <row r="3" spans="1:57" s="43" customFormat="1" x14ac:dyDescent="0.2">
      <c r="A3" s="151" t="s">
        <v>210</v>
      </c>
      <c r="B3" s="134"/>
      <c r="C3" s="134"/>
      <c r="D3" s="134"/>
      <c r="E3" s="134"/>
      <c r="F3" s="134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</row>
    <row r="4" spans="1:57" s="43" customFormat="1" x14ac:dyDescent="0.2">
      <c r="A4" s="134"/>
      <c r="B4" s="134"/>
      <c r="C4" s="134"/>
      <c r="D4" s="134"/>
      <c r="E4" s="134"/>
      <c r="F4" s="134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</row>
    <row r="5" spans="1:57" s="43" customFormat="1" x14ac:dyDescent="0.2">
      <c r="A5" s="139" t="s">
        <v>184</v>
      </c>
      <c r="B5" s="139"/>
      <c r="C5" s="139"/>
      <c r="D5" s="139"/>
      <c r="E5" s="139"/>
      <c r="F5" s="139"/>
      <c r="G5" s="142">
        <v>66978.876265915838</v>
      </c>
      <c r="H5" s="142">
        <v>67546.085469293597</v>
      </c>
      <c r="I5" s="142">
        <v>68810.444789912028</v>
      </c>
      <c r="J5" s="142">
        <v>68563.270786955836</v>
      </c>
      <c r="K5" s="142">
        <v>66924.930967326654</v>
      </c>
      <c r="L5" s="142">
        <v>68509.01056693698</v>
      </c>
      <c r="M5" s="142">
        <v>71540.994082220932</v>
      </c>
      <c r="N5" s="142">
        <v>72323.434875443054</v>
      </c>
      <c r="O5" s="142">
        <v>75993.721757863343</v>
      </c>
      <c r="P5" s="142">
        <v>77018.065704406588</v>
      </c>
      <c r="Q5" s="142">
        <v>76694.371906087326</v>
      </c>
      <c r="R5" s="142">
        <v>77740.426175884422</v>
      </c>
      <c r="S5" s="142">
        <v>78786.480445681518</v>
      </c>
      <c r="T5" s="142">
        <v>79832.534715478614</v>
      </c>
      <c r="U5" s="142">
        <v>80878.58898527571</v>
      </c>
      <c r="V5" s="142">
        <v>81924.643255072806</v>
      </c>
      <c r="W5" s="142">
        <v>82970.697524869902</v>
      </c>
      <c r="X5" s="142">
        <v>84016.751794666998</v>
      </c>
      <c r="Y5" s="142">
        <v>85062.806064464094</v>
      </c>
      <c r="Z5" s="142">
        <v>86108.86033426119</v>
      </c>
      <c r="AA5" s="142">
        <v>87154.914604058285</v>
      </c>
      <c r="AB5" s="142">
        <v>88200.968873855381</v>
      </c>
      <c r="AC5" s="142">
        <v>89247.023143652477</v>
      </c>
      <c r="AD5" s="142">
        <v>90293.077413449573</v>
      </c>
      <c r="AE5" s="142">
        <v>91339.131683246669</v>
      </c>
      <c r="AF5" s="142">
        <v>92385.185953043765</v>
      </c>
      <c r="AG5" s="142">
        <v>93431.240222840861</v>
      </c>
      <c r="AH5" s="142">
        <v>94477.294492637957</v>
      </c>
      <c r="AI5" s="142">
        <v>95523.348762435053</v>
      </c>
      <c r="AJ5" s="142">
        <v>96569.403032232149</v>
      </c>
      <c r="AK5" s="142">
        <v>97615.457302029245</v>
      </c>
      <c r="AL5" s="142">
        <v>98661.511571826341</v>
      </c>
      <c r="AM5" s="142">
        <v>99707.565841623436</v>
      </c>
      <c r="AN5" s="142">
        <v>100753.62011142053</v>
      </c>
      <c r="AO5" s="142">
        <v>101799.67438121763</v>
      </c>
      <c r="AP5" s="142">
        <v>102845.72865101472</v>
      </c>
      <c r="AQ5" s="142">
        <v>103891.78292081182</v>
      </c>
      <c r="AR5" s="142">
        <v>104937.83719060892</v>
      </c>
      <c r="AS5" s="142">
        <v>105983.89146040601</v>
      </c>
      <c r="AT5" s="142">
        <v>107029.94573020311</v>
      </c>
      <c r="AU5" s="142">
        <v>108076</v>
      </c>
      <c r="AV5" s="142"/>
      <c r="AW5" s="142"/>
      <c r="AX5" s="142"/>
      <c r="AY5" s="142"/>
      <c r="AZ5" s="133"/>
      <c r="BA5" s="133"/>
      <c r="BB5" s="133"/>
      <c r="BC5" s="133"/>
      <c r="BD5" s="133"/>
      <c r="BE5" s="133"/>
    </row>
    <row r="6" spans="1:57" s="43" customFormat="1" x14ac:dyDescent="0.2">
      <c r="A6" s="139" t="s">
        <v>195</v>
      </c>
      <c r="B6" s="139"/>
      <c r="C6" s="139"/>
      <c r="D6" s="139"/>
      <c r="E6" s="139"/>
      <c r="F6" s="139"/>
      <c r="G6" s="142">
        <v>6419.8482583346495</v>
      </c>
      <c r="H6" s="142">
        <v>6036.1226276666921</v>
      </c>
      <c r="I6" s="142">
        <v>5493.2167363272101</v>
      </c>
      <c r="J6" s="142">
        <v>5259.7353272129494</v>
      </c>
      <c r="K6" s="142">
        <v>4914.9514143653159</v>
      </c>
      <c r="L6" s="142">
        <v>4799.7761378690629</v>
      </c>
      <c r="M6" s="142">
        <v>4834.2474329350125</v>
      </c>
      <c r="N6" s="142">
        <v>5012.6427145379866</v>
      </c>
      <c r="O6" s="142">
        <v>5103.0776324256603</v>
      </c>
      <c r="P6" s="142">
        <v>4922.7865331976409</v>
      </c>
      <c r="Q6" s="142">
        <v>4752.0704390139454</v>
      </c>
      <c r="R6" s="142">
        <v>4737.2488589682989</v>
      </c>
      <c r="S6" s="142">
        <v>4722.5281437404237</v>
      </c>
      <c r="T6" s="142">
        <v>4707.904144354904</v>
      </c>
      <c r="U6" s="142">
        <v>4693.3729363105249</v>
      </c>
      <c r="V6" s="142">
        <v>4678.9308046018214</v>
      </c>
      <c r="W6" s="142">
        <v>4674.0419702697682</v>
      </c>
      <c r="X6" s="142">
        <v>4669.3155376408031</v>
      </c>
      <c r="Y6" s="142">
        <v>4661.8969085380895</v>
      </c>
      <c r="Z6" s="142">
        <v>4654.709100858875</v>
      </c>
      <c r="AA6" s="142">
        <v>4647.7426299305334</v>
      </c>
      <c r="AB6" s="142">
        <v>4635.2382549144913</v>
      </c>
      <c r="AC6" s="142">
        <v>4623.2125831748099</v>
      </c>
      <c r="AD6" s="142">
        <v>4611.6441337807173</v>
      </c>
      <c r="AE6" s="142">
        <v>4600.512692083852</v>
      </c>
      <c r="AF6" s="142">
        <v>4589.7992177655797</v>
      </c>
      <c r="AG6" s="142">
        <v>4579.4857607823005</v>
      </c>
      <c r="AH6" s="142">
        <v>4569.5553844285096</v>
      </c>
      <c r="AI6" s="142">
        <v>4559.9920948241879</v>
      </c>
      <c r="AJ6" s="142">
        <v>4550.7807762092798</v>
      </c>
      <c r="AK6" s="142">
        <v>4541.9071314948587</v>
      </c>
      <c r="AL6" s="142">
        <v>4527.170772164859</v>
      </c>
      <c r="AM6" s="142">
        <v>4513.026825228636</v>
      </c>
      <c r="AN6" s="142">
        <v>4499.4488300389357</v>
      </c>
      <c r="AO6" s="142">
        <v>4486.411878682763</v>
      </c>
      <c r="AP6" s="142">
        <v>4473.8925037333074</v>
      </c>
      <c r="AQ6" s="142">
        <v>4457.5756912054521</v>
      </c>
      <c r="AR6" s="142">
        <v>4441.9377313868281</v>
      </c>
      <c r="AS6" s="142">
        <v>4426.9477289616452</v>
      </c>
      <c r="AT6" s="142">
        <v>4412.5766353701683</v>
      </c>
      <c r="AU6" s="142">
        <v>4398.7971128539066</v>
      </c>
      <c r="AV6" s="142"/>
      <c r="AW6" s="142"/>
      <c r="AX6" s="142"/>
      <c r="AY6" s="142"/>
      <c r="AZ6" s="133"/>
      <c r="BA6" s="133"/>
      <c r="BB6" s="133"/>
      <c r="BC6" s="133"/>
      <c r="BD6" s="133"/>
      <c r="BE6" s="133"/>
    </row>
    <row r="7" spans="1:57" s="43" customFormat="1" x14ac:dyDescent="0.2">
      <c r="A7" s="139" t="s">
        <v>196</v>
      </c>
      <c r="B7" s="139"/>
      <c r="C7" s="139"/>
      <c r="D7" s="139"/>
      <c r="E7" s="139"/>
      <c r="F7" s="139"/>
      <c r="G7" s="142">
        <v>5048.9072644345861</v>
      </c>
      <c r="H7" s="142">
        <v>4913.8209970401194</v>
      </c>
      <c r="I7" s="142">
        <v>4824.7997829812221</v>
      </c>
      <c r="J7" s="142">
        <v>5845.7837473028667</v>
      </c>
      <c r="K7" s="142">
        <v>3791.3778172722218</v>
      </c>
      <c r="L7" s="142">
        <v>3161.3538357868529</v>
      </c>
      <c r="M7" s="142">
        <v>5100.0340871676226</v>
      </c>
      <c r="N7" s="142">
        <v>5707.8534940435929</v>
      </c>
      <c r="O7" s="142">
        <v>6551.0295498281048</v>
      </c>
      <c r="P7" s="142">
        <v>7598.5893703409711</v>
      </c>
      <c r="Q7" s="142">
        <v>6740.7846126830955</v>
      </c>
      <c r="R7" s="142">
        <v>6935.4819560702344</v>
      </c>
      <c r="S7" s="142">
        <v>7130.0491493512454</v>
      </c>
      <c r="T7" s="142">
        <v>7324.4915461231849</v>
      </c>
      <c r="U7" s="142">
        <v>7518.8142103346163</v>
      </c>
      <c r="V7" s="142">
        <v>7713.0219356129528</v>
      </c>
      <c r="W7" s="142">
        <v>7912.2395025560627</v>
      </c>
      <c r="X7" s="142">
        <v>8111.2039530187649</v>
      </c>
      <c r="Y7" s="142">
        <v>8320.825808426629</v>
      </c>
      <c r="Z7" s="142">
        <v>8530.0651584752104</v>
      </c>
      <c r="AA7" s="142">
        <v>8738.9377206748559</v>
      </c>
      <c r="AB7" s="142">
        <v>8974.6206468852761</v>
      </c>
      <c r="AC7" s="142">
        <v>9209.3866800601663</v>
      </c>
      <c r="AD7" s="142">
        <v>9443.276964091363</v>
      </c>
      <c r="AE7" s="142">
        <v>9676.3302174736182</v>
      </c>
      <c r="AF7" s="142">
        <v>9908.5829094278797</v>
      </c>
      <c r="AG7" s="142">
        <v>10140.069420896943</v>
      </c>
      <c r="AH7" s="142">
        <v>10370.82219190805</v>
      </c>
      <c r="AI7" s="142">
        <v>10600.871856630471</v>
      </c>
      <c r="AJ7" s="142">
        <v>10830.247367310425</v>
      </c>
      <c r="AK7" s="142">
        <v>11058.976108137456</v>
      </c>
      <c r="AL7" s="142">
        <v>11321.758431862549</v>
      </c>
      <c r="AM7" s="142">
        <v>11583.192822330091</v>
      </c>
      <c r="AN7" s="142">
        <v>11843.339486225195</v>
      </c>
      <c r="AO7" s="142">
        <v>12102.255097251271</v>
      </c>
      <c r="AP7" s="142">
        <v>12359.993051531352</v>
      </c>
      <c r="AQ7" s="142">
        <v>12641.095704556927</v>
      </c>
      <c r="AR7" s="142">
        <v>12920.492058315087</v>
      </c>
      <c r="AS7" s="142">
        <v>13198.259768317821</v>
      </c>
      <c r="AT7" s="142">
        <v>13474.471848247662</v>
      </c>
      <c r="AU7" s="142">
        <v>13749.197011680641</v>
      </c>
      <c r="AV7" s="142"/>
      <c r="AW7" s="142"/>
      <c r="AX7" s="142"/>
      <c r="AY7" s="142"/>
      <c r="AZ7" s="133"/>
      <c r="BA7" s="133"/>
      <c r="BB7" s="133"/>
      <c r="BC7" s="133"/>
      <c r="BD7" s="133"/>
      <c r="BE7" s="133"/>
    </row>
    <row r="8" spans="1:57" s="43" customFormat="1" x14ac:dyDescent="0.2">
      <c r="A8" s="139" t="s">
        <v>197</v>
      </c>
      <c r="B8" s="139"/>
      <c r="C8" s="139"/>
      <c r="D8" s="139"/>
      <c r="E8" s="139"/>
      <c r="F8" s="139"/>
      <c r="G8" s="142">
        <v>7376.6912241584378</v>
      </c>
      <c r="H8" s="142">
        <v>7240.5974203303513</v>
      </c>
      <c r="I8" s="142">
        <v>7485.7206678799039</v>
      </c>
      <c r="J8" s="142">
        <v>7472.0951501215895</v>
      </c>
      <c r="K8" s="142">
        <v>7246.9591641681618</v>
      </c>
      <c r="L8" s="142">
        <v>7509.0852140764218</v>
      </c>
      <c r="M8" s="142">
        <v>7915.5699445407872</v>
      </c>
      <c r="N8" s="142">
        <v>7947.5759574740869</v>
      </c>
      <c r="O8" s="142">
        <v>8004.6786065624092</v>
      </c>
      <c r="P8" s="142">
        <v>7440.3302619124124</v>
      </c>
      <c r="Q8" s="142">
        <v>7835.9757854739737</v>
      </c>
      <c r="R8" s="142">
        <v>8048.9297918068141</v>
      </c>
      <c r="S8" s="142">
        <v>8261.7494442055777</v>
      </c>
      <c r="T8" s="142">
        <v>8474.4402691876603</v>
      </c>
      <c r="U8" s="142">
        <v>8687.0074942663705</v>
      </c>
      <c r="V8" s="142">
        <v>8899.456067902529</v>
      </c>
      <c r="W8" s="142">
        <v>9115.6859473100103</v>
      </c>
      <c r="X8" s="142">
        <v>9331.6580281879196</v>
      </c>
      <c r="Y8" s="142">
        <v>9547.3614026299838</v>
      </c>
      <c r="Z8" s="142">
        <v>9762.7143621287087</v>
      </c>
      <c r="AA8" s="142">
        <v>9977.7313055686172</v>
      </c>
      <c r="AB8" s="142">
        <v>10201.493916344922</v>
      </c>
      <c r="AC8" s="142">
        <v>10424.527424818569</v>
      </c>
      <c r="AD8" s="142">
        <v>10646.864548116982</v>
      </c>
      <c r="AE8" s="142">
        <v>10868.536074721029</v>
      </c>
      <c r="AF8" s="142">
        <v>11089.571004516123</v>
      </c>
      <c r="AG8" s="142">
        <v>11309.996676814038</v>
      </c>
      <c r="AH8" s="142">
        <v>11529.838887533862</v>
      </c>
      <c r="AI8" s="142">
        <v>11749.121996598176</v>
      </c>
      <c r="AJ8" s="142">
        <v>11967.869026484588</v>
      </c>
      <c r="AK8" s="142">
        <v>12186.101752770926</v>
      </c>
      <c r="AL8" s="142">
        <v>12410.350073421687</v>
      </c>
      <c r="AM8" s="142">
        <v>12633.723327060126</v>
      </c>
      <c r="AN8" s="142">
        <v>12856.260599363348</v>
      </c>
      <c r="AO8" s="142">
        <v>13077.99868242624</v>
      </c>
      <c r="AP8" s="142">
        <v>13298.972240565894</v>
      </c>
      <c r="AQ8" s="142">
        <v>13522.865799174837</v>
      </c>
      <c r="AR8" s="142">
        <v>13745.786138451975</v>
      </c>
      <c r="AS8" s="142">
        <v>13967.777550654193</v>
      </c>
      <c r="AT8" s="142">
        <v>14188.881680485145</v>
      </c>
      <c r="AU8" s="142">
        <v>14409.137720003231</v>
      </c>
      <c r="AV8" s="142"/>
      <c r="AW8" s="142"/>
      <c r="AX8" s="142"/>
      <c r="AY8" s="142"/>
      <c r="AZ8" s="133"/>
      <c r="BA8" s="133"/>
      <c r="BB8" s="133"/>
      <c r="BC8" s="133"/>
      <c r="BD8" s="133"/>
      <c r="BE8" s="133"/>
    </row>
    <row r="9" spans="1:57" s="43" customFormat="1" x14ac:dyDescent="0.2">
      <c r="A9" s="139" t="s">
        <v>198</v>
      </c>
      <c r="B9" s="139"/>
      <c r="C9" s="139"/>
      <c r="D9" s="139"/>
      <c r="E9" s="139"/>
      <c r="F9" s="139"/>
      <c r="G9" s="142">
        <v>48133.429518988167</v>
      </c>
      <c r="H9" s="142">
        <v>49355.544424256434</v>
      </c>
      <c r="I9" s="142">
        <v>51006.707602723691</v>
      </c>
      <c r="J9" s="142">
        <v>49985.656562318436</v>
      </c>
      <c r="K9" s="142">
        <v>50971.642571520963</v>
      </c>
      <c r="L9" s="142">
        <v>53038.795379204646</v>
      </c>
      <c r="M9" s="142">
        <v>53691.142617577512</v>
      </c>
      <c r="N9" s="142">
        <v>53655.362709387395</v>
      </c>
      <c r="O9" s="142">
        <v>56334.935969047168</v>
      </c>
      <c r="P9" s="142">
        <v>57056.35953895557</v>
      </c>
      <c r="Q9" s="142">
        <v>57365.541068916311</v>
      </c>
      <c r="R9" s="142">
        <v>58018.765569039082</v>
      </c>
      <c r="S9" s="142">
        <v>58672.153708384256</v>
      </c>
      <c r="T9" s="142">
        <v>59325.69875581286</v>
      </c>
      <c r="U9" s="142">
        <v>59979.394344364198</v>
      </c>
      <c r="V9" s="142">
        <v>60633.234446955496</v>
      </c>
      <c r="W9" s="142">
        <v>61268.730104734059</v>
      </c>
      <c r="X9" s="142">
        <v>61904.574275819512</v>
      </c>
      <c r="Y9" s="142">
        <v>62532.721944869394</v>
      </c>
      <c r="Z9" s="142">
        <v>63161.371712798391</v>
      </c>
      <c r="AA9" s="142">
        <v>63790.502947884277</v>
      </c>
      <c r="AB9" s="142">
        <v>64389.616055710692</v>
      </c>
      <c r="AC9" s="142">
        <v>64989.89645559893</v>
      </c>
      <c r="AD9" s="142">
        <v>65591.291767460512</v>
      </c>
      <c r="AE9" s="142">
        <v>66193.752698968165</v>
      </c>
      <c r="AF9" s="142">
        <v>66797.232821334183</v>
      </c>
      <c r="AG9" s="142">
        <v>67401.688364347574</v>
      </c>
      <c r="AH9" s="142">
        <v>68007.07802876753</v>
      </c>
      <c r="AI9" s="142">
        <v>68613.362814382213</v>
      </c>
      <c r="AJ9" s="142">
        <v>69220.505862227859</v>
      </c>
      <c r="AK9" s="142">
        <v>69828.472309625999</v>
      </c>
      <c r="AL9" s="142">
        <v>70402.232294377245</v>
      </c>
      <c r="AM9" s="142">
        <v>70977.622867004582</v>
      </c>
      <c r="AN9" s="142">
        <v>71554.571195793062</v>
      </c>
      <c r="AO9" s="142">
        <v>72133.008722857354</v>
      </c>
      <c r="AP9" s="142">
        <v>72712.87085518417</v>
      </c>
      <c r="AQ9" s="142">
        <v>73270.245725874614</v>
      </c>
      <c r="AR9" s="142">
        <v>73829.621262455024</v>
      </c>
      <c r="AS9" s="142">
        <v>74390.906412472352</v>
      </c>
      <c r="AT9" s="142">
        <v>74954.015566100134</v>
      </c>
      <c r="AU9" s="142">
        <v>75518.868155462216</v>
      </c>
      <c r="AV9" s="142"/>
      <c r="AW9" s="142"/>
      <c r="AX9" s="142"/>
      <c r="AY9" s="142"/>
      <c r="AZ9" s="133"/>
      <c r="BA9" s="133"/>
      <c r="BB9" s="133"/>
      <c r="BC9" s="133"/>
      <c r="BD9" s="133"/>
      <c r="BE9" s="133"/>
    </row>
    <row r="10" spans="1:57" s="43" customFormat="1" ht="15" x14ac:dyDescent="0.25">
      <c r="A10" s="139"/>
      <c r="B10" s="139"/>
      <c r="C10" s="139"/>
      <c r="D10" s="139"/>
      <c r="E10" s="139"/>
      <c r="F10" s="139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33"/>
      <c r="BA10" s="133"/>
      <c r="BB10" s="133"/>
      <c r="BC10" s="133"/>
      <c r="BD10" s="133"/>
      <c r="BE10" s="133"/>
    </row>
    <row r="11" spans="1:57" s="39" customFormat="1" x14ac:dyDescent="0.2">
      <c r="A11" s="135" t="s">
        <v>354</v>
      </c>
      <c r="B11" s="144"/>
      <c r="C11" s="144"/>
      <c r="D11" s="144"/>
      <c r="E11" s="144"/>
      <c r="F11" s="144"/>
      <c r="G11" s="153">
        <v>3523251346.4669847</v>
      </c>
      <c r="H11" s="153">
        <v>3597642536.5407629</v>
      </c>
      <c r="I11" s="153">
        <v>3702843918.4393988</v>
      </c>
      <c r="J11" s="153">
        <v>3730697065.129168</v>
      </c>
      <c r="K11" s="153">
        <v>3687730280.0649953</v>
      </c>
      <c r="L11" s="153">
        <v>3747044107.9751072</v>
      </c>
      <c r="M11" s="153">
        <v>3992393092.5054865</v>
      </c>
      <c r="N11" s="153">
        <v>4027575842.0451889</v>
      </c>
      <c r="O11" s="153">
        <v>4237719848.7319937</v>
      </c>
      <c r="P11" s="153">
        <v>4323468165.6228628</v>
      </c>
      <c r="Q11" s="153">
        <v>4403076020.7990866</v>
      </c>
      <c r="R11" s="153">
        <v>4462435418.3693695</v>
      </c>
      <c r="S11" s="153">
        <v>4530104492.7496481</v>
      </c>
      <c r="T11" s="153">
        <v>4659143785.0838842</v>
      </c>
      <c r="U11" s="153">
        <v>4814857191.3806973</v>
      </c>
      <c r="V11" s="153">
        <v>4946977730.9024754</v>
      </c>
      <c r="W11" s="153">
        <v>5082709089.2036705</v>
      </c>
      <c r="X11" s="153">
        <v>5218007796.9834414</v>
      </c>
      <c r="Y11" s="153">
        <v>5348480339.695034</v>
      </c>
      <c r="Z11" s="153">
        <v>5476942825.3339138</v>
      </c>
      <c r="AA11" s="153">
        <v>5599115850.8725405</v>
      </c>
      <c r="AB11" s="153">
        <v>5727385867.0764217</v>
      </c>
      <c r="AC11" s="153">
        <v>5857747079.5031338</v>
      </c>
      <c r="AD11" s="153">
        <v>5990563892.1083755</v>
      </c>
      <c r="AE11" s="153">
        <v>6125252355.3457556</v>
      </c>
      <c r="AF11" s="153">
        <v>6262333500.3423748</v>
      </c>
      <c r="AG11" s="153">
        <v>6401713883.7482767</v>
      </c>
      <c r="AH11" s="153">
        <v>6543246279.6517477</v>
      </c>
      <c r="AI11" s="153">
        <v>6687176428.0317421</v>
      </c>
      <c r="AJ11" s="153">
        <v>6833250706.2763319</v>
      </c>
      <c r="AK11" s="153">
        <v>6981533738.0660648</v>
      </c>
      <c r="AL11" s="153">
        <v>7119013610.8608894</v>
      </c>
      <c r="AM11" s="153">
        <v>7258734804.9132729</v>
      </c>
      <c r="AN11" s="153">
        <v>7399892238.1008015</v>
      </c>
      <c r="AO11" s="153">
        <v>7543831158.953558</v>
      </c>
      <c r="AP11" s="153">
        <v>7689171261.5971222</v>
      </c>
      <c r="AQ11" s="153">
        <v>7849986767.3406296</v>
      </c>
      <c r="AR11" s="153">
        <v>8013387082.3244114</v>
      </c>
      <c r="AS11" s="153">
        <v>8179388880.8125381</v>
      </c>
      <c r="AT11" s="153">
        <v>8347914227.4853573</v>
      </c>
      <c r="AU11" s="153">
        <v>8519028932.5824776</v>
      </c>
      <c r="AV11" s="153"/>
      <c r="AW11" s="153"/>
      <c r="AX11" s="153"/>
      <c r="AY11" s="153"/>
      <c r="AZ11" s="129"/>
      <c r="BA11" s="129"/>
      <c r="BB11" s="129"/>
      <c r="BC11" s="129"/>
      <c r="BD11" s="129"/>
      <c r="BE11" s="129"/>
    </row>
    <row r="12" spans="1:57" s="38" customFormat="1" x14ac:dyDescent="0.2">
      <c r="A12" s="135" t="s">
        <v>185</v>
      </c>
      <c r="B12" s="135"/>
      <c r="C12" s="135"/>
      <c r="D12" s="135"/>
      <c r="E12" s="135"/>
      <c r="F12" s="135"/>
      <c r="G12" s="153">
        <v>537808579.62845945</v>
      </c>
      <c r="H12" s="153">
        <v>519207505.18235731</v>
      </c>
      <c r="I12" s="153">
        <v>505564829.43835354</v>
      </c>
      <c r="J12" s="153">
        <v>503339524.26658881</v>
      </c>
      <c r="K12" s="153">
        <v>476566145.05198354</v>
      </c>
      <c r="L12" s="153">
        <v>441414823.35427499</v>
      </c>
      <c r="M12" s="153">
        <v>441160049.18148649</v>
      </c>
      <c r="N12" s="153">
        <v>432328148.87125283</v>
      </c>
      <c r="O12" s="153">
        <v>434769205.32133919</v>
      </c>
      <c r="P12" s="153">
        <v>435243943.24161965</v>
      </c>
      <c r="Q12" s="153">
        <v>437614313.81462324</v>
      </c>
      <c r="R12" s="153">
        <v>435979162.01799893</v>
      </c>
      <c r="S12" s="153">
        <v>429116093.06880581</v>
      </c>
      <c r="T12" s="153">
        <v>436513394.80103254</v>
      </c>
      <c r="U12" s="153">
        <v>444842536.06263977</v>
      </c>
      <c r="V12" s="153">
        <v>450807426.6585502</v>
      </c>
      <c r="W12" s="153">
        <v>457809914.26730174</v>
      </c>
      <c r="X12" s="153">
        <v>464604372.28528959</v>
      </c>
      <c r="Y12" s="153">
        <v>470384884.25526625</v>
      </c>
      <c r="Z12" s="153">
        <v>475818471.20075423</v>
      </c>
      <c r="AA12" s="153">
        <v>480330203.22983998</v>
      </c>
      <c r="AB12" s="153">
        <v>486094870.15190268</v>
      </c>
      <c r="AC12" s="153">
        <v>491935948.17140967</v>
      </c>
      <c r="AD12" s="153">
        <v>497878528.74854249</v>
      </c>
      <c r="AE12" s="153">
        <v>503895111.01055795</v>
      </c>
      <c r="AF12" s="153">
        <v>510032029.37734193</v>
      </c>
      <c r="AG12" s="153">
        <v>516233853.15373957</v>
      </c>
      <c r="AH12" s="153">
        <v>522516854.20980567</v>
      </c>
      <c r="AI12" s="153">
        <v>528881262.34907079</v>
      </c>
      <c r="AJ12" s="153">
        <v>535336425.6870684</v>
      </c>
      <c r="AK12" s="153">
        <v>541832394.50701964</v>
      </c>
      <c r="AL12" s="153">
        <v>543685675.7300849</v>
      </c>
      <c r="AM12" s="153">
        <v>545571658.69709301</v>
      </c>
      <c r="AN12" s="153">
        <v>547429324.60045028</v>
      </c>
      <c r="AO12" s="153">
        <v>549309195.21198583</v>
      </c>
      <c r="AP12" s="153">
        <v>551152038.34967113</v>
      </c>
      <c r="AQ12" s="153">
        <v>557025127.90632308</v>
      </c>
      <c r="AR12" s="153">
        <v>562988026.95817399</v>
      </c>
      <c r="AS12" s="153">
        <v>569044461.29892278</v>
      </c>
      <c r="AT12" s="153">
        <v>575158313.42806959</v>
      </c>
      <c r="AU12" s="153">
        <v>581359559.42077065</v>
      </c>
      <c r="AV12" s="153"/>
      <c r="AW12" s="153"/>
      <c r="AX12" s="153"/>
      <c r="AY12" s="153"/>
      <c r="AZ12" s="143"/>
      <c r="BA12" s="143"/>
      <c r="BB12" s="143"/>
      <c r="BC12" s="143"/>
      <c r="BD12" s="143"/>
      <c r="BE12" s="143"/>
    </row>
    <row r="13" spans="1:57" s="38" customFormat="1" x14ac:dyDescent="0.2">
      <c r="A13" s="135" t="s">
        <v>186</v>
      </c>
      <c r="B13" s="135"/>
      <c r="C13" s="135"/>
      <c r="D13" s="135"/>
      <c r="E13" s="135"/>
      <c r="F13" s="135"/>
      <c r="G13" s="153">
        <v>288212109.92369145</v>
      </c>
      <c r="H13" s="153">
        <v>296574592.75097179</v>
      </c>
      <c r="I13" s="153">
        <v>269725293.99391103</v>
      </c>
      <c r="J13" s="153">
        <v>343340409.9399184</v>
      </c>
      <c r="K13" s="153">
        <v>232378426.86146972</v>
      </c>
      <c r="L13" s="153">
        <v>178405229.47224656</v>
      </c>
      <c r="M13" s="153">
        <v>290034860.63233161</v>
      </c>
      <c r="N13" s="153">
        <v>324725437.11771536</v>
      </c>
      <c r="O13" s="153">
        <v>361880226.24819845</v>
      </c>
      <c r="P13" s="153">
        <v>410541474.83626497</v>
      </c>
      <c r="Q13" s="153">
        <v>415773956.30377865</v>
      </c>
      <c r="R13" s="153">
        <v>421723727.6336996</v>
      </c>
      <c r="S13" s="153">
        <v>411210112.73837239</v>
      </c>
      <c r="T13" s="153">
        <v>413946886.21593404</v>
      </c>
      <c r="U13" s="153">
        <v>435184077.66791975</v>
      </c>
      <c r="V13" s="153">
        <v>454568584.06987536</v>
      </c>
      <c r="W13" s="153">
        <v>474852706.12164336</v>
      </c>
      <c r="X13" s="153">
        <v>495343917.65476537</v>
      </c>
      <c r="Y13" s="153">
        <v>516457946.87701875</v>
      </c>
      <c r="Z13" s="153">
        <v>537574943.06089044</v>
      </c>
      <c r="AA13" s="153">
        <v>558394250.95641029</v>
      </c>
      <c r="AB13" s="153">
        <v>581048564.41457832</v>
      </c>
      <c r="AC13" s="153">
        <v>604080118.08322561</v>
      </c>
      <c r="AD13" s="153">
        <v>627584743.6000514</v>
      </c>
      <c r="AE13" s="153">
        <v>651459793.09614205</v>
      </c>
      <c r="AF13" s="153">
        <v>675729296.01047933</v>
      </c>
      <c r="AG13" s="153">
        <v>700487939.30729496</v>
      </c>
      <c r="AH13" s="153">
        <v>725575426.95309341</v>
      </c>
      <c r="AI13" s="153">
        <v>751159050.55153644</v>
      </c>
      <c r="AJ13" s="153">
        <v>777119237.24875343</v>
      </c>
      <c r="AK13" s="153">
        <v>803492663.98291004</v>
      </c>
      <c r="AL13" s="153">
        <v>833548388.96148241</v>
      </c>
      <c r="AM13" s="153">
        <v>864060906.73238862</v>
      </c>
      <c r="AN13" s="153">
        <v>894973964.78008151</v>
      </c>
      <c r="AO13" s="153">
        <v>926503067.89155304</v>
      </c>
      <c r="AP13" s="153">
        <v>958419824.39278865</v>
      </c>
      <c r="AQ13" s="153">
        <v>991856605.92708409</v>
      </c>
      <c r="AR13" s="153">
        <v>1025875038.4903055</v>
      </c>
      <c r="AS13" s="153">
        <v>1060341789.6794149</v>
      </c>
      <c r="AT13" s="153">
        <v>1095331433.2467444</v>
      </c>
      <c r="AU13" s="153">
        <v>1130760092.4093633</v>
      </c>
      <c r="AV13" s="153"/>
      <c r="AW13" s="153"/>
      <c r="AX13" s="153"/>
      <c r="AY13" s="153"/>
      <c r="AZ13" s="143"/>
      <c r="BA13" s="143"/>
      <c r="BB13" s="143"/>
      <c r="BC13" s="143"/>
      <c r="BD13" s="143"/>
      <c r="BE13" s="143"/>
    </row>
    <row r="14" spans="1:57" s="38" customFormat="1" x14ac:dyDescent="0.2">
      <c r="A14" s="135" t="s">
        <v>187</v>
      </c>
      <c r="B14" s="135"/>
      <c r="C14" s="135"/>
      <c r="D14" s="135"/>
      <c r="E14" s="135"/>
      <c r="F14" s="135"/>
      <c r="G14" s="153">
        <v>200942245.7148993</v>
      </c>
      <c r="H14" s="153">
        <v>200177855.26747993</v>
      </c>
      <c r="I14" s="153">
        <v>206806206.61522615</v>
      </c>
      <c r="J14" s="153">
        <v>205111863.51187006</v>
      </c>
      <c r="K14" s="153">
        <v>196950697.37502646</v>
      </c>
      <c r="L14" s="153">
        <v>207005952.12256902</v>
      </c>
      <c r="M14" s="153">
        <v>214247316.67309952</v>
      </c>
      <c r="N14" s="153">
        <v>210428183.8942118</v>
      </c>
      <c r="O14" s="153">
        <v>205905201.1061267</v>
      </c>
      <c r="P14" s="153">
        <v>191003066.47738475</v>
      </c>
      <c r="Q14" s="153">
        <v>206997240.98745346</v>
      </c>
      <c r="R14" s="153">
        <v>214860071.82751289</v>
      </c>
      <c r="S14" s="153">
        <v>222898902.23275852</v>
      </c>
      <c r="T14" s="153">
        <v>230933429.19588274</v>
      </c>
      <c r="U14" s="153">
        <v>239710006.51139218</v>
      </c>
      <c r="V14" s="153">
        <v>247276961.01957974</v>
      </c>
      <c r="W14" s="153">
        <v>255082489.98065937</v>
      </c>
      <c r="X14" s="153">
        <v>262838299.89587995</v>
      </c>
      <c r="Y14" s="153">
        <v>270385712.31386924</v>
      </c>
      <c r="Z14" s="153">
        <v>277797735.06680804</v>
      </c>
      <c r="AA14" s="153">
        <v>284914931.64081138</v>
      </c>
      <c r="AB14" s="153">
        <v>292305168.30928242</v>
      </c>
      <c r="AC14" s="153">
        <v>299738178.69177747</v>
      </c>
      <c r="AD14" s="153">
        <v>307210166.08161765</v>
      </c>
      <c r="AE14" s="153">
        <v>314699084.33569807</v>
      </c>
      <c r="AF14" s="153">
        <v>322239022.29573864</v>
      </c>
      <c r="AG14" s="153">
        <v>329817565.65249777</v>
      </c>
      <c r="AH14" s="153">
        <v>337439848.78685576</v>
      </c>
      <c r="AI14" s="153">
        <v>345096974.28999442</v>
      </c>
      <c r="AJ14" s="153">
        <v>352799118.86095184</v>
      </c>
      <c r="AK14" s="153">
        <v>360530256.05063117</v>
      </c>
      <c r="AL14" s="153">
        <v>368552782.883111</v>
      </c>
      <c r="AM14" s="153">
        <v>376615043.60922813</v>
      </c>
      <c r="AN14" s="153">
        <v>384690393.92883712</v>
      </c>
      <c r="AO14" s="153">
        <v>392847883.24968815</v>
      </c>
      <c r="AP14" s="153">
        <v>401017629.45556158</v>
      </c>
      <c r="AQ14" s="153">
        <v>409311955.15917009</v>
      </c>
      <c r="AR14" s="153">
        <v>417646647.90091038</v>
      </c>
      <c r="AS14" s="153">
        <v>426014649.27833879</v>
      </c>
      <c r="AT14" s="153">
        <v>434416253.77474934</v>
      </c>
      <c r="AU14" s="153">
        <v>442875383.22049004</v>
      </c>
      <c r="AV14" s="153"/>
      <c r="AW14" s="153"/>
      <c r="AX14" s="153"/>
      <c r="AY14" s="153"/>
      <c r="AZ14" s="143"/>
      <c r="BA14" s="143"/>
      <c r="BB14" s="143"/>
      <c r="BC14" s="143"/>
      <c r="BD14" s="143"/>
      <c r="BE14" s="143"/>
    </row>
    <row r="15" spans="1:57" s="38" customFormat="1" x14ac:dyDescent="0.2">
      <c r="A15" s="135" t="s">
        <v>188</v>
      </c>
      <c r="B15" s="135"/>
      <c r="C15" s="135"/>
      <c r="D15" s="135"/>
      <c r="E15" s="135"/>
      <c r="F15" s="135"/>
      <c r="G15" s="153">
        <v>2496288411.199934</v>
      </c>
      <c r="H15" s="153">
        <v>2581682583.3399539</v>
      </c>
      <c r="I15" s="153">
        <v>2720747588.3919082</v>
      </c>
      <c r="J15" s="153">
        <v>2678905267.4107909</v>
      </c>
      <c r="K15" s="153">
        <v>2781835010.7765155</v>
      </c>
      <c r="L15" s="153">
        <v>2920218103.0260167</v>
      </c>
      <c r="M15" s="153">
        <v>3046950866.018569</v>
      </c>
      <c r="N15" s="153">
        <v>3060094072.1620088</v>
      </c>
      <c r="O15" s="153">
        <v>3235165216.0563297</v>
      </c>
      <c r="P15" s="153">
        <v>3286679681.0675931</v>
      </c>
      <c r="Q15" s="153">
        <v>3342690509.6932311</v>
      </c>
      <c r="R15" s="153">
        <v>3389872456.8901582</v>
      </c>
      <c r="S15" s="153">
        <v>3466879384.7097116</v>
      </c>
      <c r="T15" s="153">
        <v>3577750074.8710351</v>
      </c>
      <c r="U15" s="153">
        <v>3695120571.1387453</v>
      </c>
      <c r="V15" s="153">
        <v>3794324759.1544704</v>
      </c>
      <c r="W15" s="153">
        <v>3894963978.8340654</v>
      </c>
      <c r="X15" s="153">
        <v>3995221207.1475067</v>
      </c>
      <c r="Y15" s="153">
        <v>4091251796.2488804</v>
      </c>
      <c r="Z15" s="153">
        <v>4185751676.0054617</v>
      </c>
      <c r="AA15" s="153">
        <v>4275476465.0454788</v>
      </c>
      <c r="AB15" s="153">
        <v>4367937264.2006588</v>
      </c>
      <c r="AC15" s="153">
        <v>4461992834.5567207</v>
      </c>
      <c r="AD15" s="153">
        <v>4557890453.6781645</v>
      </c>
      <c r="AE15" s="153">
        <v>4655198366.9033575</v>
      </c>
      <c r="AF15" s="153">
        <v>4754333152.6588154</v>
      </c>
      <c r="AG15" s="153">
        <v>4855174525.6347446</v>
      </c>
      <c r="AH15" s="153">
        <v>4957714149.701993</v>
      </c>
      <c r="AI15" s="153">
        <v>5062039140.8411407</v>
      </c>
      <c r="AJ15" s="153">
        <v>5167995924.479558</v>
      </c>
      <c r="AK15" s="153">
        <v>5275678423.5255041</v>
      </c>
      <c r="AL15" s="153">
        <v>5373226763.286211</v>
      </c>
      <c r="AM15" s="153">
        <v>5472487195.8745632</v>
      </c>
      <c r="AN15" s="153">
        <v>5572798554.7914324</v>
      </c>
      <c r="AO15" s="153">
        <v>5675171012.6003304</v>
      </c>
      <c r="AP15" s="153">
        <v>5778581769.3991003</v>
      </c>
      <c r="AQ15" s="153">
        <v>5891793078.348052</v>
      </c>
      <c r="AR15" s="153">
        <v>6006877368.9750214</v>
      </c>
      <c r="AS15" s="153">
        <v>6123987980.5558615</v>
      </c>
      <c r="AT15" s="153">
        <v>6243008227.0357943</v>
      </c>
      <c r="AU15" s="153">
        <v>6364033897.5318537</v>
      </c>
      <c r="AV15" s="153"/>
      <c r="AW15" s="153"/>
      <c r="AX15" s="153"/>
      <c r="AY15" s="153"/>
      <c r="AZ15" s="143"/>
      <c r="BA15" s="143"/>
      <c r="BB15" s="143"/>
      <c r="BC15" s="143"/>
      <c r="BD15" s="143"/>
      <c r="BE15" s="143"/>
    </row>
    <row r="16" spans="1:57" s="39" customFormat="1" ht="15" x14ac:dyDescent="0.25">
      <c r="A16" s="130"/>
      <c r="B16" s="144"/>
      <c r="C16" s="144"/>
      <c r="D16" s="144"/>
      <c r="E16" s="144"/>
      <c r="F16" s="144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9"/>
      <c r="BA16" s="129"/>
      <c r="BB16" s="129"/>
      <c r="BC16" s="129"/>
      <c r="BD16" s="129"/>
      <c r="BE16" s="129"/>
    </row>
    <row r="17" spans="1:57" s="41" customFormat="1" x14ac:dyDescent="0.2">
      <c r="A17" s="135" t="s">
        <v>189</v>
      </c>
      <c r="B17" s="144"/>
      <c r="C17" s="144"/>
      <c r="D17" s="144"/>
      <c r="E17" s="144"/>
      <c r="F17" s="144"/>
      <c r="G17" s="138">
        <v>67657.492806391907</v>
      </c>
      <c r="H17" s="138">
        <v>68250.630634924193</v>
      </c>
      <c r="I17" s="138">
        <v>69540.918580697165</v>
      </c>
      <c r="J17" s="138">
        <v>69319.673202895516</v>
      </c>
      <c r="K17" s="138">
        <v>67707.262008420861</v>
      </c>
      <c r="L17" s="138">
        <v>69317.270233185729</v>
      </c>
      <c r="M17" s="138">
        <v>72375.182373624208</v>
      </c>
      <c r="N17" s="138">
        <v>73183.551792000872</v>
      </c>
      <c r="O17" s="138">
        <v>76879.767299575688</v>
      </c>
      <c r="P17" s="138">
        <v>78379.763007221612</v>
      </c>
      <c r="Q17" s="138">
        <v>78291.219395659515</v>
      </c>
      <c r="R17" s="138">
        <v>79314.049824943708</v>
      </c>
      <c r="S17" s="138">
        <v>80316.243865651777</v>
      </c>
      <c r="T17" s="138">
        <v>81318.437906359817</v>
      </c>
      <c r="U17" s="138">
        <v>82320.358666865286</v>
      </c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45"/>
      <c r="BA17" s="145"/>
      <c r="BB17" s="145"/>
      <c r="BC17" s="145"/>
      <c r="BD17" s="145"/>
      <c r="BE17" s="145"/>
    </row>
    <row r="18" spans="1:57" s="41" customFormat="1" x14ac:dyDescent="0.2">
      <c r="A18" s="135" t="s">
        <v>205</v>
      </c>
      <c r="B18" s="144"/>
      <c r="C18" s="144"/>
      <c r="D18" s="144"/>
      <c r="E18" s="144"/>
      <c r="F18" s="144"/>
      <c r="G18" s="140">
        <v>5.2070766135514646E-2</v>
      </c>
      <c r="H18" s="140"/>
      <c r="I18" s="140"/>
      <c r="J18" s="140"/>
      <c r="K18" s="140"/>
      <c r="L18" s="140"/>
      <c r="M18" s="140"/>
      <c r="N18" s="140"/>
      <c r="O18" s="140">
        <v>5.1698586411308707E-2</v>
      </c>
      <c r="P18" s="140">
        <v>7.8676558630023652E-2</v>
      </c>
      <c r="Q18" s="140">
        <v>9.5895287456382206E-2</v>
      </c>
      <c r="R18" s="140">
        <v>8.8515014097756861E-2</v>
      </c>
      <c r="S18" s="140">
        <v>8.1419734983119496E-2</v>
      </c>
      <c r="T18" s="140">
        <v>7.4593254938235543E-2</v>
      </c>
      <c r="U18" s="140">
        <v>6.8006353334932101E-2</v>
      </c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5"/>
      <c r="BA18" s="145"/>
      <c r="BB18" s="145"/>
      <c r="BC18" s="145"/>
      <c r="BD18" s="145"/>
      <c r="BE18" s="145"/>
    </row>
    <row r="19" spans="1:57" s="39" customFormat="1" x14ac:dyDescent="0.2">
      <c r="A19" s="156" t="s">
        <v>329</v>
      </c>
      <c r="B19" s="144"/>
      <c r="C19" s="144"/>
      <c r="D19" s="144"/>
      <c r="E19" s="144"/>
      <c r="F19" s="144"/>
      <c r="G19" s="158">
        <v>16173.032965866836</v>
      </c>
      <c r="H19" s="158">
        <v>16344.410019155217</v>
      </c>
      <c r="I19" s="158">
        <v>16515.787072443596</v>
      </c>
      <c r="J19" s="158">
        <v>16687.164125731975</v>
      </c>
      <c r="K19" s="158">
        <v>16858.541179020354</v>
      </c>
      <c r="L19" s="158">
        <v>17029.918232308733</v>
      </c>
      <c r="M19" s="158">
        <v>17201.295285597113</v>
      </c>
      <c r="N19" s="158">
        <v>17372.672338885492</v>
      </c>
      <c r="O19" s="158">
        <v>17544.049392173882</v>
      </c>
      <c r="P19" s="158">
        <v>17569.829126507484</v>
      </c>
      <c r="Q19" s="158">
        <v>16867.188378616062</v>
      </c>
      <c r="R19" s="158">
        <v>17205.938378616062</v>
      </c>
      <c r="S19" s="158">
        <v>17544.688378616062</v>
      </c>
      <c r="T19" s="158">
        <v>17883.438378616062</v>
      </c>
      <c r="U19" s="158">
        <v>18221.982758620696</v>
      </c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40"/>
      <c r="AW19" s="140"/>
      <c r="AX19" s="140"/>
      <c r="AY19" s="140"/>
      <c r="AZ19" s="129"/>
      <c r="BA19" s="129"/>
      <c r="BB19" s="129"/>
      <c r="BC19" s="129"/>
      <c r="BD19" s="129"/>
      <c r="BE19" s="129"/>
    </row>
    <row r="20" spans="1:57" s="36" customFormat="1" x14ac:dyDescent="0.2">
      <c r="A20" s="156" t="s">
        <v>330</v>
      </c>
      <c r="B20" s="144"/>
      <c r="C20" s="144"/>
      <c r="D20" s="144"/>
      <c r="E20" s="144"/>
      <c r="F20" s="144"/>
      <c r="G20" s="158">
        <v>15330.890748599215</v>
      </c>
      <c r="H20" s="158">
        <v>15494.200337759987</v>
      </c>
      <c r="I20" s="158">
        <v>15657.509926920759</v>
      </c>
      <c r="J20" s="158">
        <v>15820.81951608153</v>
      </c>
      <c r="K20" s="158">
        <v>15984.129105242302</v>
      </c>
      <c r="L20" s="158">
        <v>16147.438694403074</v>
      </c>
      <c r="M20" s="158">
        <v>16310.748283563846</v>
      </c>
      <c r="N20" s="158">
        <v>16474.057872724617</v>
      </c>
      <c r="O20" s="158">
        <v>16637.367461885384</v>
      </c>
      <c r="P20" s="158">
        <v>16187.495435116321</v>
      </c>
      <c r="Q20" s="158">
        <v>15249.704500467726</v>
      </c>
      <c r="R20" s="158">
        <v>15682.954500467726</v>
      </c>
      <c r="S20" s="158">
        <v>16116.204500467726</v>
      </c>
      <c r="T20" s="158">
        <v>16549.454500467727</v>
      </c>
      <c r="U20" s="158">
        <v>16982.772160674936</v>
      </c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40"/>
      <c r="AW20" s="140"/>
      <c r="AX20" s="140"/>
      <c r="AY20" s="140"/>
      <c r="AZ20" s="157"/>
      <c r="BA20" s="157"/>
      <c r="BB20" s="157"/>
      <c r="BC20" s="157"/>
      <c r="BD20" s="157"/>
      <c r="BE20" s="157"/>
    </row>
    <row r="21" spans="1:57" s="39" customFormat="1" ht="15" x14ac:dyDescent="0.25">
      <c r="A21" s="135"/>
      <c r="B21" s="130"/>
      <c r="C21" s="130"/>
      <c r="D21" s="130"/>
      <c r="E21" s="130"/>
      <c r="F21" s="130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9"/>
      <c r="BA21" s="129"/>
      <c r="BB21" s="129"/>
      <c r="BC21" s="129"/>
      <c r="BD21" s="129"/>
      <c r="BE21" s="129"/>
    </row>
    <row r="22" spans="1:57" s="39" customFormat="1" x14ac:dyDescent="0.2">
      <c r="A22" s="118" t="s">
        <v>190</v>
      </c>
      <c r="B22" s="137"/>
      <c r="C22" s="137"/>
      <c r="D22" s="137"/>
      <c r="E22" s="137"/>
      <c r="F22" s="137"/>
      <c r="G22" s="138">
        <v>4866751050.3211422</v>
      </c>
      <c r="H22" s="138">
        <v>5032803089.6140156</v>
      </c>
      <c r="I22" s="138">
        <v>5177364555.2610493</v>
      </c>
      <c r="J22" s="138">
        <v>5398184935.9731674</v>
      </c>
      <c r="K22" s="138">
        <v>5113239109.2738647</v>
      </c>
      <c r="L22" s="138">
        <v>5106545805.7038002</v>
      </c>
      <c r="M22" s="138">
        <v>5592926277.9950314</v>
      </c>
      <c r="N22" s="138">
        <v>5692388640.8527994</v>
      </c>
      <c r="O22" s="138">
        <v>6042087346.7274151</v>
      </c>
      <c r="P22" s="138">
        <v>6344920992.6123562</v>
      </c>
      <c r="Q22" s="138">
        <v>6404347465.7696047</v>
      </c>
      <c r="R22" s="138">
        <v>6374907740.5276709</v>
      </c>
      <c r="S22" s="138">
        <v>6471577846.7852116</v>
      </c>
      <c r="T22" s="138">
        <v>6655919692.9769783</v>
      </c>
      <c r="U22" s="138">
        <v>6878367416.2581396</v>
      </c>
      <c r="V22" s="138">
        <v>7067111044.1463938</v>
      </c>
      <c r="W22" s="138">
        <v>7261012984.5766726</v>
      </c>
      <c r="X22" s="138">
        <v>7454296852.8334885</v>
      </c>
      <c r="Y22" s="138">
        <v>7640686199.5643349</v>
      </c>
      <c r="Z22" s="138">
        <v>7824204036.1913061</v>
      </c>
      <c r="AA22" s="138">
        <v>7998736929.8179159</v>
      </c>
      <c r="AB22" s="138">
        <v>8181979810.1091747</v>
      </c>
      <c r="AC22" s="138">
        <v>8368210113.5759058</v>
      </c>
      <c r="AD22" s="138">
        <v>8557948417.2976799</v>
      </c>
      <c r="AE22" s="138">
        <v>8750360507.636795</v>
      </c>
      <c r="AF22" s="138">
        <v>8946190714.7748222</v>
      </c>
      <c r="AG22" s="138">
        <v>9145305548.2118244</v>
      </c>
      <c r="AH22" s="138">
        <v>9347494685.2167835</v>
      </c>
      <c r="AI22" s="138">
        <v>9553109182.9024887</v>
      </c>
      <c r="AJ22" s="138">
        <v>9761786723.2519035</v>
      </c>
      <c r="AK22" s="138">
        <v>9973619625.8086643</v>
      </c>
      <c r="AL22" s="138">
        <v>10170019444.086985</v>
      </c>
      <c r="AM22" s="138">
        <v>10369621149.876104</v>
      </c>
      <c r="AN22" s="138">
        <v>10571274625.858288</v>
      </c>
      <c r="AO22" s="138">
        <v>10776901655.647942</v>
      </c>
      <c r="AP22" s="138">
        <v>10984530373.710175</v>
      </c>
      <c r="AQ22" s="138">
        <v>11214266810.486614</v>
      </c>
      <c r="AR22" s="138">
        <v>11447695831.892017</v>
      </c>
      <c r="AS22" s="138">
        <v>11684841258.303627</v>
      </c>
      <c r="AT22" s="138">
        <v>11925591753.55051</v>
      </c>
      <c r="AU22" s="138">
        <v>12170041332.260683</v>
      </c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</row>
    <row r="23" spans="1:57" s="41" customFormat="1" x14ac:dyDescent="0.2">
      <c r="A23" s="135"/>
      <c r="B23" s="130"/>
      <c r="C23" s="130"/>
      <c r="D23" s="130"/>
      <c r="E23" s="130"/>
      <c r="F23" s="130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5"/>
      <c r="BA23" s="145"/>
      <c r="BB23" s="145"/>
      <c r="BC23" s="145"/>
      <c r="BD23" s="145"/>
      <c r="BE23" s="145"/>
    </row>
    <row r="24" spans="1:57" s="41" customFormat="1" x14ac:dyDescent="0.2">
      <c r="A24" s="135" t="s">
        <v>192</v>
      </c>
      <c r="B24" s="130"/>
      <c r="C24" s="130"/>
      <c r="D24" s="130"/>
      <c r="E24" s="130"/>
      <c r="F24" s="130"/>
      <c r="G24" s="175">
        <v>1343499703.8541574</v>
      </c>
      <c r="H24" s="175">
        <v>1435160553.0732527</v>
      </c>
      <c r="I24" s="175">
        <v>1474520636.8216505</v>
      </c>
      <c r="J24" s="175">
        <v>1667487870.8439994</v>
      </c>
      <c r="K24" s="175">
        <v>1425508829.2088695</v>
      </c>
      <c r="L24" s="175">
        <v>1359501697.728693</v>
      </c>
      <c r="M24" s="175">
        <v>1600533185.4895449</v>
      </c>
      <c r="N24" s="175">
        <v>1664812798.8076105</v>
      </c>
      <c r="O24" s="175">
        <v>1804367497.9954214</v>
      </c>
      <c r="P24" s="175">
        <v>2021452826.9894934</v>
      </c>
      <c r="Q24" s="175">
        <v>2001271444.9705181</v>
      </c>
      <c r="R24" s="175">
        <v>1912472322.1583014</v>
      </c>
      <c r="S24" s="175">
        <v>1941473354.0355635</v>
      </c>
      <c r="T24" s="175">
        <v>1996775907.8930941</v>
      </c>
      <c r="U24" s="175">
        <v>2063510224.8774424</v>
      </c>
      <c r="V24" s="175">
        <v>2120133313.2439184</v>
      </c>
      <c r="W24" s="175">
        <v>2178303895.3730021</v>
      </c>
      <c r="X24" s="175">
        <v>2236289055.8500471</v>
      </c>
      <c r="Y24" s="175">
        <v>2292205859.8693008</v>
      </c>
      <c r="Z24" s="175">
        <v>2347261210.8573923</v>
      </c>
      <c r="AA24" s="175">
        <v>2399621078.9453754</v>
      </c>
      <c r="AB24" s="175">
        <v>2454593943.032753</v>
      </c>
      <c r="AC24" s="175">
        <v>2510463034.072772</v>
      </c>
      <c r="AD24" s="175">
        <v>2567384525.1893044</v>
      </c>
      <c r="AE24" s="175">
        <v>2625108152.2910395</v>
      </c>
      <c r="AF24" s="175">
        <v>2683857214.4324474</v>
      </c>
      <c r="AG24" s="175">
        <v>2743591664.4635477</v>
      </c>
      <c r="AH24" s="175">
        <v>2804248405.5650358</v>
      </c>
      <c r="AI24" s="175">
        <v>2865932754.8707466</v>
      </c>
      <c r="AJ24" s="175">
        <v>2928536016.9755716</v>
      </c>
      <c r="AK24" s="175">
        <v>2992085887.7425995</v>
      </c>
      <c r="AL24" s="175">
        <v>3051005833.2260952</v>
      </c>
      <c r="AM24" s="175">
        <v>3110886344.9628315</v>
      </c>
      <c r="AN24" s="175">
        <v>3171382387.7574863</v>
      </c>
      <c r="AO24" s="175">
        <v>3233070496.6943836</v>
      </c>
      <c r="AP24" s="175">
        <v>3295359112.1130524</v>
      </c>
      <c r="AQ24" s="175">
        <v>3364280043.1459846</v>
      </c>
      <c r="AR24" s="175">
        <v>3434308749.567606</v>
      </c>
      <c r="AS24" s="175">
        <v>3505452377.4910889</v>
      </c>
      <c r="AT24" s="175">
        <v>3577677526.0651531</v>
      </c>
      <c r="AU24" s="175">
        <v>3651012399.6782055</v>
      </c>
      <c r="AV24" s="175"/>
      <c r="AW24" s="175"/>
      <c r="AX24" s="175"/>
      <c r="AY24" s="175"/>
      <c r="AZ24" s="145"/>
      <c r="BA24" s="145"/>
      <c r="BB24" s="145"/>
      <c r="BC24" s="145"/>
      <c r="BD24" s="145"/>
      <c r="BE24" s="145"/>
    </row>
    <row r="25" spans="1:57" s="39" customFormat="1" x14ac:dyDescent="0.2">
      <c r="A25" s="135"/>
      <c r="B25" s="144"/>
      <c r="C25" s="144"/>
      <c r="D25" s="144"/>
      <c r="E25" s="144"/>
      <c r="F25" s="144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29"/>
      <c r="BA25" s="129"/>
      <c r="BB25" s="129"/>
      <c r="BC25" s="129"/>
      <c r="BD25" s="129"/>
      <c r="BE25" s="129"/>
    </row>
    <row r="26" spans="1:57" s="39" customFormat="1" x14ac:dyDescent="0.2">
      <c r="A26" s="119" t="s">
        <v>193</v>
      </c>
      <c r="B26" s="115"/>
      <c r="C26" s="115"/>
      <c r="D26" s="115"/>
      <c r="E26" s="115"/>
      <c r="F26" s="115"/>
      <c r="G26" s="153">
        <v>3980029008.95263</v>
      </c>
      <c r="H26" s="153">
        <v>4195344655.5022435</v>
      </c>
      <c r="I26" s="153">
        <v>4373837576.2845345</v>
      </c>
      <c r="J26" s="153">
        <v>4650536322.3408842</v>
      </c>
      <c r="K26" s="153">
        <v>4511922190.0232582</v>
      </c>
      <c r="L26" s="153">
        <v>4634700973.2567692</v>
      </c>
      <c r="M26" s="153">
        <v>5212047998.4635696</v>
      </c>
      <c r="N26" s="153">
        <v>5437369629.7425947</v>
      </c>
      <c r="O26" s="153">
        <v>5947830784.1184673</v>
      </c>
      <c r="P26" s="153">
        <v>6241498780.4327745</v>
      </c>
      <c r="Q26" s="153">
        <v>6404347465.7696047</v>
      </c>
      <c r="R26" s="153">
        <v>6531730470.9446516</v>
      </c>
      <c r="S26" s="153">
        <v>6752444325.3356905</v>
      </c>
      <c r="T26" s="153">
        <v>7027985603.8143921</v>
      </c>
      <c r="U26" s="153">
        <v>7359853135.3962097</v>
      </c>
      <c r="V26" s="153">
        <v>7722212917.5931273</v>
      </c>
      <c r="W26" s="153">
        <v>8120205192.1518383</v>
      </c>
      <c r="X26" s="153">
        <v>8545662618.4518633</v>
      </c>
      <c r="Y26" s="153">
        <v>9002282049.41465</v>
      </c>
      <c r="Z26" s="153">
        <v>9489478235.0946388</v>
      </c>
      <c r="AA26" s="153">
        <v>10014956907.173481</v>
      </c>
      <c r="AB26" s="153">
        <v>10581386347.949299</v>
      </c>
      <c r="AC26" s="153">
        <v>11184089480.375759</v>
      </c>
      <c r="AD26" s="153">
        <v>11825321010.069151</v>
      </c>
      <c r="AE26" s="153">
        <v>12507247024.571064</v>
      </c>
      <c r="AF26" s="153">
        <v>13233523988.288652</v>
      </c>
      <c r="AG26" s="153">
        <v>14001364961.200014</v>
      </c>
      <c r="AH26" s="153">
        <v>14812971494.46113</v>
      </c>
      <c r="AI26" s="153">
        <v>15673405492.098745</v>
      </c>
      <c r="AJ26" s="153">
        <v>16581149397.9461</v>
      </c>
      <c r="AK26" s="153">
        <v>17541049941.856422</v>
      </c>
      <c r="AL26" s="153">
        <v>18521254072.259007</v>
      </c>
      <c r="AM26" s="153">
        <v>19556354575.257656</v>
      </c>
      <c r="AN26" s="153">
        <v>20649235989.986156</v>
      </c>
      <c r="AO26" s="153">
        <v>21803691055.638229</v>
      </c>
      <c r="AP26" s="153">
        <v>23022227831.188854</v>
      </c>
      <c r="AQ26" s="153">
        <v>24347416996.653671</v>
      </c>
      <c r="AR26" s="153">
        <v>25746827744.621105</v>
      </c>
      <c r="AS26" s="153">
        <v>27223297650.727745</v>
      </c>
      <c r="AT26" s="153">
        <v>28781740200.797382</v>
      </c>
      <c r="AU26" s="153">
        <v>30425414897.952873</v>
      </c>
      <c r="AV26" s="153"/>
      <c r="AW26" s="153"/>
      <c r="AX26" s="153"/>
      <c r="AY26" s="153"/>
      <c r="AZ26" s="129"/>
      <c r="BA26" s="129"/>
      <c r="BB26" s="129"/>
      <c r="BC26" s="129"/>
      <c r="BD26" s="129"/>
      <c r="BE26" s="129"/>
    </row>
    <row r="27" spans="1:57" s="38" customFormat="1" x14ac:dyDescent="0.2">
      <c r="A27" s="135"/>
      <c r="B27" s="130"/>
      <c r="C27" s="130"/>
      <c r="D27" s="130"/>
      <c r="E27" s="130"/>
      <c r="F27" s="130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3"/>
      <c r="BA27" s="143"/>
      <c r="BB27" s="143"/>
      <c r="BC27" s="143"/>
      <c r="BD27" s="143"/>
      <c r="BE27" s="143"/>
    </row>
    <row r="28" spans="1:57" s="38" customFormat="1" x14ac:dyDescent="0.2">
      <c r="A28" s="173" t="s">
        <v>194</v>
      </c>
      <c r="B28" s="174"/>
      <c r="C28" s="174"/>
      <c r="D28" s="174"/>
      <c r="E28" s="174"/>
      <c r="F28" s="174"/>
      <c r="G28" s="185">
        <v>449722012.90751034</v>
      </c>
      <c r="H28" s="185">
        <v>454077358.19355661</v>
      </c>
      <c r="I28" s="185">
        <v>498354506.25648832</v>
      </c>
      <c r="J28" s="185">
        <v>568905675.71241546</v>
      </c>
      <c r="K28" s="185">
        <v>563336287.59293389</v>
      </c>
      <c r="L28" s="185">
        <v>580847570.76197124</v>
      </c>
      <c r="M28" s="185">
        <v>597930267.13579893</v>
      </c>
      <c r="N28" s="185">
        <v>599827772.3018744</v>
      </c>
      <c r="O28" s="185">
        <v>573391092.53605843</v>
      </c>
      <c r="P28" s="185">
        <v>559328312.77638948</v>
      </c>
      <c r="Q28" s="185">
        <v>604953794.49970996</v>
      </c>
      <c r="R28" s="185">
        <v>610499678.02883172</v>
      </c>
      <c r="S28" s="185">
        <v>635592021.6665175</v>
      </c>
      <c r="T28" s="185">
        <v>695064419.06069124</v>
      </c>
      <c r="U28" s="185">
        <v>734046182.83183265</v>
      </c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5"/>
      <c r="AT28" s="185"/>
      <c r="AU28" s="185"/>
      <c r="AV28" s="185"/>
      <c r="AW28" s="185"/>
      <c r="AX28" s="185"/>
      <c r="AY28" s="185"/>
      <c r="AZ28" s="143"/>
      <c r="BA28" s="143"/>
      <c r="BB28" s="143"/>
      <c r="BC28" s="143"/>
      <c r="BD28" s="143"/>
      <c r="BE28" s="143"/>
    </row>
    <row r="29" spans="1:57" s="41" customFormat="1" x14ac:dyDescent="0.2">
      <c r="A29" s="135" t="s">
        <v>257</v>
      </c>
      <c r="B29" s="135"/>
      <c r="C29" s="135"/>
      <c r="D29" s="135"/>
      <c r="E29" s="135"/>
      <c r="F29" s="135"/>
      <c r="G29" s="154"/>
      <c r="H29" s="154"/>
      <c r="I29" s="154"/>
      <c r="J29" s="154"/>
      <c r="K29" s="154"/>
      <c r="L29" s="154"/>
      <c r="M29" s="154"/>
      <c r="N29" s="154">
        <v>13546.34727263483</v>
      </c>
      <c r="O29" s="154">
        <v>13036.865228159551</v>
      </c>
      <c r="P29" s="154">
        <v>13810.144559697888</v>
      </c>
      <c r="Q29" s="154">
        <v>14202.158195048376</v>
      </c>
      <c r="R29" s="154">
        <v>14548.74306087675</v>
      </c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43"/>
      <c r="AW29" s="143"/>
      <c r="AX29" s="143"/>
      <c r="AY29" s="143"/>
      <c r="AZ29" s="145"/>
      <c r="BA29" s="145"/>
      <c r="BB29" s="145"/>
      <c r="BC29" s="145"/>
      <c r="BD29" s="145"/>
      <c r="BE29" s="145"/>
    </row>
    <row r="30" spans="1:57" s="41" customFormat="1" x14ac:dyDescent="0.2">
      <c r="A30" s="135"/>
      <c r="B30" s="135"/>
      <c r="C30" s="135"/>
      <c r="D30" s="135"/>
      <c r="E30" s="135"/>
      <c r="F30" s="135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43"/>
      <c r="AW30" s="143"/>
      <c r="AX30" s="143"/>
      <c r="AY30" s="143"/>
      <c r="AZ30" s="145"/>
      <c r="BA30" s="145"/>
      <c r="BB30" s="145"/>
      <c r="BC30" s="145"/>
      <c r="BD30" s="145"/>
      <c r="BE30" s="145"/>
    </row>
    <row r="31" spans="1:57" s="41" customFormat="1" x14ac:dyDescent="0.2">
      <c r="A31" s="135" t="s">
        <v>283</v>
      </c>
      <c r="B31" s="144"/>
      <c r="C31" s="144"/>
      <c r="D31" s="144"/>
      <c r="E31" s="144"/>
      <c r="F31" s="144"/>
      <c r="G31" s="155">
        <v>4127268825.1123977</v>
      </c>
      <c r="H31" s="155">
        <v>3904441808.7405934</v>
      </c>
      <c r="I31" s="155">
        <v>3917693776.0962257</v>
      </c>
      <c r="J31" s="155">
        <v>3848509870.6171675</v>
      </c>
      <c r="K31" s="155">
        <v>3794502328.2649341</v>
      </c>
      <c r="L31" s="155">
        <v>0</v>
      </c>
      <c r="M31" s="155">
        <v>0</v>
      </c>
      <c r="N31" s="155">
        <v>3658124608.398315</v>
      </c>
      <c r="O31" s="155">
        <v>4994127838.2072783</v>
      </c>
      <c r="P31" s="155">
        <v>4820113373.6948824</v>
      </c>
      <c r="Q31" s="155">
        <v>4566871607.4760656</v>
      </c>
      <c r="R31" s="155">
        <v>4617038967.4087944</v>
      </c>
      <c r="S31" s="155">
        <v>4690784593.1934376</v>
      </c>
      <c r="T31" s="155">
        <v>4790331625.2192602</v>
      </c>
      <c r="U31" s="155">
        <v>4880240823.9252338</v>
      </c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86"/>
      <c r="AT31" s="186"/>
      <c r="AU31" s="186"/>
      <c r="AV31" s="187"/>
      <c r="AW31" s="187"/>
      <c r="AX31" s="187"/>
      <c r="AY31" s="187"/>
      <c r="AZ31" s="145"/>
      <c r="BA31" s="145"/>
      <c r="BB31" s="145"/>
      <c r="BC31" s="145"/>
      <c r="BD31" s="145"/>
      <c r="BE31" s="145"/>
    </row>
    <row r="32" spans="1:57" s="41" customFormat="1" x14ac:dyDescent="0.2">
      <c r="A32" s="135" t="s">
        <v>284</v>
      </c>
      <c r="B32" s="144"/>
      <c r="C32" s="144"/>
      <c r="D32" s="144"/>
      <c r="E32" s="144"/>
      <c r="F32" s="144"/>
      <c r="G32" s="154">
        <v>610073167.47004485</v>
      </c>
      <c r="H32" s="154">
        <v>606637144.07547438</v>
      </c>
      <c r="I32" s="154">
        <v>620556951.3778789</v>
      </c>
      <c r="J32" s="154">
        <v>620272929.98549914</v>
      </c>
      <c r="K32" s="154">
        <v>616473001.46015346</v>
      </c>
      <c r="L32" s="154">
        <v>0</v>
      </c>
      <c r="M32" s="154">
        <v>0</v>
      </c>
      <c r="N32" s="154">
        <v>579668247.96606803</v>
      </c>
      <c r="O32" s="154">
        <v>776151552.79663754</v>
      </c>
      <c r="P32" s="154">
        <v>781095719.58937788</v>
      </c>
      <c r="Q32" s="154">
        <v>772684130.14713204</v>
      </c>
      <c r="R32" s="154">
        <v>755107591.6068213</v>
      </c>
      <c r="S32" s="154">
        <v>742459599.93632925</v>
      </c>
      <c r="T32" s="154">
        <v>734616398.13124633</v>
      </c>
      <c r="U32" s="154">
        <v>725869685.04672897</v>
      </c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43"/>
      <c r="AW32" s="143"/>
      <c r="AX32" s="143"/>
      <c r="AY32" s="143"/>
      <c r="AZ32" s="145"/>
      <c r="BA32" s="145"/>
      <c r="BB32" s="145"/>
      <c r="BC32" s="145"/>
      <c r="BD32" s="145"/>
      <c r="BE32" s="145"/>
    </row>
    <row r="33" spans="1:57" s="41" customFormat="1" x14ac:dyDescent="0.2">
      <c r="A33" s="135" t="s">
        <v>285</v>
      </c>
      <c r="B33" s="144"/>
      <c r="C33" s="144"/>
      <c r="D33" s="144"/>
      <c r="E33" s="144"/>
      <c r="F33" s="144"/>
      <c r="G33" s="154">
        <v>3517195657.6423526</v>
      </c>
      <c r="H33" s="154">
        <v>3297804664.6651192</v>
      </c>
      <c r="I33" s="154">
        <v>3297136824.7183471</v>
      </c>
      <c r="J33" s="154">
        <v>3228236940.6316681</v>
      </c>
      <c r="K33" s="154">
        <v>3178029326.8047805</v>
      </c>
      <c r="L33" s="154">
        <v>0</v>
      </c>
      <c r="M33" s="154">
        <v>0</v>
      </c>
      <c r="N33" s="154">
        <v>3078456360.4322467</v>
      </c>
      <c r="O33" s="154">
        <v>4217976285.4106407</v>
      </c>
      <c r="P33" s="154">
        <v>4039017654.1055045</v>
      </c>
      <c r="Q33" s="154">
        <v>3794187477.3289337</v>
      </c>
      <c r="R33" s="154">
        <v>3861931375.8019729</v>
      </c>
      <c r="S33" s="154">
        <v>3948324993.2571087</v>
      </c>
      <c r="T33" s="154">
        <v>4055715227.0880141</v>
      </c>
      <c r="U33" s="154">
        <v>4154371138.8785048</v>
      </c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43"/>
      <c r="AW33" s="143"/>
      <c r="AX33" s="143"/>
      <c r="AY33" s="143"/>
      <c r="AZ33" s="145"/>
      <c r="BA33" s="145"/>
      <c r="BB33" s="145"/>
      <c r="BC33" s="145"/>
      <c r="BD33" s="145"/>
      <c r="BE33" s="145"/>
    </row>
    <row r="34" spans="1:57" s="41" customFormat="1" x14ac:dyDescent="0.2">
      <c r="A34" s="135" t="s">
        <v>286</v>
      </c>
      <c r="B34" s="144"/>
      <c r="C34" s="144"/>
      <c r="D34" s="144"/>
      <c r="E34" s="144"/>
      <c r="F34" s="144"/>
      <c r="G34" s="154">
        <v>2838693376.9020023</v>
      </c>
      <c r="H34" s="154">
        <v>2610861209.7342458</v>
      </c>
      <c r="I34" s="154">
        <v>2589615301.0576897</v>
      </c>
      <c r="J34" s="154">
        <v>2513356190.9980035</v>
      </c>
      <c r="K34" s="154">
        <v>2383553552.0475416</v>
      </c>
      <c r="L34" s="154">
        <v>0</v>
      </c>
      <c r="M34" s="154">
        <v>0</v>
      </c>
      <c r="N34" s="154">
        <v>2395844701.8046346</v>
      </c>
      <c r="O34" s="154">
        <v>3369161308.2915778</v>
      </c>
      <c r="P34" s="154">
        <v>3191807266.0520353</v>
      </c>
      <c r="Q34" s="154">
        <v>2962959223.3485441</v>
      </c>
      <c r="R34" s="154">
        <v>3020727374.7427378</v>
      </c>
      <c r="S34" s="154">
        <v>3092884141.2442708</v>
      </c>
      <c r="T34" s="154">
        <v>3181355580.8193355</v>
      </c>
      <c r="U34" s="154">
        <v>3262870469.7196264</v>
      </c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43"/>
      <c r="AW34" s="143"/>
      <c r="AX34" s="143"/>
      <c r="AY34" s="143"/>
      <c r="AZ34" s="145"/>
      <c r="BA34" s="145"/>
      <c r="BB34" s="145"/>
      <c r="BC34" s="145"/>
      <c r="BD34" s="145"/>
      <c r="BE34" s="145"/>
    </row>
    <row r="35" spans="1:57" s="41" customFormat="1" x14ac:dyDescent="0.2">
      <c r="A35" s="135" t="s">
        <v>287</v>
      </c>
      <c r="B35" s="144"/>
      <c r="C35" s="144"/>
      <c r="D35" s="144"/>
      <c r="E35" s="144"/>
      <c r="F35" s="144"/>
      <c r="G35" s="154">
        <v>678502280.74035037</v>
      </c>
      <c r="H35" s="154">
        <v>686943454.93087327</v>
      </c>
      <c r="I35" s="154">
        <v>707521523.66065717</v>
      </c>
      <c r="J35" s="154">
        <v>714880749.63366449</v>
      </c>
      <c r="K35" s="154">
        <v>794475774.75723863</v>
      </c>
      <c r="L35" s="154">
        <v>0</v>
      </c>
      <c r="M35" s="154">
        <v>0</v>
      </c>
      <c r="N35" s="154">
        <v>682611658.62761259</v>
      </c>
      <c r="O35" s="154">
        <v>848814977.11906278</v>
      </c>
      <c r="P35" s="154">
        <v>847210388.05346918</v>
      </c>
      <c r="Q35" s="154">
        <v>831228253.98038983</v>
      </c>
      <c r="R35" s="154">
        <v>841204001.05923522</v>
      </c>
      <c r="S35" s="154">
        <v>855440852.01283765</v>
      </c>
      <c r="T35" s="154">
        <v>874359646.26867819</v>
      </c>
      <c r="U35" s="154">
        <v>891500669.15887845</v>
      </c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43"/>
      <c r="AW35" s="143"/>
      <c r="AX35" s="143"/>
      <c r="AY35" s="143"/>
      <c r="AZ35" s="145"/>
      <c r="BA35" s="145"/>
      <c r="BB35" s="145"/>
      <c r="BC35" s="145"/>
      <c r="BD35" s="145"/>
      <c r="BE35" s="145"/>
    </row>
    <row r="36" spans="1:57" s="41" customFormat="1" x14ac:dyDescent="0.2">
      <c r="A36" s="45"/>
      <c r="B36" s="40"/>
      <c r="C36" s="40"/>
      <c r="D36" s="40"/>
      <c r="E36" s="40"/>
      <c r="F36" s="40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</row>
    <row r="37" spans="1:57" s="7" customFormat="1" x14ac:dyDescent="0.2">
      <c r="A37" s="5" t="s">
        <v>14</v>
      </c>
      <c r="B37" s="5"/>
      <c r="C37" s="5"/>
      <c r="D37" s="5"/>
      <c r="E37" s="5"/>
      <c r="F37" s="5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</row>
    <row r="38" spans="1:57" s="27" customFormat="1" ht="15" x14ac:dyDescent="0.25">
      <c r="A38" s="23"/>
      <c r="G38" s="23"/>
      <c r="Q38" s="23"/>
      <c r="T38" s="23"/>
      <c r="U38" s="23"/>
      <c r="V38" s="23"/>
      <c r="X38" s="23"/>
      <c r="Z38" s="23"/>
      <c r="AA38" s="23"/>
      <c r="AK38" s="23"/>
      <c r="AP38" s="23"/>
      <c r="AU38" s="23"/>
    </row>
    <row r="39" spans="1:57" s="97" customFormat="1" ht="15" x14ac:dyDescent="0.25">
      <c r="A39" s="128" t="s">
        <v>355</v>
      </c>
      <c r="G39" s="128"/>
      <c r="H39" s="188">
        <v>6.4965396109676211E-4</v>
      </c>
      <c r="I39" s="188">
        <v>6.8209062762678279E-4</v>
      </c>
      <c r="J39" s="188">
        <v>7.1467358525874759E-4</v>
      </c>
      <c r="K39" s="188">
        <v>7.474010138090615E-4</v>
      </c>
      <c r="L39" s="188">
        <v>7.8027112316553758E-4</v>
      </c>
      <c r="M39" s="188">
        <v>8.1328215266893676E-4</v>
      </c>
      <c r="N39" s="188">
        <v>8.4643237050970391E-4</v>
      </c>
      <c r="O39" s="188">
        <v>8.7972007313947675E-4</v>
      </c>
      <c r="P39" s="188">
        <v>9.1314358469694011E-4</v>
      </c>
      <c r="Q39" s="189">
        <v>9.4670125644835505E-4</v>
      </c>
      <c r="R39" s="188">
        <v>9.9443644963268553E-3</v>
      </c>
      <c r="S39" s="188">
        <v>9.8276769859305321E-3</v>
      </c>
      <c r="T39" s="189">
        <v>9.715211740761627E-3</v>
      </c>
      <c r="U39" s="189">
        <v>9.6068103396089316E-3</v>
      </c>
      <c r="V39" s="189">
        <v>1.2073231453580135E-2</v>
      </c>
      <c r="W39" s="188">
        <v>1.1903803195249536E-2</v>
      </c>
      <c r="X39" s="189">
        <v>1.1740734290093348E-2</v>
      </c>
      <c r="Y39" s="188">
        <v>1.1583752231836282E-2</v>
      </c>
      <c r="Z39" s="189">
        <v>1.143259986459038E-2</v>
      </c>
      <c r="AA39" s="128"/>
      <c r="AK39" s="128"/>
      <c r="AP39" s="128"/>
      <c r="AU39" s="128"/>
    </row>
    <row r="40" spans="1:57" s="27" customFormat="1" ht="15" x14ac:dyDescent="0.25">
      <c r="A40" t="s">
        <v>78</v>
      </c>
      <c r="G40"/>
      <c r="Q40">
        <v>13091.308037340312</v>
      </c>
      <c r="T40"/>
      <c r="U40"/>
      <c r="V40">
        <v>15348.469377834215</v>
      </c>
      <c r="X40">
        <v>16202.286440529222</v>
      </c>
      <c r="Z40"/>
      <c r="AA40">
        <v>17496.863489327574</v>
      </c>
      <c r="AK40">
        <v>21794.292230871859</v>
      </c>
      <c r="AP40">
        <v>23953.228282001699</v>
      </c>
      <c r="AU40">
        <v>26095.995779185636</v>
      </c>
    </row>
    <row r="41" spans="1:57" customFormat="1" ht="15" x14ac:dyDescent="0.25"/>
    <row r="42" spans="1:57" s="28" customFormat="1" ht="15" x14ac:dyDescent="0.25">
      <c r="A42" t="s">
        <v>79</v>
      </c>
      <c r="G42">
        <v>13558</v>
      </c>
      <c r="Q42">
        <v>14895</v>
      </c>
      <c r="T42"/>
      <c r="U42">
        <v>15998</v>
      </c>
      <c r="V42"/>
      <c r="X42"/>
      <c r="Z42">
        <v>17570</v>
      </c>
      <c r="AA42"/>
      <c r="AB42"/>
      <c r="AC42"/>
      <c r="AU42"/>
    </row>
    <row r="43" spans="1:57" s="27" customFormat="1" ht="15" x14ac:dyDescent="0.25">
      <c r="A43" s="27" t="s">
        <v>80</v>
      </c>
      <c r="G43">
        <v>4121.2112866317439</v>
      </c>
      <c r="Q43">
        <v>4289.7599999999993</v>
      </c>
      <c r="T43"/>
      <c r="U43">
        <v>4607.424</v>
      </c>
      <c r="V43"/>
      <c r="X43"/>
      <c r="Z43"/>
      <c r="AA43"/>
      <c r="AB43"/>
      <c r="AC43"/>
      <c r="AU43"/>
    </row>
    <row r="44" spans="1:57" s="28" customFormat="1" ht="15" x14ac:dyDescent="0.25">
      <c r="A44" s="27" t="s">
        <v>81</v>
      </c>
      <c r="G44">
        <v>9436.7887133682561</v>
      </c>
      <c r="Q44">
        <v>10605.24</v>
      </c>
      <c r="T44"/>
      <c r="U44">
        <v>11390.575999999999</v>
      </c>
      <c r="V44"/>
      <c r="X44"/>
      <c r="Z44"/>
      <c r="AA44"/>
      <c r="AB44"/>
      <c r="AC44"/>
      <c r="AU44"/>
    </row>
    <row r="45" spans="1:57" s="28" customFormat="1" ht="15" x14ac:dyDescent="0.25">
      <c r="A45" t="s">
        <v>82</v>
      </c>
      <c r="G45">
        <v>14803</v>
      </c>
      <c r="Q45">
        <v>16575</v>
      </c>
      <c r="T45"/>
      <c r="U45">
        <v>17776</v>
      </c>
      <c r="V45"/>
      <c r="X45"/>
      <c r="Z45">
        <v>19474</v>
      </c>
      <c r="AA45"/>
      <c r="AB45"/>
      <c r="AC45"/>
      <c r="AU45"/>
    </row>
    <row r="46" spans="1:57" s="27" customFormat="1" ht="15" x14ac:dyDescent="0.25">
      <c r="A46" s="11" t="s">
        <v>83</v>
      </c>
      <c r="G46">
        <v>4499.6526534894301</v>
      </c>
      <c r="Q46">
        <v>4773.5999999999995</v>
      </c>
      <c r="T46"/>
      <c r="U46">
        <v>5119.4879999999994</v>
      </c>
      <c r="V46"/>
      <c r="X46"/>
      <c r="Z46"/>
      <c r="AA46"/>
      <c r="AB46"/>
      <c r="AC46"/>
      <c r="AU46"/>
    </row>
    <row r="47" spans="1:57" s="27" customFormat="1" ht="15" x14ac:dyDescent="0.25">
      <c r="A47" s="11" t="s">
        <v>84</v>
      </c>
      <c r="G47">
        <v>10303.347346510569</v>
      </c>
      <c r="Q47">
        <v>11801.4</v>
      </c>
      <c r="T47"/>
      <c r="U47">
        <v>12656.511999999999</v>
      </c>
      <c r="V47"/>
      <c r="X47"/>
      <c r="Z47"/>
      <c r="AA47"/>
      <c r="AB47"/>
      <c r="AC47"/>
      <c r="AU47"/>
    </row>
    <row r="48" spans="1:57" s="27" customFormat="1" ht="15" x14ac:dyDescent="0.25">
      <c r="A48" t="s">
        <v>85</v>
      </c>
      <c r="G48">
        <v>8.4104573397284332E-2</v>
      </c>
      <c r="Q48">
        <v>0.10135746606334842</v>
      </c>
      <c r="T48"/>
      <c r="U48">
        <v>0.10002250225022502</v>
      </c>
      <c r="V48"/>
      <c r="X48"/>
      <c r="Z48">
        <v>9.7771387491013662E-2</v>
      </c>
      <c r="AA48"/>
      <c r="AB48"/>
      <c r="AC48"/>
      <c r="AU48"/>
    </row>
    <row r="49" spans="1:47" s="27" customFormat="1" ht="15" x14ac:dyDescent="0.25">
      <c r="A49" s="28" t="s">
        <v>86</v>
      </c>
      <c r="G49">
        <v>2.17</v>
      </c>
      <c r="Q49">
        <v>2.0299999999999998</v>
      </c>
      <c r="T49"/>
      <c r="U49">
        <v>2.0299999999999998</v>
      </c>
      <c r="V49"/>
      <c r="X49"/>
      <c r="Z49">
        <v>2.0299999999999998</v>
      </c>
      <c r="AA49"/>
      <c r="AB49"/>
      <c r="AC49"/>
      <c r="AU49"/>
    </row>
    <row r="50" spans="1:47" s="27" customFormat="1" ht="15" x14ac:dyDescent="0.25">
      <c r="G50"/>
      <c r="L50"/>
      <c r="Q50"/>
      <c r="T50"/>
      <c r="U50"/>
      <c r="V50"/>
      <c r="X50"/>
      <c r="Z50"/>
      <c r="AA50"/>
      <c r="AB50"/>
      <c r="AC50"/>
      <c r="AU50"/>
    </row>
    <row r="51" spans="1:47" s="27" customFormat="1" ht="15" x14ac:dyDescent="0.25">
      <c r="A51" s="190" t="s">
        <v>358</v>
      </c>
      <c r="B51"/>
      <c r="G51">
        <v>13053349.341058435</v>
      </c>
      <c r="L51">
        <v>14846597.129948067</v>
      </c>
      <c r="Q51">
        <v>16386428.847409118</v>
      </c>
      <c r="T51"/>
      <c r="U51">
        <v>17136817.199999999</v>
      </c>
      <c r="V51"/>
      <c r="X51"/>
      <c r="Z51"/>
      <c r="AA51"/>
      <c r="AB51"/>
      <c r="AC51"/>
      <c r="AU51"/>
    </row>
    <row r="52" spans="1:47" s="27" customFormat="1" ht="15" x14ac:dyDescent="0.25">
      <c r="A52" s="29" t="s">
        <v>87</v>
      </c>
      <c r="B52" s="33"/>
      <c r="G52" s="33">
        <v>5537107.2670922065</v>
      </c>
      <c r="L52" s="33">
        <v>6411172.1992620137</v>
      </c>
      <c r="Q52" s="33">
        <v>5516426.9960394651</v>
      </c>
      <c r="T52"/>
      <c r="U52" s="33">
        <v>4876623.0174761601</v>
      </c>
      <c r="V52"/>
      <c r="X52"/>
      <c r="Z52"/>
      <c r="AA52"/>
      <c r="AB52"/>
      <c r="AC52"/>
      <c r="AU52"/>
    </row>
    <row r="53" spans="1:47" s="27" customFormat="1" ht="15" x14ac:dyDescent="0.25">
      <c r="A53" s="29" t="s">
        <v>88</v>
      </c>
      <c r="B53"/>
      <c r="G53">
        <v>3121532.1361587741</v>
      </c>
      <c r="L53">
        <v>4363848.3098188033</v>
      </c>
      <c r="Q53">
        <v>6920260.3579692654</v>
      </c>
      <c r="T53"/>
      <c r="U53">
        <v>6972069.9875039291</v>
      </c>
      <c r="V53"/>
      <c r="X53"/>
      <c r="Z53"/>
      <c r="AA53"/>
      <c r="AB53"/>
      <c r="AC53"/>
      <c r="AU53"/>
    </row>
    <row r="54" spans="1:47" s="27" customFormat="1" ht="15" x14ac:dyDescent="0.25">
      <c r="A54" s="29" t="s">
        <v>89</v>
      </c>
      <c r="B54"/>
      <c r="G54">
        <v>1940811.6827045474</v>
      </c>
      <c r="L54">
        <v>1272818.0575935615</v>
      </c>
      <c r="Q54">
        <v>681659.57108540088</v>
      </c>
      <c r="T54"/>
      <c r="U54">
        <v>636913.93871468469</v>
      </c>
      <c r="V54"/>
      <c r="X54"/>
      <c r="Z54"/>
      <c r="AA54"/>
      <c r="AB54"/>
      <c r="AC54"/>
      <c r="AU54"/>
    </row>
    <row r="55" spans="1:47" s="27" customFormat="1" ht="15" x14ac:dyDescent="0.25">
      <c r="A55" s="29" t="s">
        <v>90</v>
      </c>
      <c r="B55"/>
      <c r="G55">
        <v>2453898.2551029087</v>
      </c>
      <c r="L55">
        <v>2798758.5632736888</v>
      </c>
      <c r="Q55">
        <v>3268081.9223149857</v>
      </c>
      <c r="T55"/>
      <c r="U55">
        <v>4651210.2563052271</v>
      </c>
      <c r="V55"/>
      <c r="X55"/>
      <c r="Z55"/>
      <c r="AA55"/>
      <c r="AB55"/>
      <c r="AC55"/>
      <c r="AU55"/>
    </row>
    <row r="56" spans="1:47" s="27" customFormat="1" ht="15" x14ac:dyDescent="0.25">
      <c r="Q56"/>
      <c r="T56"/>
      <c r="U56"/>
      <c r="V56"/>
      <c r="X56"/>
      <c r="Z56"/>
      <c r="AA56"/>
      <c r="AB56"/>
      <c r="AC56"/>
      <c r="AU56"/>
    </row>
    <row r="57" spans="1:47" ht="15" x14ac:dyDescent="0.25">
      <c r="A57" s="97" t="s">
        <v>91</v>
      </c>
      <c r="B57" s="1"/>
      <c r="C57" s="1"/>
      <c r="D57" s="1"/>
      <c r="E57" s="1"/>
      <c r="F57" s="1"/>
      <c r="G57" s="27"/>
      <c r="Q57"/>
      <c r="T57">
        <v>3728.799434857176</v>
      </c>
      <c r="U57"/>
      <c r="V57"/>
      <c r="X57"/>
      <c r="Z57"/>
      <c r="AA57"/>
      <c r="AB57"/>
      <c r="AC57"/>
      <c r="AU57" s="24">
        <v>4690</v>
      </c>
    </row>
    <row r="58" spans="1:47" s="26" customFormat="1" ht="15" x14ac:dyDescent="0.25">
      <c r="A58" s="25"/>
      <c r="G58" s="25"/>
      <c r="Q58" s="25"/>
      <c r="T58" s="25"/>
      <c r="U58" s="25"/>
      <c r="V58" s="25"/>
      <c r="X58" s="25"/>
      <c r="Z58" s="25"/>
      <c r="AA58" s="25"/>
      <c r="AB58" s="25"/>
      <c r="AC58" s="25"/>
    </row>
    <row r="59" spans="1:47" s="16" customFormat="1" ht="15" x14ac:dyDescent="0.25">
      <c r="A59" t="s">
        <v>357</v>
      </c>
      <c r="G59">
        <v>38146</v>
      </c>
      <c r="Q59">
        <v>39748</v>
      </c>
      <c r="T59"/>
      <c r="U59">
        <v>41814</v>
      </c>
      <c r="V59"/>
      <c r="X59"/>
      <c r="Z59">
        <v>44934</v>
      </c>
      <c r="AA59"/>
      <c r="AB59"/>
      <c r="AC59"/>
    </row>
    <row r="60" spans="1:47" s="35" customFormat="1" ht="15" x14ac:dyDescent="0.25"/>
    <row r="61" spans="1:47" s="35" customFormat="1" ht="15" x14ac:dyDescent="0.25">
      <c r="A61" s="35" t="s">
        <v>311</v>
      </c>
      <c r="G61" s="99">
        <v>13610.937136517368</v>
      </c>
      <c r="H61" s="99">
        <v>14231.847731077567</v>
      </c>
      <c r="I61" s="99">
        <v>14852.758325637766</v>
      </c>
      <c r="J61" s="99">
        <v>15473.668920197964</v>
      </c>
      <c r="K61" s="99">
        <v>16094.579514758163</v>
      </c>
      <c r="L61" s="99">
        <v>16715.490109318362</v>
      </c>
      <c r="M61" s="99">
        <v>17336.40070387856</v>
      </c>
      <c r="N61" s="99">
        <v>17957.311298438759</v>
      </c>
      <c r="O61" s="99">
        <v>18578.221892998958</v>
      </c>
      <c r="P61" s="99">
        <v>19548.504713231072</v>
      </c>
      <c r="Q61" s="99">
        <v>19138.831412738462</v>
      </c>
      <c r="R61" s="99">
        <v>19064.436110858955</v>
      </c>
      <c r="S61" s="99"/>
      <c r="T61" s="99"/>
      <c r="U61" s="99"/>
    </row>
    <row r="62" spans="1:47" s="35" customFormat="1" ht="15" x14ac:dyDescent="0.25">
      <c r="A62" s="35" t="s">
        <v>305</v>
      </c>
      <c r="G62" s="99">
        <v>8826.6556913551522</v>
      </c>
      <c r="H62" s="99"/>
      <c r="I62" s="99"/>
      <c r="J62" s="99"/>
      <c r="K62" s="99"/>
      <c r="L62" s="99"/>
      <c r="M62" s="99"/>
      <c r="N62" s="99"/>
      <c r="O62" s="99"/>
      <c r="P62" s="99"/>
      <c r="Q62" s="99">
        <v>9190.6898468930558</v>
      </c>
      <c r="R62" s="99">
        <v>9191.3657599664384</v>
      </c>
      <c r="S62" s="99">
        <v>10168.279681008013</v>
      </c>
      <c r="T62" s="99">
        <v>10485.135242159742</v>
      </c>
      <c r="U62" s="99">
        <v>10665.243559370661</v>
      </c>
    </row>
    <row r="63" spans="1:47" s="16" customFormat="1" ht="15" x14ac:dyDescent="0.25">
      <c r="A63" s="27"/>
      <c r="G63" s="35"/>
      <c r="Q63" s="35"/>
      <c r="T63" s="35"/>
      <c r="U63" s="35"/>
      <c r="V63" s="35"/>
      <c r="W63" s="35"/>
      <c r="X63" s="35"/>
      <c r="Y63" s="35"/>
      <c r="Z63" s="35"/>
      <c r="AA63" s="35"/>
    </row>
    <row r="64" spans="1:47" s="18" customFormat="1" ht="15" x14ac:dyDescent="0.25">
      <c r="A64" s="98" t="s">
        <v>315</v>
      </c>
      <c r="G64" s="18">
        <v>724.89527469987661</v>
      </c>
      <c r="H64" s="18">
        <v>648.88692317662071</v>
      </c>
      <c r="I64" s="18">
        <v>626.84419188549555</v>
      </c>
      <c r="J64" s="18">
        <v>592.94198207579711</v>
      </c>
      <c r="K64" s="18">
        <v>548.39917574570813</v>
      </c>
      <c r="L64" s="18">
        <v>381.33716689965019</v>
      </c>
      <c r="M64" s="18">
        <v>388.61301653740639</v>
      </c>
      <c r="N64" s="18">
        <v>516.48398422294963</v>
      </c>
      <c r="O64" s="18">
        <v>712.12329530175168</v>
      </c>
      <c r="P64" s="18">
        <v>661.71485929795267</v>
      </c>
      <c r="Q64" s="25">
        <v>602.72624599695735</v>
      </c>
      <c r="R64" s="18">
        <v>607.52235385012182</v>
      </c>
      <c r="S64" s="18">
        <v>615.07252546889674</v>
      </c>
      <c r="T64" s="18">
        <v>625.66410328906932</v>
      </c>
      <c r="U64" s="18">
        <v>634.67064928868001</v>
      </c>
      <c r="V64" s="25"/>
      <c r="W64" s="25"/>
      <c r="X64" s="25"/>
      <c r="Y64" s="25"/>
      <c r="Z64" s="25"/>
      <c r="AA64" s="25"/>
    </row>
    <row r="65" spans="1:47" s="18" customFormat="1" ht="15" x14ac:dyDescent="0.25">
      <c r="A65" s="96" t="s">
        <v>312</v>
      </c>
      <c r="G65" s="18">
        <v>54231.619449648955</v>
      </c>
      <c r="H65" s="18">
        <v>52117.623776157714</v>
      </c>
      <c r="I65" s="18">
        <v>56506.488353001463</v>
      </c>
      <c r="J65" s="18">
        <v>53198.36650585325</v>
      </c>
      <c r="K65" s="18">
        <v>61138.731962514212</v>
      </c>
      <c r="L65" s="18">
        <v>43644.828114783581</v>
      </c>
      <c r="M65" s="18">
        <v>36166.058705691554</v>
      </c>
      <c r="N65" s="18">
        <v>36394.62119257966</v>
      </c>
      <c r="O65" s="18">
        <v>79372.358003182657</v>
      </c>
      <c r="P65" s="18">
        <v>94099.278171111408</v>
      </c>
      <c r="Q65" s="25">
        <v>106037.35839545396</v>
      </c>
      <c r="R65" s="18">
        <v>96022.371026559893</v>
      </c>
      <c r="S65" s="18">
        <v>88155.694782176535</v>
      </c>
      <c r="T65" s="18">
        <v>81917.852007411377</v>
      </c>
      <c r="U65" s="18">
        <v>76164.901151266211</v>
      </c>
      <c r="V65" s="25"/>
      <c r="W65" s="25"/>
      <c r="X65" s="25"/>
      <c r="Y65" s="25"/>
      <c r="Z65" s="25"/>
      <c r="AA65" s="25"/>
    </row>
    <row r="66" spans="1:47" s="18" customFormat="1" ht="15" x14ac:dyDescent="0.25">
      <c r="A66" s="96" t="s">
        <v>313</v>
      </c>
      <c r="G66" s="18">
        <v>135582.28033378083</v>
      </c>
      <c r="H66" s="18">
        <v>134002.82613888307</v>
      </c>
      <c r="I66" s="18">
        <v>136253.12050239037</v>
      </c>
      <c r="J66" s="18">
        <v>135376.47657138773</v>
      </c>
      <c r="K66" s="18">
        <v>133747.45641282306</v>
      </c>
      <c r="L66" s="18">
        <v>128436.5723421529</v>
      </c>
      <c r="M66" s="18">
        <v>125534.97234115428</v>
      </c>
      <c r="N66" s="18">
        <v>123559.34182054794</v>
      </c>
      <c r="O66" s="18">
        <v>164480.3383707481</v>
      </c>
      <c r="P66" s="18">
        <v>164572.67984003882</v>
      </c>
      <c r="Q66" s="25">
        <v>161866.12413003438</v>
      </c>
      <c r="R66" s="18">
        <v>155369.63065708108</v>
      </c>
      <c r="S66" s="18">
        <v>150096.63311118414</v>
      </c>
      <c r="T66" s="18">
        <v>145959.47998799258</v>
      </c>
      <c r="U66" s="18">
        <v>141785.60142083134</v>
      </c>
      <c r="V66" s="25"/>
      <c r="W66" s="25"/>
      <c r="X66" s="25"/>
      <c r="Y66" s="25"/>
      <c r="Z66" s="25"/>
      <c r="AA66" s="25"/>
    </row>
    <row r="67" spans="1:47" s="18" customFormat="1" ht="15" x14ac:dyDescent="0.25">
      <c r="A67" s="96" t="s">
        <v>314</v>
      </c>
      <c r="G67" s="18">
        <v>65852.606723012053</v>
      </c>
      <c r="H67" s="18">
        <v>65716.390111009096</v>
      </c>
      <c r="I67" s="18">
        <v>66728.693243373826</v>
      </c>
      <c r="J67" s="18">
        <v>66483.446176202095</v>
      </c>
      <c r="K67" s="18">
        <v>72870.515004620334</v>
      </c>
      <c r="L67" s="18">
        <v>66502.96841222595</v>
      </c>
      <c r="M67" s="18">
        <v>63960.764158698825</v>
      </c>
      <c r="N67" s="18">
        <v>60131.484184932408</v>
      </c>
      <c r="O67" s="18">
        <v>73798.514516764655</v>
      </c>
      <c r="P67" s="18">
        <v>72711.968391238566</v>
      </c>
      <c r="Q67" s="73">
        <v>70434.715710033546</v>
      </c>
      <c r="R67" s="73">
        <v>70011.780188294768</v>
      </c>
      <c r="S67" s="73">
        <v>69952.075386716373</v>
      </c>
      <c r="T67" s="73">
        <v>70270.701460682045</v>
      </c>
      <c r="U67" s="73">
        <v>70438.100889003108</v>
      </c>
    </row>
    <row r="68" spans="1:47" s="18" customFormat="1" ht="15" x14ac:dyDescent="0.25">
      <c r="A68" s="98"/>
      <c r="Q68" s="98"/>
      <c r="R68" s="98"/>
      <c r="S68" s="98"/>
      <c r="T68" s="98"/>
      <c r="U68" s="98"/>
    </row>
    <row r="69" spans="1:47" s="18" customFormat="1" ht="15" x14ac:dyDescent="0.25">
      <c r="A69" s="103" t="s">
        <v>323</v>
      </c>
      <c r="G69" s="104">
        <v>2444.5453895908076</v>
      </c>
      <c r="L69" s="98"/>
      <c r="M69" s="98"/>
      <c r="N69" s="98"/>
      <c r="O69" s="98">
        <v>2607.0558147576817</v>
      </c>
      <c r="P69" s="98">
        <v>2609.8023768653002</v>
      </c>
      <c r="Q69" s="104">
        <v>2800.777289011447</v>
      </c>
      <c r="R69" s="104"/>
    </row>
    <row r="70" spans="1:47" s="18" customFormat="1" ht="15" x14ac:dyDescent="0.25">
      <c r="A70" s="103" t="s">
        <v>324</v>
      </c>
      <c r="G70" s="104">
        <v>5991.1378789358641</v>
      </c>
      <c r="L70" s="98"/>
      <c r="M70" s="98"/>
      <c r="N70" s="98">
        <v>8469.5527155244581</v>
      </c>
      <c r="O70" s="98">
        <v>8604.367291133105</v>
      </c>
      <c r="P70" s="98">
        <v>8540.8026499612824</v>
      </c>
      <c r="Q70" s="104">
        <v>8640.0381683079922</v>
      </c>
      <c r="R70" s="104">
        <v>9473.2505724912007</v>
      </c>
    </row>
    <row r="71" spans="1:47" s="106" customFormat="1" ht="15" x14ac:dyDescent="0.25">
      <c r="A71" s="111" t="s">
        <v>326</v>
      </c>
      <c r="B71" s="105">
        <v>0.26082486477763311</v>
      </c>
      <c r="C71" s="105"/>
      <c r="D71" s="105"/>
      <c r="E71" s="105"/>
      <c r="F71" s="105"/>
      <c r="G71" s="105">
        <v>0.26631490759935628</v>
      </c>
      <c r="H71" s="105"/>
      <c r="I71" s="105"/>
      <c r="J71" s="105"/>
      <c r="K71" s="105"/>
      <c r="L71" s="105"/>
      <c r="N71" s="106">
        <v>0.32719647092531362</v>
      </c>
      <c r="O71" s="106">
        <v>0.33146392838616257</v>
      </c>
      <c r="P71" s="106">
        <v>0.32675984915649325</v>
      </c>
      <c r="Q71" s="106">
        <v>0.33165920912555547</v>
      </c>
      <c r="R71" s="106">
        <v>0.34918593522880137</v>
      </c>
    </row>
    <row r="72" spans="1:47" s="16" customFormat="1" ht="15" x14ac:dyDescent="0.25">
      <c r="A72" s="27"/>
      <c r="G72" s="27"/>
      <c r="H72" s="27"/>
      <c r="I72" s="27"/>
      <c r="J72" s="27"/>
      <c r="K72" s="27"/>
      <c r="L72" s="29"/>
      <c r="M72" s="27"/>
      <c r="N72" s="27"/>
      <c r="O72" s="27"/>
      <c r="P72" s="27"/>
      <c r="Q72" s="29"/>
    </row>
    <row r="73" spans="1:47" s="102" customFormat="1" ht="15" x14ac:dyDescent="0.25">
      <c r="A73" s="5" t="s">
        <v>29</v>
      </c>
      <c r="B73" s="14"/>
      <c r="C73" s="14"/>
      <c r="D73" s="14"/>
      <c r="E73" s="14"/>
      <c r="F73" s="14"/>
      <c r="G73" s="7"/>
      <c r="H73" s="7"/>
      <c r="I73" s="7"/>
      <c r="J73" s="7"/>
      <c r="K73" s="7"/>
      <c r="L73" s="7"/>
      <c r="Q73" s="107"/>
    </row>
    <row r="74" spans="1:47" s="16" customFormat="1" ht="15" x14ac:dyDescent="0.25">
      <c r="A74" s="15" t="s">
        <v>117</v>
      </c>
      <c r="B74" s="15"/>
      <c r="C74" s="15"/>
      <c r="D74" s="15"/>
      <c r="E74" s="15"/>
      <c r="F74" s="15"/>
      <c r="Q74" s="15">
        <v>2.6019402763198345</v>
      </c>
      <c r="AU74" s="18"/>
    </row>
    <row r="75" spans="1:47" s="16" customFormat="1" ht="30" x14ac:dyDescent="0.25">
      <c r="A75" s="15" t="s">
        <v>118</v>
      </c>
      <c r="B75" s="15"/>
      <c r="C75" s="15"/>
      <c r="D75" s="15"/>
      <c r="E75" s="15"/>
      <c r="F75" s="15"/>
      <c r="Q75" s="15">
        <v>0.69808327825512229</v>
      </c>
    </row>
    <row r="76" spans="1:47" s="16" customFormat="1" ht="30" x14ac:dyDescent="0.25">
      <c r="A76" s="15" t="s">
        <v>119</v>
      </c>
      <c r="B76" s="15"/>
      <c r="C76" s="15"/>
      <c r="D76" s="15"/>
      <c r="E76" s="15"/>
      <c r="F76" s="15"/>
      <c r="Q76" s="15">
        <v>0.20826173165895573</v>
      </c>
      <c r="AU76" s="18"/>
    </row>
    <row r="77" spans="1:47" s="16" customFormat="1" ht="30" x14ac:dyDescent="0.25">
      <c r="A77" s="15" t="s">
        <v>120</v>
      </c>
      <c r="B77" s="15"/>
      <c r="C77" s="15"/>
      <c r="D77" s="15"/>
      <c r="E77" s="15"/>
      <c r="F77" s="15"/>
      <c r="Q77" s="15">
        <v>9.372108393919365E-2</v>
      </c>
      <c r="AU77" s="18"/>
    </row>
    <row r="78" spans="1:47" s="16" customFormat="1" ht="15" x14ac:dyDescent="0.25">
      <c r="A78" s="15" t="s">
        <v>121</v>
      </c>
      <c r="B78" s="15"/>
      <c r="C78" s="15"/>
      <c r="D78" s="15"/>
      <c r="E78" s="15"/>
      <c r="F78" s="15"/>
      <c r="Q78" s="15">
        <v>10562</v>
      </c>
      <c r="AU78" s="18"/>
    </row>
    <row r="79" spans="1:47" s="16" customFormat="1" ht="15" x14ac:dyDescent="0.25">
      <c r="A79" s="15" t="s">
        <v>122</v>
      </c>
      <c r="B79" s="15"/>
      <c r="C79" s="15"/>
      <c r="D79" s="15"/>
      <c r="E79" s="15"/>
      <c r="F79" s="15"/>
      <c r="Q79" s="15">
        <v>3151</v>
      </c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</row>
    <row r="80" spans="1:47" s="18" customFormat="1" ht="15" x14ac:dyDescent="0.25">
      <c r="A80" s="15" t="s">
        <v>123</v>
      </c>
      <c r="B80" s="15"/>
      <c r="C80" s="15"/>
      <c r="D80" s="15"/>
      <c r="E80" s="15"/>
      <c r="F80" s="15"/>
      <c r="G80" s="16"/>
      <c r="H80" s="16"/>
      <c r="I80" s="16"/>
      <c r="J80" s="16"/>
      <c r="K80" s="16"/>
      <c r="L80" s="16"/>
      <c r="Q80" s="17">
        <v>1418</v>
      </c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</row>
    <row r="81" spans="1:47" s="18" customFormat="1" ht="15" x14ac:dyDescent="0.25">
      <c r="A81" s="15" t="s">
        <v>124</v>
      </c>
      <c r="B81" s="15"/>
      <c r="C81" s="15"/>
      <c r="D81" s="15"/>
      <c r="E81" s="15"/>
      <c r="F81" s="15"/>
      <c r="G81" s="16"/>
      <c r="H81" s="16"/>
      <c r="I81" s="16"/>
      <c r="J81" s="16"/>
      <c r="K81" s="16"/>
      <c r="L81" s="16"/>
      <c r="Q81" s="17">
        <v>15130</v>
      </c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</row>
    <row r="82" spans="1:47" s="18" customFormat="1" ht="15" x14ac:dyDescent="0.25">
      <c r="A82" s="15" t="s">
        <v>125</v>
      </c>
      <c r="B82" s="15"/>
      <c r="C82" s="15"/>
      <c r="D82" s="15"/>
      <c r="E82" s="15"/>
      <c r="F82" s="15"/>
      <c r="G82" s="16"/>
      <c r="H82" s="16"/>
      <c r="I82" s="16"/>
      <c r="J82" s="16"/>
      <c r="K82" s="16"/>
      <c r="L82" s="16"/>
      <c r="Q82" s="17">
        <v>1.1332089510000001</v>
      </c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</row>
    <row r="83" spans="1:47" s="39" customFormat="1" ht="25.5" x14ac:dyDescent="0.2">
      <c r="A83" s="34" t="s">
        <v>243</v>
      </c>
      <c r="B83" s="34"/>
      <c r="C83" s="34"/>
      <c r="D83" s="34"/>
      <c r="E83" s="34"/>
      <c r="F83" s="34"/>
      <c r="Q83" s="39">
        <v>3.8827919180588812E-4</v>
      </c>
    </row>
    <row r="84" spans="1:47" s="18" customFormat="1" ht="30" x14ac:dyDescent="0.25">
      <c r="A84" s="30" t="s">
        <v>126</v>
      </c>
      <c r="B84" s="15"/>
      <c r="C84" s="17"/>
      <c r="D84" s="17"/>
      <c r="E84" s="17"/>
      <c r="F84" s="17"/>
      <c r="M84" s="17"/>
      <c r="N84" s="17"/>
      <c r="P84" s="17"/>
      <c r="Q84" s="17"/>
      <c r="R84" s="17"/>
      <c r="T84" s="17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</row>
    <row r="85" spans="1:47" s="18" customFormat="1" ht="30" x14ac:dyDescent="0.25">
      <c r="A85" s="30" t="s">
        <v>127</v>
      </c>
      <c r="B85" s="15"/>
      <c r="C85" s="17"/>
      <c r="D85" s="17"/>
      <c r="E85" s="17"/>
      <c r="F85" s="17"/>
      <c r="Q85" s="17"/>
    </row>
    <row r="86" spans="1:47" s="18" customFormat="1" ht="45" x14ac:dyDescent="0.25">
      <c r="A86" s="15" t="s">
        <v>128</v>
      </c>
      <c r="B86" s="15"/>
      <c r="C86" s="15"/>
      <c r="D86" s="15"/>
      <c r="E86" s="15"/>
      <c r="F86" s="15"/>
      <c r="G86" s="16"/>
      <c r="H86" s="16"/>
      <c r="I86" s="16"/>
      <c r="J86" s="16"/>
      <c r="K86" s="16"/>
      <c r="L86" s="16"/>
      <c r="M86" s="17"/>
      <c r="N86" s="17"/>
      <c r="P86" s="17"/>
      <c r="Q86" s="17">
        <v>49.252572090000001</v>
      </c>
      <c r="R86" s="17"/>
      <c r="T86" s="17"/>
      <c r="X86" s="18">
        <v>48.923570421605994</v>
      </c>
      <c r="AU86" s="18">
        <v>48.122406649053765</v>
      </c>
    </row>
    <row r="87" spans="1:47" s="18" customFormat="1" ht="15" x14ac:dyDescent="0.25">
      <c r="A87" s="17" t="s">
        <v>129</v>
      </c>
      <c r="B87" s="15"/>
      <c r="C87" s="17"/>
      <c r="D87" s="17"/>
      <c r="E87" s="17"/>
      <c r="F87" s="17"/>
      <c r="Q87" s="17">
        <v>265.04146553354633</v>
      </c>
      <c r="U87" s="17"/>
      <c r="X87" s="18">
        <v>267.06517705393856</v>
      </c>
      <c r="AU87" s="18">
        <v>267.06517705393856</v>
      </c>
    </row>
    <row r="88" spans="1:47" s="18" customFormat="1" ht="30" x14ac:dyDescent="0.25">
      <c r="A88" s="15" t="s">
        <v>130</v>
      </c>
      <c r="B88" s="15"/>
      <c r="C88" s="15"/>
      <c r="D88" s="15"/>
      <c r="E88" s="15"/>
      <c r="F88" s="15"/>
      <c r="G88" s="16"/>
      <c r="H88" s="16"/>
      <c r="I88" s="16"/>
      <c r="J88" s="16"/>
      <c r="K88" s="16"/>
      <c r="L88" s="16"/>
      <c r="Q88" s="17">
        <v>137.60160783060547</v>
      </c>
      <c r="U88" s="17"/>
      <c r="AA88" s="18">
        <v>157.38911275301126</v>
      </c>
      <c r="AK88" s="18">
        <v>176.91701476302256</v>
      </c>
      <c r="AU88" s="18">
        <v>212.41252138084653</v>
      </c>
    </row>
    <row r="89" spans="1:47" s="16" customFormat="1" ht="15" x14ac:dyDescent="0.25">
      <c r="A89" s="17" t="s">
        <v>131</v>
      </c>
      <c r="B89" s="15"/>
      <c r="C89" s="17"/>
      <c r="D89" s="17"/>
      <c r="E89" s="17"/>
      <c r="F89" s="17"/>
      <c r="G89" s="18"/>
      <c r="H89" s="18"/>
      <c r="I89" s="18"/>
      <c r="J89" s="18"/>
      <c r="K89" s="18"/>
      <c r="L89" s="18"/>
      <c r="Q89" s="15">
        <v>0</v>
      </c>
      <c r="X89" s="16">
        <v>0</v>
      </c>
      <c r="AU89" s="16">
        <v>0</v>
      </c>
    </row>
    <row r="90" spans="1:47" s="16" customFormat="1" ht="30" x14ac:dyDescent="0.25">
      <c r="A90" s="17" t="s">
        <v>132</v>
      </c>
      <c r="B90" s="15"/>
      <c r="C90" s="17"/>
      <c r="D90" s="17"/>
      <c r="E90" s="17"/>
      <c r="F90" s="17"/>
      <c r="G90" s="18"/>
      <c r="H90" s="18"/>
      <c r="I90" s="18"/>
      <c r="J90" s="18"/>
      <c r="K90" s="18"/>
      <c r="L90" s="18"/>
      <c r="Q90" s="15">
        <v>0</v>
      </c>
      <c r="X90" s="16">
        <v>0</v>
      </c>
      <c r="AU90" s="16">
        <v>0</v>
      </c>
    </row>
    <row r="91" spans="1:47" s="16" customFormat="1" ht="30" x14ac:dyDescent="0.25">
      <c r="A91" s="17" t="s">
        <v>133</v>
      </c>
      <c r="B91" s="15"/>
      <c r="C91" s="17"/>
      <c r="D91" s="17"/>
      <c r="E91" s="17"/>
      <c r="F91" s="17"/>
      <c r="G91" s="18"/>
      <c r="H91" s="18"/>
      <c r="I91" s="18"/>
      <c r="J91" s="18"/>
      <c r="K91" s="18"/>
      <c r="L91" s="18"/>
      <c r="Q91" s="15">
        <v>62.910302893855246</v>
      </c>
      <c r="X91" s="16">
        <v>64.264905173182157</v>
      </c>
      <c r="AU91" s="16">
        <v>64.264905173182157</v>
      </c>
    </row>
    <row r="92" spans="1:47" s="16" customFormat="1" ht="30" x14ac:dyDescent="0.25">
      <c r="A92" s="17" t="s">
        <v>134</v>
      </c>
      <c r="B92" s="15"/>
      <c r="C92" s="17"/>
      <c r="D92" s="17"/>
      <c r="E92" s="17"/>
      <c r="F92" s="17"/>
      <c r="G92" s="18"/>
      <c r="H92" s="18"/>
      <c r="I92" s="18"/>
      <c r="J92" s="18"/>
      <c r="K92" s="18"/>
      <c r="L92" s="18"/>
      <c r="Q92" s="15">
        <v>202.13116263969127</v>
      </c>
      <c r="X92" s="16">
        <v>202.80027188075647</v>
      </c>
      <c r="AU92" s="16">
        <v>202.80027188075647</v>
      </c>
    </row>
    <row r="93" spans="1:47" s="39" customFormat="1" ht="30" x14ac:dyDescent="0.25">
      <c r="A93" s="15" t="s">
        <v>135</v>
      </c>
      <c r="B93" s="15"/>
      <c r="C93" s="15"/>
      <c r="D93" s="15"/>
      <c r="E93" s="15"/>
      <c r="F93" s="15"/>
      <c r="G93" s="16"/>
      <c r="H93" s="16"/>
      <c r="I93" s="16"/>
      <c r="J93" s="16"/>
      <c r="K93" s="16"/>
      <c r="L93" s="16"/>
      <c r="Q93" s="39">
        <v>651.7649216485413</v>
      </c>
    </row>
    <row r="94" spans="1:47" s="16" customFormat="1" ht="15" x14ac:dyDescent="0.25">
      <c r="A94" s="15" t="s">
        <v>136</v>
      </c>
      <c r="B94" s="15">
        <v>0</v>
      </c>
      <c r="C94" s="15">
        <v>0</v>
      </c>
      <c r="D94" s="15">
        <v>0</v>
      </c>
      <c r="E94" s="15">
        <v>0</v>
      </c>
      <c r="F94" s="15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5">
        <v>0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16">
        <v>0</v>
      </c>
      <c r="Y94" s="16">
        <v>0</v>
      </c>
      <c r="Z94" s="16">
        <v>0</v>
      </c>
      <c r="AA94" s="16">
        <v>0</v>
      </c>
      <c r="AB94" s="16">
        <v>0</v>
      </c>
      <c r="AC94" s="16">
        <v>0</v>
      </c>
      <c r="AD94" s="16">
        <v>0</v>
      </c>
      <c r="AE94" s="16">
        <v>0</v>
      </c>
      <c r="AF94" s="16">
        <v>0</v>
      </c>
      <c r="AG94" s="16">
        <v>2309.569</v>
      </c>
      <c r="AH94" s="16">
        <v>2309.569</v>
      </c>
      <c r="AI94" s="16">
        <v>2309.569</v>
      </c>
      <c r="AJ94" s="16">
        <v>2309.569</v>
      </c>
      <c r="AK94" s="16">
        <v>2309.569</v>
      </c>
      <c r="AL94" s="16">
        <v>2309.569</v>
      </c>
      <c r="AM94" s="16">
        <v>2309.569</v>
      </c>
      <c r="AN94" s="16">
        <v>2309.569</v>
      </c>
      <c r="AO94" s="16">
        <v>2309.569</v>
      </c>
      <c r="AP94" s="16">
        <v>2309.569</v>
      </c>
      <c r="AQ94" s="16">
        <v>2309.569</v>
      </c>
      <c r="AR94" s="16">
        <v>2309.569</v>
      </c>
      <c r="AS94" s="16">
        <v>2309.569</v>
      </c>
      <c r="AT94" s="16">
        <v>2309.569</v>
      </c>
      <c r="AU94" s="16">
        <v>2309.569</v>
      </c>
    </row>
    <row r="95" spans="1:47" s="18" customFormat="1" ht="15" x14ac:dyDescent="0.25">
      <c r="A95" s="15" t="s">
        <v>137</v>
      </c>
      <c r="B95" s="15"/>
      <c r="C95" s="15"/>
      <c r="D95" s="15"/>
      <c r="E95" s="15"/>
      <c r="F95" s="15"/>
      <c r="G95" s="16"/>
      <c r="H95" s="16"/>
      <c r="I95" s="16"/>
      <c r="J95" s="16"/>
      <c r="K95" s="16"/>
      <c r="L95" s="16"/>
      <c r="N95" s="16">
        <v>20.402386</v>
      </c>
      <c r="O95" s="16">
        <v>20.829691</v>
      </c>
      <c r="P95" s="16">
        <v>20.413294</v>
      </c>
      <c r="Q95" s="17">
        <v>20.945571999999999</v>
      </c>
      <c r="R95" s="19">
        <v>21.151053999999998</v>
      </c>
      <c r="S95" s="19">
        <v>21.50461</v>
      </c>
      <c r="T95" s="19">
        <v>21.865521999999999</v>
      </c>
      <c r="U95" s="19">
        <v>22.251493</v>
      </c>
      <c r="V95" s="19">
        <v>22.620501999999998</v>
      </c>
      <c r="W95" s="19">
        <v>23.005672000000001</v>
      </c>
      <c r="X95" s="19">
        <v>23.425146000000002</v>
      </c>
      <c r="Y95" s="19">
        <v>23.853024000000001</v>
      </c>
      <c r="Z95" s="19">
        <v>24.389665999999998</v>
      </c>
      <c r="AA95" s="19">
        <v>24.954619999999998</v>
      </c>
      <c r="AB95" s="19">
        <v>25.554625999999999</v>
      </c>
      <c r="AC95" s="19">
        <v>26.201222999999999</v>
      </c>
      <c r="AD95" s="19">
        <v>26.9102</v>
      </c>
      <c r="AE95" s="19">
        <v>27.670107000000002</v>
      </c>
      <c r="AF95" s="19">
        <v>28.499849000000001</v>
      </c>
      <c r="AG95" s="19">
        <v>29.315059999999999</v>
      </c>
      <c r="AH95" s="19">
        <v>30.110476999999999</v>
      </c>
      <c r="AI95" s="19">
        <v>30.871600999999998</v>
      </c>
      <c r="AJ95" s="19">
        <v>31.598282000000001</v>
      </c>
      <c r="AK95" s="19">
        <v>32.288291999999998</v>
      </c>
      <c r="AL95" s="19">
        <v>32.937752000000003</v>
      </c>
      <c r="AM95" s="19">
        <v>33.547660999999998</v>
      </c>
      <c r="AN95" s="19">
        <v>34.116622999999997</v>
      </c>
      <c r="AO95" s="19">
        <v>34.644886</v>
      </c>
      <c r="AP95" s="19">
        <v>35.132244</v>
      </c>
      <c r="AQ95" s="19">
        <v>35.578518000000003</v>
      </c>
      <c r="AR95" s="19">
        <v>35.983958999999999</v>
      </c>
      <c r="AS95" s="19">
        <v>36.349831000000002</v>
      </c>
      <c r="AT95" s="19">
        <v>36.678234000000003</v>
      </c>
      <c r="AU95" s="19">
        <v>36.970889999999997</v>
      </c>
    </row>
    <row r="96" spans="1:47" s="18" customFormat="1" ht="15" x14ac:dyDescent="0.25">
      <c r="A96" s="31" t="s">
        <v>138</v>
      </c>
      <c r="B96" s="15"/>
      <c r="C96" s="15"/>
      <c r="D96" s="15"/>
      <c r="E96" s="15"/>
      <c r="F96" s="15"/>
      <c r="G96" s="16"/>
      <c r="H96" s="16"/>
      <c r="I96" s="16"/>
      <c r="J96" s="16"/>
      <c r="K96" s="16"/>
      <c r="L96" s="16"/>
      <c r="Q96" s="17"/>
    </row>
    <row r="97" spans="1:47" s="18" customFormat="1" ht="15" x14ac:dyDescent="0.25">
      <c r="A97" s="17" t="s">
        <v>139</v>
      </c>
      <c r="B97" s="17"/>
      <c r="C97" s="17"/>
      <c r="D97" s="17"/>
      <c r="E97" s="17"/>
      <c r="F97" s="17"/>
      <c r="Q97" s="17">
        <v>1.0368046967294517</v>
      </c>
      <c r="AA97" s="18">
        <v>0.9452396546915669</v>
      </c>
      <c r="AK97" s="18">
        <v>0.86953096006015573</v>
      </c>
      <c r="AU97" s="18">
        <v>0.82538866009183764</v>
      </c>
    </row>
    <row r="98" spans="1:47" s="18" customFormat="1" ht="15" x14ac:dyDescent="0.25">
      <c r="A98" s="15" t="s">
        <v>140</v>
      </c>
      <c r="B98" s="15"/>
      <c r="C98" s="15"/>
      <c r="D98" s="15"/>
      <c r="E98" s="15"/>
      <c r="F98" s="15"/>
      <c r="G98" s="16"/>
      <c r="H98" s="16"/>
      <c r="I98" s="16"/>
      <c r="J98" s="16"/>
      <c r="K98" s="16"/>
      <c r="L98" s="16"/>
      <c r="M98" s="17"/>
      <c r="N98" s="17"/>
      <c r="P98" s="17"/>
      <c r="Q98" s="17">
        <v>0.57977133049886964</v>
      </c>
      <c r="R98" s="17"/>
      <c r="T98" s="17"/>
      <c r="X98" s="18">
        <v>0.58309868901523443</v>
      </c>
      <c r="AU98" s="18">
        <v>0.57816089363584289</v>
      </c>
    </row>
    <row r="99" spans="1:47" s="39" customFormat="1" x14ac:dyDescent="0.2">
      <c r="A99" s="34"/>
      <c r="B99" s="34"/>
      <c r="C99" s="34"/>
      <c r="D99" s="34"/>
      <c r="E99" s="34"/>
      <c r="F99" s="34"/>
    </row>
    <row r="100" spans="1:47" s="39" customFormat="1" x14ac:dyDescent="0.2">
      <c r="A100" s="34"/>
      <c r="B100" s="34"/>
      <c r="C100" s="34"/>
      <c r="D100" s="34"/>
      <c r="E100" s="34"/>
      <c r="F100" s="34"/>
    </row>
    <row r="101" spans="1:47" s="18" customFormat="1" ht="30" x14ac:dyDescent="0.25">
      <c r="A101" s="17" t="s">
        <v>141</v>
      </c>
      <c r="B101" s="17"/>
      <c r="C101" s="17"/>
      <c r="D101" s="17"/>
      <c r="E101" s="17"/>
      <c r="F101" s="17"/>
      <c r="Q101" s="17">
        <v>707028.75719356572</v>
      </c>
      <c r="AU101" s="17">
        <v>1046961.9105788649</v>
      </c>
    </row>
    <row r="102" spans="1:47" s="18" customFormat="1" ht="30" x14ac:dyDescent="0.25">
      <c r="A102" s="17" t="s">
        <v>142</v>
      </c>
      <c r="B102" s="17"/>
      <c r="C102" s="17"/>
      <c r="D102" s="17"/>
      <c r="E102" s="17"/>
      <c r="F102" s="17"/>
      <c r="Q102" s="17">
        <v>386489.53758661455</v>
      </c>
      <c r="AU102" s="17"/>
    </row>
    <row r="103" spans="1:47" s="18" customFormat="1" ht="30" x14ac:dyDescent="0.25">
      <c r="A103" s="17" t="s">
        <v>143</v>
      </c>
      <c r="B103" s="17"/>
      <c r="C103" s="17"/>
      <c r="D103" s="17"/>
      <c r="E103" s="17"/>
      <c r="F103" s="17"/>
      <c r="Q103" s="17">
        <v>1093518.2947801803</v>
      </c>
      <c r="AU103" s="17"/>
    </row>
    <row r="104" spans="1:47" s="18" customFormat="1" ht="30" x14ac:dyDescent="0.25">
      <c r="A104" s="17" t="s">
        <v>208</v>
      </c>
      <c r="B104" s="17"/>
      <c r="C104" s="17"/>
      <c r="D104" s="17"/>
      <c r="E104" s="17"/>
      <c r="F104" s="17"/>
      <c r="Q104" s="17">
        <v>88300.764668248346</v>
      </c>
      <c r="AU104" s="17"/>
    </row>
    <row r="105" spans="1:47" s="18" customFormat="1" ht="30" x14ac:dyDescent="0.25">
      <c r="A105" s="17" t="s">
        <v>144</v>
      </c>
      <c r="B105" s="17"/>
      <c r="C105" s="17"/>
      <c r="D105" s="17"/>
      <c r="E105" s="17"/>
      <c r="F105" s="17"/>
      <c r="Q105" s="17">
        <v>31971.63476219022</v>
      </c>
      <c r="AU105" s="17"/>
    </row>
    <row r="106" spans="1:47" s="16" customFormat="1" ht="15" x14ac:dyDescent="0.25">
      <c r="A106" s="31" t="s">
        <v>145</v>
      </c>
      <c r="B106" s="15"/>
      <c r="C106" s="15"/>
      <c r="D106" s="15"/>
      <c r="E106" s="15"/>
      <c r="F106" s="15"/>
      <c r="Q106" s="15"/>
    </row>
    <row r="107" spans="1:47" s="16" customFormat="1" ht="15" x14ac:dyDescent="0.25">
      <c r="A107" s="31" t="s">
        <v>146</v>
      </c>
      <c r="B107" s="15"/>
      <c r="C107" s="15"/>
      <c r="D107" s="15"/>
      <c r="E107" s="15"/>
      <c r="F107" s="15"/>
      <c r="Q107" s="15"/>
    </row>
    <row r="108" spans="1:47" s="16" customFormat="1" ht="15" x14ac:dyDescent="0.25">
      <c r="A108" s="31" t="s">
        <v>147</v>
      </c>
      <c r="B108" s="15"/>
      <c r="C108" s="15"/>
      <c r="D108" s="15"/>
      <c r="E108" s="15"/>
      <c r="F108" s="15"/>
      <c r="Q108" s="15"/>
    </row>
    <row r="109" spans="1:47" s="16" customFormat="1" ht="15" x14ac:dyDescent="0.25">
      <c r="A109" s="31" t="s">
        <v>148</v>
      </c>
      <c r="B109" s="15"/>
      <c r="C109" s="15"/>
      <c r="D109" s="15"/>
      <c r="E109" s="15"/>
      <c r="F109" s="15"/>
      <c r="Q109" s="15"/>
    </row>
    <row r="110" spans="1:47" s="16" customFormat="1" ht="15" x14ac:dyDescent="0.25">
      <c r="A110" s="31" t="s">
        <v>149</v>
      </c>
      <c r="B110" s="15"/>
      <c r="C110" s="15"/>
      <c r="D110" s="15"/>
      <c r="E110" s="15"/>
      <c r="F110" s="15"/>
      <c r="Q110" s="15"/>
    </row>
    <row r="111" spans="1:47" s="16" customFormat="1" ht="15" x14ac:dyDescent="0.25">
      <c r="A111" s="30" t="s">
        <v>150</v>
      </c>
      <c r="B111" s="15"/>
      <c r="C111" s="15"/>
      <c r="D111" s="15"/>
      <c r="E111" s="15"/>
      <c r="F111" s="15"/>
      <c r="Q111" s="15"/>
    </row>
    <row r="112" spans="1:47" s="16" customFormat="1" ht="15" x14ac:dyDescent="0.25">
      <c r="A112" s="30" t="s">
        <v>151</v>
      </c>
      <c r="B112" s="15"/>
      <c r="C112" s="15"/>
      <c r="D112" s="15"/>
      <c r="E112" s="15"/>
      <c r="F112" s="15"/>
      <c r="Q112" s="15"/>
    </row>
    <row r="113" spans="1:47" s="16" customFormat="1" ht="15" x14ac:dyDescent="0.25">
      <c r="A113" s="30" t="s">
        <v>152</v>
      </c>
      <c r="B113" s="15"/>
      <c r="C113" s="17"/>
      <c r="D113" s="17"/>
      <c r="E113" s="17"/>
      <c r="F113" s="17"/>
      <c r="G113" s="18"/>
      <c r="H113" s="18"/>
      <c r="I113" s="18"/>
      <c r="J113" s="18"/>
      <c r="K113" s="18"/>
      <c r="L113" s="18"/>
      <c r="Q113" s="15"/>
    </row>
    <row r="114" spans="1:47" s="16" customFormat="1" ht="30" x14ac:dyDescent="0.25">
      <c r="A114" s="30" t="s">
        <v>153</v>
      </c>
      <c r="B114" s="15"/>
      <c r="C114" s="17"/>
      <c r="D114" s="17"/>
      <c r="E114" s="17"/>
      <c r="F114" s="17"/>
      <c r="G114" s="18"/>
      <c r="H114" s="18"/>
      <c r="I114" s="18"/>
      <c r="J114" s="18"/>
      <c r="K114" s="18"/>
      <c r="L114" s="18"/>
      <c r="Q114" s="15"/>
    </row>
    <row r="115" spans="1:47" s="39" customFormat="1" ht="30" x14ac:dyDescent="0.25">
      <c r="A115" s="30" t="s">
        <v>154</v>
      </c>
      <c r="B115" s="15"/>
      <c r="C115" s="17"/>
      <c r="D115" s="17"/>
      <c r="E115" s="17"/>
      <c r="F115" s="17"/>
      <c r="G115" s="18"/>
      <c r="H115" s="18"/>
      <c r="I115" s="18"/>
      <c r="J115" s="18"/>
      <c r="K115" s="18"/>
      <c r="L115" s="18"/>
    </row>
    <row r="116" spans="1:47" s="39" customFormat="1" ht="15" x14ac:dyDescent="0.25">
      <c r="A116" s="30" t="s">
        <v>155</v>
      </c>
      <c r="B116" s="15"/>
      <c r="C116" s="17"/>
      <c r="D116" s="17"/>
      <c r="E116" s="17"/>
      <c r="F116" s="17"/>
      <c r="G116" s="18"/>
      <c r="H116" s="17"/>
      <c r="I116" s="17"/>
      <c r="J116" s="17"/>
      <c r="K116" s="18"/>
      <c r="L116" s="17"/>
    </row>
    <row r="117" spans="1:47" s="39" customFormat="1" ht="30" x14ac:dyDescent="0.25">
      <c r="A117" s="30" t="s">
        <v>156</v>
      </c>
      <c r="B117" s="15"/>
      <c r="C117" s="17"/>
      <c r="D117" s="17"/>
      <c r="E117" s="17"/>
      <c r="F117" s="17"/>
      <c r="G117" s="18"/>
      <c r="H117" s="18"/>
      <c r="I117" s="18"/>
      <c r="J117" s="18"/>
      <c r="K117" s="18"/>
      <c r="L117" s="18"/>
    </row>
    <row r="118" spans="1:47" s="39" customFormat="1" ht="30" x14ac:dyDescent="0.25">
      <c r="A118" s="30" t="s">
        <v>157</v>
      </c>
      <c r="B118" s="15"/>
      <c r="C118" s="17"/>
      <c r="D118" s="17"/>
      <c r="E118" s="17"/>
      <c r="F118" s="17"/>
      <c r="G118" s="18"/>
      <c r="H118" s="17"/>
      <c r="I118" s="17"/>
      <c r="J118" s="17"/>
      <c r="K118" s="18"/>
      <c r="L118" s="17"/>
    </row>
    <row r="119" spans="1:47" s="39" customFormat="1" ht="15" x14ac:dyDescent="0.25">
      <c r="A119" s="30" t="s">
        <v>158</v>
      </c>
      <c r="B119" s="15"/>
      <c r="C119" s="17"/>
      <c r="D119" s="17"/>
      <c r="E119" s="17"/>
      <c r="F119" s="17"/>
      <c r="G119" s="18"/>
      <c r="H119" s="18"/>
      <c r="I119" s="18"/>
      <c r="J119" s="18"/>
      <c r="K119" s="18"/>
      <c r="L119" s="18"/>
    </row>
    <row r="120" spans="1:47" s="39" customFormat="1" ht="15" x14ac:dyDescent="0.25">
      <c r="A120" s="31" t="s">
        <v>159</v>
      </c>
      <c r="B120" s="15"/>
      <c r="C120" s="17"/>
      <c r="D120" s="17"/>
      <c r="E120" s="17"/>
      <c r="F120" s="17"/>
      <c r="G120" s="18"/>
      <c r="H120" s="18"/>
      <c r="I120" s="18"/>
      <c r="J120" s="18"/>
      <c r="K120" s="18"/>
      <c r="L120" s="18"/>
    </row>
    <row r="121" spans="1:47" s="39" customFormat="1" ht="30" x14ac:dyDescent="0.25">
      <c r="A121" s="15" t="s">
        <v>160</v>
      </c>
      <c r="B121" s="15"/>
      <c r="C121" s="15"/>
      <c r="D121" s="15"/>
      <c r="E121" s="15"/>
      <c r="F121" s="15"/>
      <c r="G121" s="16"/>
      <c r="H121" s="16"/>
      <c r="I121" s="16"/>
      <c r="J121" s="16"/>
      <c r="K121" s="16"/>
      <c r="L121" s="16"/>
      <c r="Q121" s="39">
        <v>8.2451929430572104</v>
      </c>
      <c r="AA121" s="39">
        <v>8.273058976030546</v>
      </c>
      <c r="AK121" s="39">
        <v>8.6686151289736451</v>
      </c>
      <c r="AU121" s="39">
        <v>8.6686151289736451</v>
      </c>
    </row>
    <row r="122" spans="1:47" s="39" customFormat="1" ht="30" x14ac:dyDescent="0.25">
      <c r="A122" s="15" t="s">
        <v>161</v>
      </c>
      <c r="B122" s="15"/>
      <c r="C122" s="15"/>
      <c r="D122" s="15"/>
      <c r="E122" s="15"/>
      <c r="F122" s="15"/>
      <c r="G122" s="16"/>
      <c r="H122" s="16"/>
      <c r="I122" s="16"/>
      <c r="J122" s="16"/>
      <c r="K122" s="16"/>
      <c r="L122" s="16"/>
      <c r="Q122" s="39">
        <v>0.73383163169466514</v>
      </c>
      <c r="AA122" s="39">
        <v>0.7363117406001698</v>
      </c>
      <c r="AK122" s="39">
        <v>0.77151669203620854</v>
      </c>
      <c r="AU122" s="39">
        <v>0.77151669203620854</v>
      </c>
    </row>
    <row r="123" spans="1:47" s="39" customFormat="1" ht="30" x14ac:dyDescent="0.25">
      <c r="A123" s="15" t="s">
        <v>162</v>
      </c>
      <c r="B123" s="15"/>
      <c r="C123" s="15"/>
      <c r="D123" s="15"/>
      <c r="E123" s="15"/>
      <c r="F123" s="15"/>
      <c r="G123" s="16"/>
      <c r="H123" s="16"/>
      <c r="I123" s="16"/>
      <c r="J123" s="16"/>
      <c r="K123" s="16"/>
      <c r="L123" s="16"/>
      <c r="Q123" s="39">
        <v>10.251301967468788</v>
      </c>
      <c r="AA123" s="39">
        <v>10.261082509552912</v>
      </c>
      <c r="AK123" s="39">
        <v>10.809111929828898</v>
      </c>
      <c r="AU123" s="39">
        <v>10.809111929828898</v>
      </c>
    </row>
    <row r="124" spans="1:47" s="39" customFormat="1" ht="30" x14ac:dyDescent="0.25">
      <c r="A124" s="15" t="s">
        <v>163</v>
      </c>
      <c r="B124" s="15"/>
      <c r="C124" s="15"/>
      <c r="D124" s="15"/>
      <c r="E124" s="15"/>
      <c r="F124" s="15"/>
      <c r="G124" s="16"/>
      <c r="H124" s="16"/>
      <c r="I124" s="16"/>
      <c r="J124" s="16"/>
      <c r="K124" s="16"/>
      <c r="L124" s="16"/>
      <c r="Q124" s="39">
        <v>0.91237763648900383</v>
      </c>
      <c r="AA124" s="39">
        <v>0.91324811595576938</v>
      </c>
      <c r="AK124" s="39">
        <v>0.96202336311798953</v>
      </c>
      <c r="AU124" s="39">
        <v>0.96202336311798953</v>
      </c>
    </row>
    <row r="125" spans="1:47" s="39" customFormat="1" ht="15" x14ac:dyDescent="0.25">
      <c r="A125" s="15" t="s">
        <v>164</v>
      </c>
      <c r="B125" s="15"/>
      <c r="C125" s="15"/>
      <c r="D125" s="15"/>
      <c r="E125" s="15"/>
      <c r="F125" s="15"/>
      <c r="G125" s="16"/>
      <c r="H125" s="16"/>
      <c r="I125" s="16"/>
      <c r="J125" s="16"/>
      <c r="K125" s="16"/>
      <c r="L125" s="16"/>
      <c r="Q125" s="39">
        <v>295.02031334426692</v>
      </c>
    </row>
    <row r="126" spans="1:47" s="39" customFormat="1" ht="30" x14ac:dyDescent="0.25">
      <c r="A126" s="30" t="s">
        <v>165</v>
      </c>
      <c r="B126" s="15"/>
      <c r="C126" s="17"/>
      <c r="D126" s="17"/>
      <c r="E126" s="17"/>
      <c r="F126" s="17"/>
      <c r="G126" s="18"/>
      <c r="H126" s="18"/>
      <c r="I126" s="18"/>
      <c r="J126" s="18"/>
      <c r="K126" s="18"/>
      <c r="L126" s="18"/>
    </row>
    <row r="127" spans="1:47" s="39" customFormat="1" ht="30" x14ac:dyDescent="0.25">
      <c r="A127" s="30" t="s">
        <v>166</v>
      </c>
      <c r="B127" s="15"/>
      <c r="C127" s="17"/>
      <c r="D127" s="17"/>
      <c r="E127" s="17"/>
      <c r="F127" s="17"/>
      <c r="G127" s="18"/>
      <c r="H127" s="18"/>
      <c r="I127" s="18"/>
      <c r="J127" s="18"/>
      <c r="K127" s="18"/>
      <c r="L127" s="18"/>
    </row>
    <row r="128" spans="1:47" s="39" customFormat="1" ht="30" x14ac:dyDescent="0.25">
      <c r="A128" s="30" t="s">
        <v>167</v>
      </c>
      <c r="B128" s="15"/>
      <c r="C128" s="17"/>
      <c r="D128" s="17"/>
      <c r="E128" s="17"/>
      <c r="F128" s="17"/>
      <c r="G128" s="18"/>
      <c r="H128" s="18"/>
      <c r="I128" s="18"/>
      <c r="J128" s="18"/>
      <c r="K128" s="18"/>
      <c r="L128" s="18"/>
    </row>
    <row r="129" spans="1:47" s="39" customFormat="1" ht="30" x14ac:dyDescent="0.25">
      <c r="A129" s="30" t="s">
        <v>168</v>
      </c>
      <c r="B129" s="15"/>
      <c r="C129" s="17"/>
      <c r="D129" s="17"/>
      <c r="E129" s="17"/>
      <c r="F129" s="17"/>
      <c r="G129" s="18"/>
      <c r="H129" s="17"/>
      <c r="I129" s="17"/>
      <c r="J129" s="17"/>
      <c r="K129" s="18"/>
      <c r="L129" s="17"/>
    </row>
    <row r="130" spans="1:47" s="39" customFormat="1" ht="15" x14ac:dyDescent="0.2">
      <c r="A130" s="31" t="s">
        <v>169</v>
      </c>
      <c r="B130" s="15"/>
      <c r="C130" s="17"/>
      <c r="D130" s="17"/>
      <c r="E130" s="17"/>
      <c r="F130" s="17"/>
      <c r="G130" s="17"/>
      <c r="H130" s="17"/>
      <c r="I130" s="17"/>
      <c r="J130" s="17"/>
      <c r="K130" s="17"/>
      <c r="L130" s="17"/>
    </row>
    <row r="131" spans="1:47" s="43" customFormat="1" ht="30" x14ac:dyDescent="0.25">
      <c r="A131" s="17" t="s">
        <v>170</v>
      </c>
      <c r="B131" s="17"/>
      <c r="C131" s="17"/>
      <c r="D131" s="17"/>
      <c r="E131" s="17"/>
      <c r="F131" s="17"/>
      <c r="G131" s="18"/>
      <c r="H131" s="18"/>
      <c r="I131" s="18"/>
      <c r="J131" s="18"/>
      <c r="K131" s="18"/>
      <c r="L131" s="18"/>
      <c r="Q131" s="43">
        <v>8273.6575247023065</v>
      </c>
    </row>
    <row r="132" spans="1:47" s="39" customFormat="1" ht="15" x14ac:dyDescent="0.25">
      <c r="A132" s="16" t="s">
        <v>171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Q132" s="39">
        <v>118.14391984183105</v>
      </c>
      <c r="X132" s="39">
        <v>118.87863697284391</v>
      </c>
      <c r="AU132" s="39">
        <v>118.87863697284391</v>
      </c>
    </row>
    <row r="133" spans="1:47" s="39" customFormat="1" ht="15" x14ac:dyDescent="0.25">
      <c r="A133" s="16" t="s">
        <v>172</v>
      </c>
      <c r="B133" s="15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Q133" s="39">
        <v>0</v>
      </c>
      <c r="X133" s="39">
        <v>0</v>
      </c>
      <c r="AU133" s="39">
        <v>0</v>
      </c>
    </row>
    <row r="134" spans="1:47" s="39" customFormat="1" ht="15" x14ac:dyDescent="0.25">
      <c r="A134" s="16" t="s">
        <v>173</v>
      </c>
      <c r="B134" s="15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Q134" s="39">
        <v>0</v>
      </c>
      <c r="X134" s="39">
        <v>0</v>
      </c>
      <c r="AU134" s="39">
        <v>0</v>
      </c>
    </row>
    <row r="135" spans="1:47" s="39" customFormat="1" ht="15" x14ac:dyDescent="0.25">
      <c r="A135" s="16" t="s">
        <v>174</v>
      </c>
      <c r="B135" s="15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Q135" s="39">
        <v>32.504328354458792</v>
      </c>
      <c r="X135" s="39">
        <v>32.486696957889002</v>
      </c>
      <c r="AU135" s="39">
        <v>32.486696957889002</v>
      </c>
    </row>
    <row r="136" spans="1:47" s="39" customFormat="1" ht="15" x14ac:dyDescent="0.25">
      <c r="A136" s="16" t="s">
        <v>175</v>
      </c>
      <c r="B136" s="15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Q136" s="39">
        <v>85.6395914873723</v>
      </c>
      <c r="X136" s="39">
        <v>86.391940014954983</v>
      </c>
      <c r="AU136" s="39">
        <v>86.391940014954983</v>
      </c>
    </row>
    <row r="137" spans="1:47" s="39" customFormat="1" ht="15" x14ac:dyDescent="0.25">
      <c r="A137" s="16" t="s">
        <v>207</v>
      </c>
      <c r="B137" s="15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Q137" s="39">
        <v>627177.48360000004</v>
      </c>
      <c r="AU137" s="39">
        <v>840242.9523</v>
      </c>
    </row>
    <row r="138" spans="1:47" s="39" customFormat="1" ht="15" x14ac:dyDescent="0.25">
      <c r="A138" s="16" t="s">
        <v>176</v>
      </c>
      <c r="B138" s="15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Q138" s="39">
        <v>6316.6715696370838</v>
      </c>
    </row>
    <row r="139" spans="1:47" s="43" customFormat="1" ht="15" x14ac:dyDescent="0.25">
      <c r="A139" s="18" t="s">
        <v>177</v>
      </c>
      <c r="B139" s="17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Q139" s="43">
        <v>1.5466390633398297</v>
      </c>
    </row>
    <row r="140" spans="1:47" s="39" customFormat="1" ht="15" x14ac:dyDescent="0.25">
      <c r="A140" s="16" t="s">
        <v>178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Q140" s="39">
        <v>50.0126967225534</v>
      </c>
      <c r="X140" s="39">
        <v>49.390858665284426</v>
      </c>
      <c r="AU140" s="39">
        <v>48.855419245070145</v>
      </c>
    </row>
    <row r="141" spans="1:47" s="39" customFormat="1" ht="15" x14ac:dyDescent="0.25">
      <c r="A141" s="16" t="s">
        <v>179</v>
      </c>
      <c r="B141" s="15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Q141" s="39">
        <v>43.462921866791852</v>
      </c>
    </row>
    <row r="142" spans="1:47" s="43" customFormat="1" ht="15" x14ac:dyDescent="0.25">
      <c r="A142" s="18" t="s">
        <v>180</v>
      </c>
      <c r="B142" s="17"/>
      <c r="C142" s="18"/>
      <c r="D142" s="18"/>
      <c r="E142" s="18"/>
      <c r="F142" s="18"/>
      <c r="G142" s="18">
        <v>14429.150371146216</v>
      </c>
      <c r="H142" s="18"/>
      <c r="I142" s="18"/>
      <c r="J142" s="18"/>
      <c r="K142" s="18"/>
      <c r="L142" s="18"/>
      <c r="Q142" s="43">
        <v>16391.924995995243</v>
      </c>
      <c r="R142" s="43">
        <v>16517.166720927715</v>
      </c>
      <c r="S142" s="43">
        <v>17045.640144895082</v>
      </c>
      <c r="T142" s="43">
        <v>16922.030298991463</v>
      </c>
      <c r="U142" s="43">
        <v>17670.242026745094</v>
      </c>
    </row>
    <row r="143" spans="1:47" s="39" customFormat="1" ht="15" x14ac:dyDescent="0.25">
      <c r="A143" s="32" t="s">
        <v>181</v>
      </c>
      <c r="B143" s="15"/>
      <c r="C143" s="16"/>
      <c r="D143" s="16"/>
      <c r="E143" s="16"/>
      <c r="F143" s="16"/>
      <c r="G143" s="16"/>
      <c r="H143" s="16"/>
      <c r="I143" s="16"/>
      <c r="J143" s="16"/>
      <c r="K143" s="16"/>
      <c r="L143" s="16"/>
    </row>
    <row r="144" spans="1:47" s="39" customFormat="1" ht="15" x14ac:dyDescent="0.25">
      <c r="A144" s="32" t="s">
        <v>182</v>
      </c>
      <c r="B144" s="15"/>
      <c r="C144" s="16"/>
      <c r="D144" s="16"/>
      <c r="E144" s="16"/>
      <c r="F144" s="16"/>
      <c r="G144" s="16"/>
      <c r="H144" s="16"/>
      <c r="I144" s="16"/>
      <c r="J144" s="16"/>
      <c r="K144" s="16"/>
      <c r="L144" s="16"/>
    </row>
    <row r="145" spans="1:47" s="39" customFormat="1" ht="15" x14ac:dyDescent="0.25">
      <c r="A145" s="16" t="s">
        <v>183</v>
      </c>
      <c r="B145" s="15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Q145" s="39">
        <v>1334206.2408018266</v>
      </c>
      <c r="X145" s="39">
        <v>1417088.4117887339</v>
      </c>
      <c r="AU145" s="39">
        <v>1887204.862837519</v>
      </c>
    </row>
    <row r="146" spans="1:47" s="39" customFormat="1" ht="15" x14ac:dyDescent="0.25">
      <c r="A146" s="15" t="s">
        <v>231</v>
      </c>
      <c r="B146" s="15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Q146" s="39">
        <v>579398.67777080147</v>
      </c>
      <c r="X146" s="39">
        <v>626477.8909916752</v>
      </c>
      <c r="AU146" s="39">
        <v>881139.65194124437</v>
      </c>
    </row>
    <row r="147" spans="1:47" s="39" customFormat="1" ht="15" x14ac:dyDescent="0.25">
      <c r="A147" s="15" t="s">
        <v>232</v>
      </c>
      <c r="B147" s="15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Q147" s="39">
        <v>754807.56303102511</v>
      </c>
      <c r="X147" s="39">
        <v>790610.52079705871</v>
      </c>
      <c r="AU147" s="39">
        <v>1006065.2108962747</v>
      </c>
    </row>
    <row r="148" spans="1:47" s="18" customFormat="1" ht="15" x14ac:dyDescent="0.25">
      <c r="A148" s="17" t="s">
        <v>220</v>
      </c>
      <c r="B148" s="15"/>
      <c r="C148" s="17"/>
      <c r="D148" s="17"/>
      <c r="E148" s="17"/>
      <c r="F148" s="17"/>
      <c r="M148" s="17"/>
      <c r="N148" s="17"/>
      <c r="O148" s="17"/>
      <c r="P148" s="17"/>
      <c r="Q148" s="17">
        <v>773534.52738957026</v>
      </c>
      <c r="R148" s="17"/>
      <c r="S148" s="17"/>
      <c r="T148" s="17"/>
      <c r="X148" s="18">
        <v>826302.39513269137</v>
      </c>
      <c r="AU148" s="18">
        <v>1091108.0499720483</v>
      </c>
    </row>
    <row r="149" spans="1:47" s="18" customFormat="1" ht="30" x14ac:dyDescent="0.25">
      <c r="A149" s="17" t="s">
        <v>221</v>
      </c>
      <c r="B149" s="15"/>
      <c r="C149" s="17"/>
      <c r="D149" s="17"/>
      <c r="E149" s="17"/>
      <c r="F149" s="17"/>
      <c r="Q149" s="17">
        <v>2918.5415415372577</v>
      </c>
      <c r="X149" s="18">
        <v>3094.0102496620325</v>
      </c>
      <c r="AU149" s="18">
        <v>4085.5496849433111</v>
      </c>
    </row>
    <row r="150" spans="1:47" s="16" customFormat="1" ht="15" x14ac:dyDescent="0.25">
      <c r="A150" s="17"/>
      <c r="B150" s="15"/>
      <c r="C150" s="15"/>
      <c r="D150" s="15"/>
      <c r="E150" s="15"/>
      <c r="F150" s="15"/>
      <c r="Q150" s="15"/>
      <c r="AU150" s="18"/>
    </row>
    <row r="151" spans="1:47" s="16" customFormat="1" ht="15" x14ac:dyDescent="0.25">
      <c r="A151" s="17"/>
      <c r="B151" s="15"/>
      <c r="C151" s="15"/>
      <c r="D151" s="15"/>
      <c r="E151" s="15"/>
      <c r="F151" s="15"/>
      <c r="Q151" s="15"/>
    </row>
    <row r="152" spans="1:47" s="16" customFormat="1" ht="15" x14ac:dyDescent="0.25">
      <c r="A152" s="17"/>
      <c r="B152" s="15"/>
      <c r="C152" s="15"/>
      <c r="D152" s="15"/>
      <c r="E152" s="15"/>
      <c r="F152" s="15"/>
      <c r="Q152" s="15"/>
      <c r="AU152" s="18"/>
    </row>
    <row r="153" spans="1:47" s="16" customFormat="1" ht="15" x14ac:dyDescent="0.25">
      <c r="A153" s="17"/>
      <c r="B153" s="15"/>
      <c r="C153" s="15"/>
      <c r="D153" s="15"/>
      <c r="E153" s="15"/>
      <c r="F153" s="15"/>
      <c r="Q153" s="15"/>
      <c r="AU153" s="18"/>
    </row>
    <row r="154" spans="1:47" s="16" customFormat="1" ht="15" x14ac:dyDescent="0.25">
      <c r="A154" s="17"/>
      <c r="B154" s="15"/>
      <c r="C154" s="15"/>
      <c r="D154" s="15"/>
      <c r="E154" s="15"/>
      <c r="F154" s="15"/>
      <c r="Q154" s="15"/>
      <c r="AU154" s="18"/>
    </row>
    <row r="155" spans="1:47" s="16" customFormat="1" ht="15" x14ac:dyDescent="0.25">
      <c r="A155" s="17"/>
      <c r="B155" s="15"/>
      <c r="C155" s="15"/>
      <c r="D155" s="15"/>
      <c r="E155" s="15"/>
      <c r="F155" s="15"/>
      <c r="Q155" s="15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</row>
    <row r="156" spans="1:47" s="18" customFormat="1" ht="15" x14ac:dyDescent="0.25">
      <c r="A156" s="17"/>
      <c r="B156" s="15"/>
      <c r="C156" s="15"/>
      <c r="D156" s="15"/>
      <c r="E156" s="15"/>
      <c r="F156" s="15"/>
      <c r="G156" s="16"/>
      <c r="H156" s="16"/>
      <c r="I156" s="16"/>
      <c r="J156" s="16"/>
      <c r="K156" s="16"/>
      <c r="L156" s="16"/>
      <c r="Q156" s="17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</row>
    <row r="157" spans="1:47" s="18" customFormat="1" ht="15" x14ac:dyDescent="0.25">
      <c r="A157" s="17"/>
      <c r="B157" s="15"/>
      <c r="C157" s="15"/>
      <c r="D157" s="15"/>
      <c r="E157" s="15"/>
      <c r="F157" s="15"/>
      <c r="G157" s="16"/>
      <c r="H157" s="16"/>
      <c r="I157" s="16"/>
      <c r="J157" s="16"/>
      <c r="K157" s="16"/>
      <c r="L157" s="16"/>
      <c r="Q157" s="17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</row>
    <row r="158" spans="1:47" s="18" customFormat="1" ht="15" x14ac:dyDescent="0.25">
      <c r="A158" s="17"/>
      <c r="B158" s="15"/>
      <c r="C158" s="15"/>
      <c r="D158" s="15"/>
      <c r="E158" s="15"/>
      <c r="F158" s="15"/>
      <c r="G158" s="16"/>
      <c r="H158" s="16"/>
      <c r="I158" s="16"/>
      <c r="J158" s="16"/>
      <c r="K158" s="16"/>
      <c r="L158" s="16"/>
      <c r="Q158" s="17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</row>
    <row r="159" spans="1:47" s="39" customFormat="1" x14ac:dyDescent="0.2">
      <c r="A159" s="37"/>
      <c r="B159" s="34"/>
      <c r="C159" s="34"/>
      <c r="D159" s="34"/>
      <c r="E159" s="34"/>
      <c r="F159" s="34"/>
    </row>
    <row r="160" spans="1:47" s="18" customFormat="1" ht="15" x14ac:dyDescent="0.25">
      <c r="A160" s="17"/>
      <c r="B160" s="15"/>
      <c r="C160" s="17"/>
      <c r="D160" s="17"/>
      <c r="E160" s="17"/>
      <c r="F160" s="17"/>
      <c r="M160" s="17"/>
      <c r="N160" s="17"/>
      <c r="P160" s="17"/>
      <c r="Q160" s="17"/>
      <c r="R160" s="17"/>
      <c r="T160" s="17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</row>
    <row r="161" spans="1:21" s="18" customFormat="1" ht="15" x14ac:dyDescent="0.25">
      <c r="A161" s="17"/>
      <c r="B161" s="15"/>
      <c r="C161" s="17"/>
      <c r="D161" s="17"/>
      <c r="E161" s="17"/>
      <c r="F161" s="17"/>
      <c r="Q161" s="17"/>
    </row>
    <row r="162" spans="1:21" s="18" customFormat="1" ht="15" x14ac:dyDescent="0.25">
      <c r="A162" s="17"/>
      <c r="B162" s="15"/>
      <c r="C162" s="15"/>
      <c r="D162" s="15"/>
      <c r="E162" s="15"/>
      <c r="F162" s="15"/>
      <c r="G162" s="16"/>
      <c r="H162" s="16"/>
      <c r="I162" s="16"/>
      <c r="J162" s="16"/>
      <c r="K162" s="16"/>
      <c r="L162" s="16"/>
      <c r="M162" s="17"/>
      <c r="N162" s="17"/>
      <c r="P162" s="17"/>
      <c r="Q162" s="17"/>
      <c r="R162" s="17"/>
      <c r="T162" s="17"/>
    </row>
    <row r="163" spans="1:21" s="18" customFormat="1" ht="15" x14ac:dyDescent="0.25">
      <c r="A163" s="17"/>
      <c r="B163" s="15"/>
      <c r="C163" s="17"/>
      <c r="D163" s="17"/>
      <c r="E163" s="17"/>
      <c r="F163" s="17"/>
      <c r="Q163" s="17"/>
      <c r="U163" s="17"/>
    </row>
    <row r="164" spans="1:21" s="18" customFormat="1" ht="15" x14ac:dyDescent="0.25">
      <c r="A164" s="17"/>
      <c r="B164" s="15"/>
      <c r="C164" s="15"/>
      <c r="D164" s="15"/>
      <c r="E164" s="15"/>
      <c r="F164" s="15"/>
      <c r="G164" s="16"/>
      <c r="H164" s="16"/>
      <c r="I164" s="16"/>
      <c r="J164" s="16"/>
      <c r="K164" s="16"/>
      <c r="L164" s="16"/>
      <c r="Q164" s="17"/>
      <c r="U164" s="17"/>
    </row>
    <row r="165" spans="1:21" s="16" customFormat="1" ht="15" x14ac:dyDescent="0.25">
      <c r="A165" s="17"/>
      <c r="B165" s="15"/>
      <c r="C165" s="17"/>
      <c r="D165" s="17"/>
      <c r="E165" s="17"/>
      <c r="F165" s="17"/>
      <c r="G165" s="18"/>
      <c r="H165" s="18"/>
      <c r="I165" s="18"/>
      <c r="J165" s="18"/>
      <c r="K165" s="18"/>
      <c r="L165" s="18"/>
      <c r="Q165" s="15"/>
    </row>
    <row r="166" spans="1:21" s="16" customFormat="1" ht="15" x14ac:dyDescent="0.25">
      <c r="A166" s="17"/>
      <c r="B166" s="15"/>
      <c r="C166" s="17"/>
      <c r="D166" s="17"/>
      <c r="E166" s="17"/>
      <c r="F166" s="17"/>
      <c r="G166" s="18"/>
      <c r="H166" s="18"/>
      <c r="I166" s="18"/>
      <c r="J166" s="18"/>
      <c r="K166" s="18"/>
      <c r="L166" s="18"/>
      <c r="Q166" s="15"/>
    </row>
    <row r="167" spans="1:21" s="16" customFormat="1" ht="15" x14ac:dyDescent="0.25">
      <c r="A167" s="17"/>
      <c r="B167" s="15"/>
      <c r="C167" s="17"/>
      <c r="D167" s="17"/>
      <c r="E167" s="17"/>
      <c r="F167" s="17"/>
      <c r="G167" s="18"/>
      <c r="H167" s="18"/>
      <c r="I167" s="18"/>
      <c r="J167" s="18"/>
      <c r="K167" s="18"/>
      <c r="L167" s="18"/>
      <c r="Q167" s="15"/>
    </row>
    <row r="168" spans="1:21" s="16" customFormat="1" ht="15" x14ac:dyDescent="0.25">
      <c r="A168" s="17"/>
      <c r="B168" s="15"/>
      <c r="C168" s="17"/>
      <c r="D168" s="17"/>
      <c r="E168" s="17"/>
      <c r="F168" s="17"/>
      <c r="G168" s="18"/>
      <c r="H168" s="18"/>
      <c r="I168" s="18"/>
      <c r="J168" s="18"/>
      <c r="K168" s="18"/>
      <c r="L168" s="18"/>
      <c r="Q168" s="15"/>
    </row>
    <row r="169" spans="1:21" s="39" customFormat="1" ht="15" x14ac:dyDescent="0.25">
      <c r="A169" s="17"/>
      <c r="B169" s="15"/>
      <c r="C169" s="15"/>
      <c r="D169" s="15"/>
      <c r="E169" s="15"/>
      <c r="F169" s="15"/>
      <c r="G169" s="16"/>
      <c r="H169" s="16"/>
      <c r="I169" s="16"/>
      <c r="J169" s="16"/>
      <c r="K169" s="16"/>
      <c r="L169" s="16"/>
    </row>
    <row r="170" spans="1:21" s="16" customFormat="1" ht="15" x14ac:dyDescent="0.25">
      <c r="A170" s="17"/>
      <c r="B170" s="15"/>
      <c r="C170" s="15"/>
      <c r="D170" s="15"/>
      <c r="E170" s="15"/>
      <c r="F170" s="15"/>
      <c r="Q170" s="15"/>
    </row>
    <row r="171" spans="1:21" s="18" customFormat="1" ht="15" x14ac:dyDescent="0.25">
      <c r="A171" s="17"/>
      <c r="B171" s="15"/>
      <c r="C171" s="15"/>
      <c r="D171" s="15"/>
      <c r="E171" s="15"/>
      <c r="F171" s="15"/>
      <c r="G171" s="16"/>
      <c r="H171" s="16"/>
      <c r="I171" s="16"/>
      <c r="J171" s="16"/>
      <c r="K171" s="16"/>
      <c r="L171" s="16"/>
      <c r="Q171" s="17"/>
    </row>
    <row r="172" spans="1:21" s="18" customFormat="1" ht="15" x14ac:dyDescent="0.25">
      <c r="A172" s="17"/>
      <c r="B172" s="15"/>
      <c r="C172" s="15"/>
      <c r="D172" s="15"/>
      <c r="E172" s="15"/>
      <c r="F172" s="15"/>
      <c r="G172" s="16"/>
      <c r="H172" s="16"/>
      <c r="I172" s="16"/>
      <c r="J172" s="16"/>
      <c r="K172" s="16"/>
      <c r="L172" s="16"/>
      <c r="Q172" s="17"/>
    </row>
    <row r="173" spans="1:21" s="18" customFormat="1" ht="15" x14ac:dyDescent="0.25">
      <c r="A173" s="17"/>
      <c r="B173" s="17"/>
      <c r="C173" s="17"/>
      <c r="D173" s="17"/>
      <c r="E173" s="17"/>
      <c r="F173" s="17"/>
      <c r="Q173" s="17"/>
    </row>
    <row r="174" spans="1:21" s="18" customFormat="1" ht="15" x14ac:dyDescent="0.25">
      <c r="A174" s="17"/>
      <c r="B174" s="15"/>
      <c r="C174" s="15"/>
      <c r="D174" s="15"/>
      <c r="E174" s="15"/>
      <c r="F174" s="15"/>
      <c r="G174" s="16"/>
      <c r="H174" s="16"/>
      <c r="I174" s="16"/>
      <c r="J174" s="16"/>
      <c r="K174" s="16"/>
      <c r="L174" s="16"/>
      <c r="M174" s="17"/>
      <c r="N174" s="17"/>
      <c r="P174" s="17"/>
      <c r="Q174" s="17"/>
      <c r="R174" s="17"/>
      <c r="T174" s="17"/>
    </row>
    <row r="175" spans="1:21" s="39" customFormat="1" x14ac:dyDescent="0.2">
      <c r="A175" s="37"/>
      <c r="B175" s="34"/>
      <c r="C175" s="34"/>
      <c r="D175" s="34"/>
      <c r="E175" s="34"/>
      <c r="F175" s="34"/>
    </row>
    <row r="176" spans="1:21" s="39" customFormat="1" x14ac:dyDescent="0.2">
      <c r="A176" s="37"/>
      <c r="B176" s="34"/>
      <c r="C176" s="34"/>
      <c r="D176" s="34"/>
      <c r="E176" s="34"/>
      <c r="F176" s="34"/>
    </row>
    <row r="177" spans="1:47" s="18" customFormat="1" ht="15" x14ac:dyDescent="0.25">
      <c r="A177" s="17"/>
      <c r="B177" s="17"/>
      <c r="C177" s="17"/>
      <c r="D177" s="17"/>
      <c r="E177" s="17"/>
      <c r="F177" s="17"/>
      <c r="Q177" s="17"/>
      <c r="AU177" s="17"/>
    </row>
    <row r="178" spans="1:47" s="18" customFormat="1" ht="15" x14ac:dyDescent="0.25">
      <c r="A178" s="17"/>
      <c r="B178" s="17"/>
      <c r="C178" s="17"/>
      <c r="D178" s="17"/>
      <c r="E178" s="17"/>
      <c r="F178" s="17"/>
      <c r="Q178" s="17"/>
      <c r="AU178" s="17"/>
    </row>
    <row r="179" spans="1:47" s="18" customFormat="1" ht="15" x14ac:dyDescent="0.25">
      <c r="A179" s="17"/>
      <c r="B179" s="17"/>
      <c r="C179" s="17"/>
      <c r="D179" s="17"/>
      <c r="E179" s="17"/>
      <c r="F179" s="17"/>
      <c r="Q179" s="17"/>
      <c r="AU179" s="17"/>
    </row>
    <row r="180" spans="1:47" s="18" customFormat="1" ht="15" x14ac:dyDescent="0.25">
      <c r="A180" s="17"/>
      <c r="B180" s="17"/>
      <c r="C180" s="17"/>
      <c r="D180" s="17"/>
      <c r="E180" s="17"/>
      <c r="F180" s="17"/>
      <c r="Q180" s="17"/>
      <c r="AU180" s="17"/>
    </row>
    <row r="181" spans="1:47" s="18" customFormat="1" ht="15" x14ac:dyDescent="0.25">
      <c r="A181" s="17"/>
      <c r="B181" s="17"/>
      <c r="C181" s="17"/>
      <c r="D181" s="17"/>
      <c r="E181" s="17"/>
      <c r="F181" s="17"/>
      <c r="Q181" s="17"/>
      <c r="AU181" s="17"/>
    </row>
    <row r="182" spans="1:47" s="16" customFormat="1" ht="15" x14ac:dyDescent="0.25">
      <c r="A182" s="17"/>
      <c r="B182" s="15"/>
      <c r="C182" s="15"/>
      <c r="D182" s="15"/>
      <c r="E182" s="15"/>
      <c r="F182" s="15"/>
      <c r="Q182" s="15"/>
    </row>
    <row r="183" spans="1:47" s="16" customFormat="1" ht="15" x14ac:dyDescent="0.25">
      <c r="A183" s="17"/>
      <c r="B183" s="15"/>
      <c r="C183" s="15"/>
      <c r="D183" s="15"/>
      <c r="E183" s="15"/>
      <c r="F183" s="15"/>
      <c r="Q183" s="15"/>
    </row>
    <row r="184" spans="1:47" s="16" customFormat="1" ht="15" x14ac:dyDescent="0.25">
      <c r="A184" s="17"/>
      <c r="B184" s="15"/>
      <c r="C184" s="15"/>
      <c r="D184" s="15"/>
      <c r="E184" s="15"/>
      <c r="F184" s="15"/>
      <c r="Q184" s="15"/>
    </row>
    <row r="185" spans="1:47" s="16" customFormat="1" ht="15" x14ac:dyDescent="0.25">
      <c r="A185" s="17"/>
      <c r="B185" s="15"/>
      <c r="C185" s="15"/>
      <c r="D185" s="15"/>
      <c r="E185" s="15"/>
      <c r="F185" s="15"/>
      <c r="Q185" s="15"/>
    </row>
    <row r="186" spans="1:47" s="16" customFormat="1" ht="15" x14ac:dyDescent="0.25">
      <c r="A186" s="17"/>
      <c r="B186" s="15"/>
      <c r="C186" s="15"/>
      <c r="D186" s="15"/>
      <c r="E186" s="15"/>
      <c r="F186" s="15"/>
      <c r="Q186" s="15"/>
    </row>
    <row r="187" spans="1:47" s="16" customFormat="1" ht="15" x14ac:dyDescent="0.25">
      <c r="A187" s="17"/>
      <c r="B187" s="15"/>
      <c r="C187" s="15"/>
      <c r="D187" s="15"/>
      <c r="E187" s="15"/>
      <c r="F187" s="15"/>
      <c r="Q187" s="15"/>
    </row>
    <row r="188" spans="1:47" s="16" customFormat="1" ht="15" x14ac:dyDescent="0.25">
      <c r="A188" s="17"/>
      <c r="B188" s="15"/>
      <c r="C188" s="15"/>
      <c r="D188" s="15"/>
      <c r="E188" s="15"/>
      <c r="F188" s="15"/>
      <c r="Q188" s="15"/>
    </row>
    <row r="189" spans="1:47" s="16" customFormat="1" ht="15" x14ac:dyDescent="0.25">
      <c r="A189" s="17"/>
      <c r="B189" s="15"/>
      <c r="C189" s="17"/>
      <c r="D189" s="17"/>
      <c r="E189" s="17"/>
      <c r="F189" s="17"/>
      <c r="G189" s="18"/>
      <c r="H189" s="18"/>
      <c r="I189" s="18"/>
      <c r="J189" s="18"/>
      <c r="K189" s="18"/>
      <c r="L189" s="18"/>
      <c r="Q189" s="15"/>
    </row>
    <row r="190" spans="1:47" s="16" customFormat="1" ht="15" x14ac:dyDescent="0.25">
      <c r="A190" s="17"/>
      <c r="B190" s="15"/>
      <c r="C190" s="17"/>
      <c r="D190" s="17"/>
      <c r="E190" s="17"/>
      <c r="F190" s="17"/>
      <c r="G190" s="18"/>
      <c r="H190" s="18"/>
      <c r="I190" s="18"/>
      <c r="J190" s="18"/>
      <c r="K190" s="18"/>
      <c r="L190" s="18"/>
      <c r="Q190" s="15"/>
    </row>
    <row r="191" spans="1:47" s="39" customFormat="1" ht="15" x14ac:dyDescent="0.25">
      <c r="A191" s="17"/>
      <c r="B191" s="15"/>
      <c r="C191" s="17"/>
      <c r="D191" s="17"/>
      <c r="E191" s="17"/>
      <c r="F191" s="17"/>
      <c r="G191" s="18"/>
      <c r="H191" s="18"/>
      <c r="I191" s="18"/>
      <c r="J191" s="18"/>
      <c r="K191" s="18"/>
      <c r="L191" s="18"/>
    </row>
    <row r="192" spans="1:47" s="39" customFormat="1" ht="15" x14ac:dyDescent="0.25">
      <c r="A192" s="17"/>
      <c r="B192" s="15"/>
      <c r="C192" s="17"/>
      <c r="D192" s="17"/>
      <c r="E192" s="17"/>
      <c r="F192" s="17"/>
      <c r="G192" s="18"/>
      <c r="H192" s="17"/>
      <c r="I192" s="17"/>
      <c r="J192" s="17"/>
      <c r="K192" s="18"/>
      <c r="L192" s="17"/>
    </row>
    <row r="193" spans="1:12" s="39" customFormat="1" ht="15" x14ac:dyDescent="0.25">
      <c r="A193" s="17"/>
      <c r="B193" s="15"/>
      <c r="C193" s="17"/>
      <c r="D193" s="17"/>
      <c r="E193" s="17"/>
      <c r="F193" s="17"/>
      <c r="G193" s="18"/>
      <c r="H193" s="18"/>
      <c r="I193" s="18"/>
      <c r="J193" s="18"/>
      <c r="K193" s="18"/>
      <c r="L193" s="18"/>
    </row>
    <row r="194" spans="1:12" s="39" customFormat="1" ht="15" x14ac:dyDescent="0.25">
      <c r="A194" s="17"/>
      <c r="B194" s="15"/>
      <c r="C194" s="17"/>
      <c r="D194" s="17"/>
      <c r="E194" s="17"/>
      <c r="F194" s="17"/>
      <c r="G194" s="18"/>
      <c r="H194" s="17"/>
      <c r="I194" s="17"/>
      <c r="J194" s="17"/>
      <c r="K194" s="18"/>
      <c r="L194" s="17"/>
    </row>
    <row r="195" spans="1:12" s="39" customFormat="1" ht="15" x14ac:dyDescent="0.25">
      <c r="A195" s="17"/>
      <c r="B195" s="15"/>
      <c r="C195" s="17"/>
      <c r="D195" s="17"/>
      <c r="E195" s="17"/>
      <c r="F195" s="17"/>
      <c r="G195" s="18"/>
      <c r="H195" s="18"/>
      <c r="I195" s="18"/>
      <c r="J195" s="18"/>
      <c r="K195" s="18"/>
      <c r="L195" s="18"/>
    </row>
    <row r="196" spans="1:12" s="39" customFormat="1" ht="15" x14ac:dyDescent="0.25">
      <c r="A196" s="17"/>
      <c r="B196" s="15"/>
      <c r="C196" s="17"/>
      <c r="D196" s="17"/>
      <c r="E196" s="17"/>
      <c r="F196" s="17"/>
      <c r="G196" s="18"/>
      <c r="H196" s="18"/>
      <c r="I196" s="18"/>
      <c r="J196" s="18"/>
      <c r="K196" s="18"/>
      <c r="L196" s="18"/>
    </row>
    <row r="197" spans="1:12" s="39" customFormat="1" ht="15" x14ac:dyDescent="0.25">
      <c r="A197" s="17"/>
      <c r="B197" s="15"/>
      <c r="C197" s="15"/>
      <c r="D197" s="15"/>
      <c r="E197" s="15"/>
      <c r="F197" s="15"/>
      <c r="G197" s="16"/>
      <c r="H197" s="16"/>
      <c r="I197" s="16"/>
      <c r="J197" s="16"/>
      <c r="K197" s="16"/>
      <c r="L197" s="16"/>
    </row>
    <row r="198" spans="1:12" s="39" customFormat="1" ht="15" x14ac:dyDescent="0.25">
      <c r="A198" s="17"/>
      <c r="B198" s="15"/>
      <c r="C198" s="15"/>
      <c r="D198" s="15"/>
      <c r="E198" s="15"/>
      <c r="F198" s="15"/>
      <c r="G198" s="16"/>
      <c r="H198" s="16"/>
      <c r="I198" s="16"/>
      <c r="J198" s="16"/>
      <c r="K198" s="16"/>
      <c r="L198" s="16"/>
    </row>
    <row r="199" spans="1:12" s="39" customFormat="1" ht="15" x14ac:dyDescent="0.25">
      <c r="A199" s="17"/>
      <c r="B199" s="15"/>
      <c r="C199" s="15"/>
      <c r="D199" s="15"/>
      <c r="E199" s="15"/>
      <c r="F199" s="15"/>
      <c r="G199" s="16"/>
      <c r="H199" s="16"/>
      <c r="I199" s="16"/>
      <c r="J199" s="16"/>
      <c r="K199" s="16"/>
      <c r="L199" s="16"/>
    </row>
    <row r="200" spans="1:12" s="39" customFormat="1" ht="15" x14ac:dyDescent="0.25">
      <c r="A200" s="17"/>
      <c r="B200" s="15"/>
      <c r="C200" s="15"/>
      <c r="D200" s="15"/>
      <c r="E200" s="15"/>
      <c r="F200" s="15"/>
      <c r="G200" s="16"/>
      <c r="H200" s="16"/>
      <c r="I200" s="16"/>
      <c r="J200" s="16"/>
      <c r="K200" s="16"/>
      <c r="L200" s="16"/>
    </row>
    <row r="201" spans="1:12" s="39" customFormat="1" ht="15" x14ac:dyDescent="0.25">
      <c r="A201" s="17"/>
      <c r="B201" s="15"/>
      <c r="C201" s="15"/>
      <c r="D201" s="15"/>
      <c r="E201" s="15"/>
      <c r="F201" s="15"/>
      <c r="G201" s="16"/>
      <c r="H201" s="16"/>
      <c r="I201" s="16"/>
      <c r="J201" s="16"/>
      <c r="K201" s="16"/>
      <c r="L201" s="16"/>
    </row>
    <row r="202" spans="1:12" s="39" customFormat="1" ht="15" x14ac:dyDescent="0.25">
      <c r="A202" s="17"/>
      <c r="B202" s="15"/>
      <c r="C202" s="17"/>
      <c r="D202" s="17"/>
      <c r="E202" s="17"/>
      <c r="F202" s="17"/>
      <c r="G202" s="18"/>
      <c r="H202" s="18"/>
      <c r="I202" s="18"/>
      <c r="J202" s="18"/>
      <c r="K202" s="18"/>
      <c r="L202" s="18"/>
    </row>
    <row r="203" spans="1:12" s="39" customFormat="1" ht="15" x14ac:dyDescent="0.25">
      <c r="A203" s="17"/>
      <c r="B203" s="15"/>
      <c r="C203" s="17"/>
      <c r="D203" s="17"/>
      <c r="E203" s="17"/>
      <c r="F203" s="17"/>
      <c r="G203" s="18"/>
      <c r="H203" s="18"/>
      <c r="I203" s="18"/>
      <c r="J203" s="18"/>
      <c r="K203" s="18"/>
      <c r="L203" s="18"/>
    </row>
    <row r="204" spans="1:12" s="39" customFormat="1" ht="15" x14ac:dyDescent="0.25">
      <c r="A204" s="17"/>
      <c r="B204" s="15"/>
      <c r="C204" s="17"/>
      <c r="D204" s="17"/>
      <c r="E204" s="17"/>
      <c r="F204" s="17"/>
      <c r="G204" s="18"/>
      <c r="H204" s="18"/>
      <c r="I204" s="18"/>
      <c r="J204" s="18"/>
      <c r="K204" s="18"/>
      <c r="L204" s="18"/>
    </row>
    <row r="205" spans="1:12" s="39" customFormat="1" ht="15" x14ac:dyDescent="0.25">
      <c r="A205" s="17"/>
      <c r="B205" s="15"/>
      <c r="C205" s="17"/>
      <c r="D205" s="17"/>
      <c r="E205" s="17"/>
      <c r="F205" s="17"/>
      <c r="G205" s="18"/>
      <c r="H205" s="17"/>
      <c r="I205" s="17"/>
      <c r="J205" s="17"/>
      <c r="K205" s="18"/>
      <c r="L205" s="17"/>
    </row>
    <row r="206" spans="1:12" s="39" customFormat="1" ht="15" x14ac:dyDescent="0.2">
      <c r="A206" s="17"/>
      <c r="B206" s="15"/>
      <c r="C206" s="17"/>
      <c r="D206" s="17"/>
      <c r="E206" s="17"/>
      <c r="F206" s="17"/>
      <c r="G206" s="17"/>
      <c r="H206" s="17"/>
      <c r="I206" s="17"/>
      <c r="J206" s="17"/>
      <c r="K206" s="17"/>
      <c r="L206" s="17"/>
    </row>
    <row r="207" spans="1:12" s="43" customFormat="1" ht="15" x14ac:dyDescent="0.25">
      <c r="A207" s="17"/>
      <c r="B207" s="17"/>
      <c r="C207" s="17"/>
      <c r="D207" s="17"/>
      <c r="E207" s="17"/>
      <c r="F207" s="17"/>
      <c r="G207" s="18"/>
      <c r="H207" s="18"/>
      <c r="I207" s="18"/>
      <c r="J207" s="18"/>
      <c r="K207" s="18"/>
      <c r="L207" s="18"/>
    </row>
    <row r="208" spans="1:12" s="39" customFormat="1" ht="15" x14ac:dyDescent="0.25">
      <c r="A208" s="18"/>
      <c r="B208" s="15"/>
      <c r="C208" s="16"/>
      <c r="D208" s="16"/>
      <c r="E208" s="16"/>
      <c r="F208" s="16"/>
      <c r="G208" s="16"/>
      <c r="H208" s="16"/>
      <c r="I208" s="16"/>
      <c r="J208" s="16"/>
      <c r="K208" s="16"/>
      <c r="L208" s="16"/>
    </row>
    <row r="209" spans="1:20" s="39" customFormat="1" ht="15" x14ac:dyDescent="0.25">
      <c r="A209" s="18"/>
      <c r="B209" s="15"/>
      <c r="C209" s="16"/>
      <c r="D209" s="16"/>
      <c r="E209" s="16"/>
      <c r="F209" s="16"/>
      <c r="G209" s="16"/>
      <c r="H209" s="16"/>
      <c r="I209" s="16"/>
      <c r="J209" s="16"/>
      <c r="K209" s="16"/>
      <c r="L209" s="16"/>
    </row>
    <row r="210" spans="1:20" s="39" customFormat="1" ht="15" x14ac:dyDescent="0.25">
      <c r="A210" s="18"/>
      <c r="B210" s="15"/>
      <c r="C210" s="16"/>
      <c r="D210" s="16"/>
      <c r="E210" s="16"/>
      <c r="F210" s="16"/>
      <c r="G210" s="16"/>
      <c r="H210" s="16"/>
      <c r="I210" s="16"/>
      <c r="J210" s="16"/>
      <c r="K210" s="16"/>
      <c r="L210" s="16"/>
    </row>
    <row r="211" spans="1:20" s="39" customFormat="1" ht="15" x14ac:dyDescent="0.25">
      <c r="A211" s="18"/>
      <c r="B211" s="15"/>
      <c r="C211" s="16"/>
      <c r="D211" s="16"/>
      <c r="E211" s="16"/>
      <c r="F211" s="16"/>
      <c r="G211" s="16"/>
      <c r="H211" s="16"/>
      <c r="I211" s="16"/>
      <c r="J211" s="16"/>
      <c r="K211" s="16"/>
      <c r="L211" s="16"/>
    </row>
    <row r="212" spans="1:20" s="39" customFormat="1" ht="15" x14ac:dyDescent="0.25">
      <c r="A212" s="18"/>
      <c r="B212" s="15"/>
      <c r="C212" s="16"/>
      <c r="D212" s="16"/>
      <c r="E212" s="16"/>
      <c r="F212" s="16"/>
      <c r="G212" s="16"/>
      <c r="H212" s="16"/>
      <c r="I212" s="16"/>
      <c r="J212" s="16"/>
      <c r="K212" s="16"/>
      <c r="L212" s="16"/>
    </row>
    <row r="213" spans="1:20" s="39" customFormat="1" ht="15" x14ac:dyDescent="0.25">
      <c r="A213" s="18"/>
      <c r="B213" s="15"/>
      <c r="C213" s="16"/>
      <c r="D213" s="16"/>
      <c r="E213" s="16"/>
      <c r="F213" s="16"/>
      <c r="G213" s="16"/>
      <c r="H213" s="16"/>
      <c r="I213" s="16"/>
      <c r="J213" s="16"/>
      <c r="K213" s="16"/>
      <c r="L213" s="16"/>
    </row>
    <row r="214" spans="1:20" s="39" customFormat="1" ht="15" x14ac:dyDescent="0.25">
      <c r="A214" s="18"/>
      <c r="B214" s="15"/>
      <c r="C214" s="16"/>
      <c r="D214" s="16"/>
      <c r="E214" s="16"/>
      <c r="F214" s="16"/>
      <c r="G214" s="16"/>
      <c r="H214" s="16"/>
      <c r="I214" s="16"/>
      <c r="J214" s="16"/>
      <c r="K214" s="16"/>
      <c r="L214" s="16"/>
    </row>
    <row r="215" spans="1:20" s="43" customFormat="1" ht="15" x14ac:dyDescent="0.25">
      <c r="A215" s="18"/>
      <c r="B215" s="17"/>
      <c r="C215" s="18"/>
      <c r="D215" s="18"/>
      <c r="E215" s="18"/>
      <c r="F215" s="18"/>
      <c r="G215" s="18"/>
      <c r="H215" s="18"/>
      <c r="I215" s="18"/>
      <c r="J215" s="18"/>
      <c r="K215" s="18"/>
      <c r="L215" s="18"/>
    </row>
    <row r="216" spans="1:20" s="39" customFormat="1" ht="15" x14ac:dyDescent="0.25">
      <c r="A216" s="18"/>
      <c r="B216" s="15"/>
      <c r="C216" s="16"/>
      <c r="D216" s="16"/>
      <c r="E216" s="16"/>
      <c r="F216" s="16"/>
      <c r="G216" s="16"/>
      <c r="H216" s="16"/>
      <c r="I216" s="16"/>
      <c r="J216" s="16"/>
      <c r="K216" s="16"/>
      <c r="L216" s="16"/>
    </row>
    <row r="217" spans="1:20" s="39" customFormat="1" ht="15" x14ac:dyDescent="0.25">
      <c r="A217" s="18"/>
      <c r="B217" s="15"/>
      <c r="C217" s="16"/>
      <c r="D217" s="16"/>
      <c r="E217" s="16"/>
      <c r="F217" s="16"/>
      <c r="G217" s="16"/>
      <c r="H217" s="16"/>
      <c r="I217" s="16"/>
      <c r="J217" s="16"/>
      <c r="K217" s="16"/>
      <c r="L217" s="16"/>
    </row>
    <row r="218" spans="1:20" s="43" customFormat="1" ht="15" x14ac:dyDescent="0.25">
      <c r="A218" s="18"/>
      <c r="B218" s="17"/>
      <c r="C218" s="18"/>
      <c r="D218" s="18"/>
      <c r="E218" s="18"/>
      <c r="F218" s="18"/>
      <c r="G218" s="18"/>
      <c r="H218" s="18"/>
      <c r="I218" s="18"/>
      <c r="J218" s="18"/>
      <c r="K218" s="18"/>
      <c r="L218" s="18"/>
    </row>
    <row r="219" spans="1:20" s="39" customFormat="1" ht="15" x14ac:dyDescent="0.25">
      <c r="A219" s="18"/>
      <c r="B219" s="15"/>
      <c r="C219" s="16"/>
      <c r="D219" s="16"/>
      <c r="E219" s="16"/>
      <c r="F219" s="16"/>
      <c r="G219" s="16"/>
      <c r="H219" s="16"/>
      <c r="I219" s="16"/>
      <c r="J219" s="16"/>
      <c r="K219" s="16"/>
      <c r="L219" s="16"/>
    </row>
    <row r="220" spans="1:20" s="39" customFormat="1" ht="15" x14ac:dyDescent="0.25">
      <c r="A220" s="18"/>
      <c r="B220" s="15"/>
      <c r="C220" s="16"/>
      <c r="D220" s="16"/>
      <c r="E220" s="16"/>
      <c r="F220" s="16"/>
      <c r="G220" s="16"/>
      <c r="H220" s="16"/>
      <c r="I220" s="16"/>
      <c r="J220" s="16"/>
      <c r="K220" s="16"/>
      <c r="L220" s="16"/>
    </row>
    <row r="221" spans="1:20" s="39" customFormat="1" ht="15" x14ac:dyDescent="0.25">
      <c r="A221" s="16"/>
      <c r="B221" s="15"/>
      <c r="C221" s="16"/>
      <c r="D221" s="16"/>
      <c r="E221" s="16"/>
      <c r="F221" s="16"/>
      <c r="G221" s="16"/>
      <c r="H221" s="16"/>
      <c r="I221" s="16"/>
      <c r="J221" s="16"/>
      <c r="K221" s="16"/>
      <c r="L221" s="16"/>
    </row>
    <row r="222" spans="1:20" s="39" customFormat="1" ht="15" x14ac:dyDescent="0.25">
      <c r="A222" s="15"/>
      <c r="B222" s="15"/>
      <c r="C222" s="16"/>
      <c r="D222" s="16"/>
      <c r="E222" s="16"/>
      <c r="F222" s="16"/>
      <c r="G222" s="16"/>
      <c r="H222" s="16"/>
      <c r="I222" s="16"/>
      <c r="J222" s="16"/>
      <c r="K222" s="16"/>
      <c r="L222" s="16"/>
    </row>
    <row r="223" spans="1:20" s="39" customFormat="1" ht="15" x14ac:dyDescent="0.25">
      <c r="A223" s="15"/>
      <c r="B223" s="15"/>
      <c r="C223" s="16"/>
      <c r="D223" s="16"/>
      <c r="E223" s="16"/>
      <c r="F223" s="16"/>
      <c r="G223" s="16"/>
      <c r="H223" s="16"/>
      <c r="I223" s="16"/>
      <c r="J223" s="16"/>
      <c r="K223" s="16"/>
      <c r="L223" s="16"/>
    </row>
    <row r="224" spans="1:20" s="18" customFormat="1" ht="15" x14ac:dyDescent="0.25">
      <c r="A224" s="17"/>
      <c r="B224" s="15"/>
      <c r="C224" s="17"/>
      <c r="D224" s="17"/>
      <c r="E224" s="17"/>
      <c r="F224" s="17"/>
      <c r="M224" s="17"/>
      <c r="N224" s="17"/>
      <c r="O224" s="17"/>
      <c r="P224" s="17"/>
      <c r="Q224" s="17"/>
      <c r="R224" s="17"/>
      <c r="S224" s="17"/>
      <c r="T224" s="17"/>
    </row>
    <row r="225" spans="1:17" s="18" customFormat="1" ht="15" x14ac:dyDescent="0.25">
      <c r="A225" s="17"/>
      <c r="B225" s="15"/>
      <c r="C225" s="17"/>
      <c r="D225" s="17"/>
      <c r="E225" s="17"/>
      <c r="F225" s="17"/>
      <c r="Q225" s="17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"/>
  <sheetViews>
    <sheetView workbookViewId="0">
      <pane xSplit="1" topLeftCell="B1" activePane="topRight" state="frozen"/>
      <selection pane="topRight" activeCell="A22" sqref="A22:IV22"/>
    </sheetView>
  </sheetViews>
  <sheetFormatPr defaultRowHeight="15" x14ac:dyDescent="0.25"/>
  <cols>
    <col min="1" max="1" width="35.7109375" bestFit="1" customWidth="1"/>
    <col min="2" max="16" width="5" bestFit="1" customWidth="1"/>
    <col min="17" max="17" width="12" bestFit="1" customWidth="1"/>
    <col min="18" max="26" width="13.5703125" bestFit="1" customWidth="1"/>
    <col min="27" max="47" width="14.5703125" bestFit="1" customWidth="1"/>
    <col min="48" max="57" width="5" bestFit="1" customWidth="1"/>
  </cols>
  <sheetData>
    <row r="1" spans="1:57" s="129" customFormat="1" ht="12.75" x14ac:dyDescent="0.2">
      <c r="A1" s="3" t="s">
        <v>8</v>
      </c>
      <c r="B1" s="3">
        <v>1995</v>
      </c>
      <c r="C1" s="3">
        <v>1996</v>
      </c>
      <c r="D1" s="3">
        <v>1997</v>
      </c>
      <c r="E1" s="3">
        <v>1998</v>
      </c>
      <c r="F1" s="3">
        <v>1999</v>
      </c>
      <c r="G1" s="4">
        <v>2000</v>
      </c>
      <c r="H1" s="4">
        <v>2001</v>
      </c>
      <c r="I1" s="4">
        <v>2002</v>
      </c>
      <c r="J1" s="4">
        <v>2003</v>
      </c>
      <c r="K1" s="4">
        <v>2004</v>
      </c>
      <c r="L1" s="4">
        <v>2005</v>
      </c>
      <c r="M1" s="4">
        <v>2006</v>
      </c>
      <c r="N1" s="4">
        <v>2007</v>
      </c>
      <c r="O1" s="4">
        <v>2008</v>
      </c>
      <c r="P1" s="4">
        <v>2009</v>
      </c>
      <c r="Q1" s="4">
        <v>2010</v>
      </c>
      <c r="R1" s="4">
        <v>2011</v>
      </c>
      <c r="S1" s="4">
        <v>2012</v>
      </c>
      <c r="T1" s="4">
        <v>2013</v>
      </c>
      <c r="U1" s="4">
        <v>2014</v>
      </c>
      <c r="V1" s="4">
        <v>2015</v>
      </c>
      <c r="W1" s="4">
        <v>2016</v>
      </c>
      <c r="X1" s="4">
        <v>2017</v>
      </c>
      <c r="Y1" s="4">
        <v>2018</v>
      </c>
      <c r="Z1" s="4">
        <v>2019</v>
      </c>
      <c r="AA1" s="4">
        <v>2020</v>
      </c>
      <c r="AB1" s="4">
        <v>2021</v>
      </c>
      <c r="AC1" s="4">
        <v>2022</v>
      </c>
      <c r="AD1" s="4">
        <v>2023</v>
      </c>
      <c r="AE1" s="4">
        <v>2024</v>
      </c>
      <c r="AF1" s="4">
        <v>2025</v>
      </c>
      <c r="AG1" s="4">
        <v>2026</v>
      </c>
      <c r="AH1" s="4">
        <v>2027</v>
      </c>
      <c r="AI1" s="4">
        <v>2028</v>
      </c>
      <c r="AJ1" s="4">
        <v>2029</v>
      </c>
      <c r="AK1" s="4">
        <v>2030</v>
      </c>
      <c r="AL1" s="4">
        <v>2031</v>
      </c>
      <c r="AM1" s="4">
        <v>2032</v>
      </c>
      <c r="AN1" s="4">
        <v>2033</v>
      </c>
      <c r="AO1" s="4">
        <v>2034</v>
      </c>
      <c r="AP1" s="4">
        <v>2035</v>
      </c>
      <c r="AQ1" s="4">
        <v>2036</v>
      </c>
      <c r="AR1" s="4">
        <v>2037</v>
      </c>
      <c r="AS1" s="4">
        <v>2038</v>
      </c>
      <c r="AT1" s="4">
        <v>2039</v>
      </c>
      <c r="AU1" s="4">
        <v>2040</v>
      </c>
      <c r="AV1" s="4">
        <v>2041</v>
      </c>
      <c r="AW1" s="4">
        <v>2042</v>
      </c>
      <c r="AX1" s="4">
        <v>2043</v>
      </c>
      <c r="AY1" s="4">
        <v>2044</v>
      </c>
      <c r="AZ1" s="4">
        <v>2045</v>
      </c>
      <c r="BA1" s="4">
        <v>2046</v>
      </c>
      <c r="BB1" s="4">
        <v>2047</v>
      </c>
      <c r="BC1" s="4">
        <v>2048</v>
      </c>
      <c r="BD1" s="4">
        <v>2049</v>
      </c>
      <c r="BE1" s="4">
        <v>2050</v>
      </c>
    </row>
    <row r="2" spans="1:57" s="7" customFormat="1" ht="12.75" x14ac:dyDescent="0.2">
      <c r="A2" s="131" t="s">
        <v>13</v>
      </c>
      <c r="B2" s="131"/>
      <c r="C2" s="131"/>
      <c r="D2" s="131"/>
      <c r="E2" s="131"/>
      <c r="F2" s="131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</row>
    <row r="3" spans="1:57" s="133" customFormat="1" ht="12.75" x14ac:dyDescent="0.2">
      <c r="A3" s="151" t="s">
        <v>210</v>
      </c>
      <c r="B3" s="134"/>
      <c r="C3" s="134"/>
      <c r="D3" s="134"/>
      <c r="E3" s="134"/>
      <c r="F3" s="134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</row>
    <row r="4" spans="1:57" s="133" customFormat="1" ht="12.75" x14ac:dyDescent="0.2">
      <c r="A4" s="134"/>
      <c r="B4" s="134"/>
      <c r="C4" s="134"/>
      <c r="D4" s="134"/>
      <c r="E4" s="134"/>
      <c r="F4" s="134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</row>
    <row r="5" spans="1:57" s="133" customFormat="1" ht="12.75" x14ac:dyDescent="0.2">
      <c r="A5" s="139" t="s">
        <v>184</v>
      </c>
      <c r="B5" s="139"/>
      <c r="C5" s="139"/>
      <c r="D5" s="139"/>
      <c r="E5" s="139"/>
      <c r="F5" s="139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>
        <v>77791.065946795366</v>
      </c>
      <c r="S5" s="142">
        <v>78887.759987503436</v>
      </c>
      <c r="T5" s="142">
        <v>79984.454028211476</v>
      </c>
      <c r="U5" s="142">
        <v>81081.14806891953</v>
      </c>
      <c r="V5" s="142">
        <v>82177.842109627585</v>
      </c>
      <c r="W5" s="142">
        <v>83334.636569412338</v>
      </c>
      <c r="X5" s="142">
        <v>84491.431029197076</v>
      </c>
      <c r="Y5" s="142">
        <v>85698.300290829749</v>
      </c>
      <c r="Z5" s="142">
        <v>86905.169552462437</v>
      </c>
      <c r="AA5" s="142">
        <v>88112.038814095111</v>
      </c>
      <c r="AB5" s="142">
        <v>89491.913488762977</v>
      </c>
      <c r="AC5" s="142">
        <v>90871.788163430843</v>
      </c>
      <c r="AD5" s="142">
        <v>92251.662838098695</v>
      </c>
      <c r="AE5" s="142">
        <v>93631.537512766561</v>
      </c>
      <c r="AF5" s="142">
        <v>95011.412187434413</v>
      </c>
      <c r="AG5" s="142">
        <v>96391.286862102279</v>
      </c>
      <c r="AH5" s="142">
        <v>97771.161536770145</v>
      </c>
      <c r="AI5" s="142">
        <v>99151.036211437997</v>
      </c>
      <c r="AJ5" s="142">
        <v>100530.91088610585</v>
      </c>
      <c r="AK5" s="142">
        <v>101910.78556077376</v>
      </c>
      <c r="AL5" s="142">
        <v>103499.03954452605</v>
      </c>
      <c r="AM5" s="142">
        <v>105087.29352827833</v>
      </c>
      <c r="AN5" s="142">
        <v>106675.54751203061</v>
      </c>
      <c r="AO5" s="142">
        <v>108263.8014957829</v>
      </c>
      <c r="AP5" s="142">
        <v>109852.05547953519</v>
      </c>
      <c r="AQ5" s="142">
        <v>111598.01078373559</v>
      </c>
      <c r="AR5" s="142">
        <v>113343.96608793599</v>
      </c>
      <c r="AS5" s="142">
        <v>115089.92139213638</v>
      </c>
      <c r="AT5" s="142">
        <v>116835.87669633678</v>
      </c>
      <c r="AU5" s="142">
        <v>118581.83200053719</v>
      </c>
      <c r="AV5" s="142"/>
      <c r="AW5" s="142"/>
      <c r="AX5" s="142"/>
      <c r="AY5" s="142"/>
    </row>
    <row r="6" spans="1:57" s="133" customFormat="1" ht="12.75" x14ac:dyDescent="0.2">
      <c r="A6" s="139" t="s">
        <v>195</v>
      </c>
      <c r="B6" s="139"/>
      <c r="C6" s="139"/>
      <c r="D6" s="139"/>
      <c r="E6" s="139"/>
      <c r="F6" s="139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>
        <v>4740.3346819920052</v>
      </c>
      <c r="S6" s="142">
        <v>4728.5989249700651</v>
      </c>
      <c r="T6" s="142">
        <v>4716.863167948125</v>
      </c>
      <c r="U6" s="142">
        <v>4705.1274109261849</v>
      </c>
      <c r="V6" s="142">
        <v>4693.391653904243</v>
      </c>
      <c r="W6" s="142">
        <v>4694.5439838668135</v>
      </c>
      <c r="X6" s="142">
        <v>4695.696313829385</v>
      </c>
      <c r="Y6" s="142">
        <v>4696.7253924120241</v>
      </c>
      <c r="Z6" s="142">
        <v>4697.7544709946633</v>
      </c>
      <c r="AA6" s="142">
        <v>4698.7835495773024</v>
      </c>
      <c r="AB6" s="142">
        <v>4703.0814536956022</v>
      </c>
      <c r="AC6" s="142">
        <v>4707.3793578139021</v>
      </c>
      <c r="AD6" s="142">
        <v>4711.6772619322019</v>
      </c>
      <c r="AE6" s="142">
        <v>4715.9751660505017</v>
      </c>
      <c r="AF6" s="142">
        <v>4720.2730701688015</v>
      </c>
      <c r="AG6" s="142">
        <v>4724.5709742871013</v>
      </c>
      <c r="AH6" s="142">
        <v>4728.8688784054011</v>
      </c>
      <c r="AI6" s="142">
        <v>4733.1667825237009</v>
      </c>
      <c r="AJ6" s="142">
        <v>4737.4646866420007</v>
      </c>
      <c r="AK6" s="142">
        <v>4741.7625907602996</v>
      </c>
      <c r="AL6" s="142">
        <v>4749.1450243188256</v>
      </c>
      <c r="AM6" s="142">
        <v>4756.5274578773515</v>
      </c>
      <c r="AN6" s="142">
        <v>4763.9098914358774</v>
      </c>
      <c r="AO6" s="142">
        <v>4771.2923249944033</v>
      </c>
      <c r="AP6" s="142">
        <v>4778.6747585529301</v>
      </c>
      <c r="AQ6" s="142">
        <v>4788.21872212583</v>
      </c>
      <c r="AR6" s="142">
        <v>4797.7626856987299</v>
      </c>
      <c r="AS6" s="142">
        <v>4807.3066492716298</v>
      </c>
      <c r="AT6" s="142">
        <v>4816.8506128445297</v>
      </c>
      <c r="AU6" s="142">
        <v>4826.3945764174287</v>
      </c>
      <c r="AV6" s="142"/>
      <c r="AW6" s="142"/>
      <c r="AX6" s="142"/>
      <c r="AY6" s="142"/>
    </row>
    <row r="7" spans="1:57" s="133" customFormat="1" ht="12.75" x14ac:dyDescent="0.2">
      <c r="A7" s="139" t="s">
        <v>196</v>
      </c>
      <c r="B7" s="139"/>
      <c r="C7" s="139"/>
      <c r="D7" s="139"/>
      <c r="E7" s="139"/>
      <c r="F7" s="139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>
        <v>6939.9996984430099</v>
      </c>
      <c r="S7" s="142">
        <v>7139.2147842029244</v>
      </c>
      <c r="T7" s="142">
        <v>7338.4298699628389</v>
      </c>
      <c r="U7" s="142">
        <v>7537.6449557227534</v>
      </c>
      <c r="V7" s="142">
        <v>7736.8600414826687</v>
      </c>
      <c r="W7" s="142">
        <v>7946.9454044063878</v>
      </c>
      <c r="X7" s="142">
        <v>8157.0307673301058</v>
      </c>
      <c r="Y7" s="142">
        <v>8382.9897200643682</v>
      </c>
      <c r="Z7" s="142">
        <v>8608.9486727986314</v>
      </c>
      <c r="AA7" s="142">
        <v>8834.9076255328946</v>
      </c>
      <c r="AB7" s="142">
        <v>9105.9767798491321</v>
      </c>
      <c r="AC7" s="142">
        <v>9377.0459341653695</v>
      </c>
      <c r="AD7" s="142">
        <v>9648.115088481607</v>
      </c>
      <c r="AE7" s="142">
        <v>9919.1842427978445</v>
      </c>
      <c r="AF7" s="142">
        <v>10190.253397114082</v>
      </c>
      <c r="AG7" s="142">
        <v>10461.322551430319</v>
      </c>
      <c r="AH7" s="142">
        <v>10732.391705746557</v>
      </c>
      <c r="AI7" s="142">
        <v>11003.460860062794</v>
      </c>
      <c r="AJ7" s="142">
        <v>11274.530014379032</v>
      </c>
      <c r="AK7" s="142">
        <v>11545.599168695262</v>
      </c>
      <c r="AL7" s="142">
        <v>11876.881926746482</v>
      </c>
      <c r="AM7" s="142">
        <v>12208.164684797703</v>
      </c>
      <c r="AN7" s="142">
        <v>12539.447442848923</v>
      </c>
      <c r="AO7" s="142">
        <v>12870.730200900143</v>
      </c>
      <c r="AP7" s="142">
        <v>13202.01295895136</v>
      </c>
      <c r="AQ7" s="142">
        <v>13578.755654146915</v>
      </c>
      <c r="AR7" s="142">
        <v>13955.49834934247</v>
      </c>
      <c r="AS7" s="142">
        <v>14332.241044538025</v>
      </c>
      <c r="AT7" s="142">
        <v>14708.98373973358</v>
      </c>
      <c r="AU7" s="142">
        <v>15085.726434929138</v>
      </c>
      <c r="AV7" s="142"/>
      <c r="AW7" s="142"/>
      <c r="AX7" s="142"/>
      <c r="AY7" s="142"/>
    </row>
    <row r="8" spans="1:57" s="133" customFormat="1" ht="12.75" x14ac:dyDescent="0.2">
      <c r="A8" s="139" t="s">
        <v>197</v>
      </c>
      <c r="B8" s="139"/>
      <c r="C8" s="139"/>
      <c r="D8" s="139"/>
      <c r="E8" s="139"/>
      <c r="F8" s="139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>
        <v>8054.1728291914205</v>
      </c>
      <c r="S8" s="142">
        <v>8272.3698729088683</v>
      </c>
      <c r="T8" s="142">
        <v>8490.566916626316</v>
      </c>
      <c r="U8" s="142">
        <v>8708.7639603437638</v>
      </c>
      <c r="V8" s="142">
        <v>8926.9610040612097</v>
      </c>
      <c r="W8" s="142">
        <v>9155.6705940947195</v>
      </c>
      <c r="X8" s="142">
        <v>9384.3801841282293</v>
      </c>
      <c r="Y8" s="142">
        <v>9618.6886175328127</v>
      </c>
      <c r="Z8" s="142">
        <v>9852.9970509373961</v>
      </c>
      <c r="AA8" s="142">
        <v>10087.305484341978</v>
      </c>
      <c r="AB8" s="142">
        <v>10350.807056591182</v>
      </c>
      <c r="AC8" s="142">
        <v>10614.308628840387</v>
      </c>
      <c r="AD8" s="142">
        <v>10877.810201089591</v>
      </c>
      <c r="AE8" s="142">
        <v>11141.311773338795</v>
      </c>
      <c r="AF8" s="142">
        <v>11404.813345588</v>
      </c>
      <c r="AG8" s="142">
        <v>11668.314917837204</v>
      </c>
      <c r="AH8" s="142">
        <v>11931.816490086409</v>
      </c>
      <c r="AI8" s="142">
        <v>12195.318062335613</v>
      </c>
      <c r="AJ8" s="142">
        <v>12458.819634584817</v>
      </c>
      <c r="AK8" s="142">
        <v>12722.321206834016</v>
      </c>
      <c r="AL8" s="142">
        <v>13018.848916331337</v>
      </c>
      <c r="AM8" s="142">
        <v>13315.376625828658</v>
      </c>
      <c r="AN8" s="142">
        <v>13611.904335325979</v>
      </c>
      <c r="AO8" s="142">
        <v>13908.432044823299</v>
      </c>
      <c r="AP8" s="142">
        <v>14204.959754320618</v>
      </c>
      <c r="AQ8" s="142">
        <v>14525.93151119184</v>
      </c>
      <c r="AR8" s="142">
        <v>14846.903268063063</v>
      </c>
      <c r="AS8" s="142">
        <v>15167.875024934285</v>
      </c>
      <c r="AT8" s="142">
        <v>15488.846781805507</v>
      </c>
      <c r="AU8" s="142">
        <v>15809.818538676733</v>
      </c>
      <c r="AV8" s="142"/>
      <c r="AW8" s="142"/>
      <c r="AX8" s="142"/>
      <c r="AY8" s="142"/>
    </row>
    <row r="9" spans="1:57" s="133" customFormat="1" ht="12.75" x14ac:dyDescent="0.2">
      <c r="A9" s="139" t="s">
        <v>198</v>
      </c>
      <c r="B9" s="139"/>
      <c r="C9" s="139"/>
      <c r="D9" s="139"/>
      <c r="E9" s="139"/>
      <c r="F9" s="139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>
        <v>58056.55873716894</v>
      </c>
      <c r="S9" s="142">
        <v>58747.576405421569</v>
      </c>
      <c r="T9" s="142">
        <v>59438.594073674198</v>
      </c>
      <c r="U9" s="142">
        <v>60129.611741926827</v>
      </c>
      <c r="V9" s="142">
        <v>60820.629410179456</v>
      </c>
      <c r="W9" s="142">
        <v>61537.47658704441</v>
      </c>
      <c r="X9" s="142">
        <v>62254.323763909357</v>
      </c>
      <c r="Y9" s="142">
        <v>62999.896560820547</v>
      </c>
      <c r="Z9" s="142">
        <v>63745.469357731738</v>
      </c>
      <c r="AA9" s="142">
        <v>64491.042154642935</v>
      </c>
      <c r="AB9" s="142">
        <v>65332.048198627061</v>
      </c>
      <c r="AC9" s="142">
        <v>66173.054242611179</v>
      </c>
      <c r="AD9" s="142">
        <v>67014.060286595297</v>
      </c>
      <c r="AE9" s="142">
        <v>67855.066330579415</v>
      </c>
      <c r="AF9" s="142">
        <v>68696.072374563533</v>
      </c>
      <c r="AG9" s="142">
        <v>69537.078418547651</v>
      </c>
      <c r="AH9" s="142">
        <v>70378.08446253177</v>
      </c>
      <c r="AI9" s="142">
        <v>71219.090506515888</v>
      </c>
      <c r="AJ9" s="142">
        <v>72060.096550500006</v>
      </c>
      <c r="AK9" s="142">
        <v>72901.102594484182</v>
      </c>
      <c r="AL9" s="142">
        <v>73854.1636771294</v>
      </c>
      <c r="AM9" s="142">
        <v>74807.224759774617</v>
      </c>
      <c r="AN9" s="142">
        <v>75760.285842419835</v>
      </c>
      <c r="AO9" s="142">
        <v>76713.346925065052</v>
      </c>
      <c r="AP9" s="142">
        <v>77666.408007710284</v>
      </c>
      <c r="AQ9" s="142">
        <v>78705.104896271005</v>
      </c>
      <c r="AR9" s="142">
        <v>79743.801784831725</v>
      </c>
      <c r="AS9" s="142">
        <v>80782.498673392445</v>
      </c>
      <c r="AT9" s="142">
        <v>81821.195561953165</v>
      </c>
      <c r="AU9" s="142">
        <v>82859.892450513886</v>
      </c>
      <c r="AV9" s="142"/>
      <c r="AW9" s="142"/>
      <c r="AX9" s="142"/>
      <c r="AY9" s="142"/>
    </row>
    <row r="10" spans="1:57" s="133" customFormat="1" x14ac:dyDescent="0.25">
      <c r="A10" s="139"/>
      <c r="B10" s="139"/>
      <c r="C10" s="139"/>
      <c r="D10" s="139"/>
      <c r="E10" s="139"/>
      <c r="F10" s="139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</row>
    <row r="11" spans="1:57" s="129" customFormat="1" ht="12.75" x14ac:dyDescent="0.2">
      <c r="A11" s="135" t="s">
        <v>191</v>
      </c>
      <c r="B11" s="144"/>
      <c r="C11" s="144"/>
      <c r="D11" s="144"/>
      <c r="E11" s="144"/>
      <c r="F11" s="144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>
        <v>4465342229.1293192</v>
      </c>
      <c r="S11" s="153">
        <v>4535927914.5453138</v>
      </c>
      <c r="T11" s="153">
        <v>4668010018.9354868</v>
      </c>
      <c r="U11" s="153">
        <v>4826915921.2967129</v>
      </c>
      <c r="V11" s="153">
        <v>4962267014.3855009</v>
      </c>
      <c r="W11" s="153">
        <v>5105003662.4059429</v>
      </c>
      <c r="X11" s="153">
        <v>5247488583.7781696</v>
      </c>
      <c r="Y11" s="153">
        <v>5388438207.6864872</v>
      </c>
      <c r="Z11" s="153">
        <v>5527591969.2483101</v>
      </c>
      <c r="AA11" s="153">
        <v>5660604630.4785671</v>
      </c>
      <c r="AB11" s="153">
        <v>5811214174.5996037</v>
      </c>
      <c r="AC11" s="153">
        <v>5964388872.2962236</v>
      </c>
      <c r="AD11" s="153">
        <v>6120507753.3723755</v>
      </c>
      <c r="AE11" s="153">
        <v>6278982349.7951174</v>
      </c>
      <c r="AF11" s="153">
        <v>6440352349.981988</v>
      </c>
      <c r="AG11" s="153">
        <v>6604530111.1889753</v>
      </c>
      <c r="AH11" s="153">
        <v>6771370755.4628639</v>
      </c>
      <c r="AI11" s="153">
        <v>6941135133.5370407</v>
      </c>
      <c r="AJ11" s="153">
        <v>7113566991.6671257</v>
      </c>
      <c r="AK11" s="153">
        <v>7288738969.5255499</v>
      </c>
      <c r="AL11" s="153">
        <v>7468069964.5687685</v>
      </c>
      <c r="AM11" s="153">
        <v>7650380276.0513906</v>
      </c>
      <c r="AN11" s="153">
        <v>7834830700.4400196</v>
      </c>
      <c r="AO11" s="153">
        <v>8022853158.1760921</v>
      </c>
      <c r="AP11" s="153">
        <v>8212993180.1721029</v>
      </c>
      <c r="AQ11" s="153">
        <v>8432263681.3500137</v>
      </c>
      <c r="AR11" s="153">
        <v>8655305826.9983597</v>
      </c>
      <c r="AS11" s="153">
        <v>8882153791.0797443</v>
      </c>
      <c r="AT11" s="153">
        <v>9112738221.9987602</v>
      </c>
      <c r="AU11" s="153">
        <v>9347145135.7490196</v>
      </c>
      <c r="AV11" s="153"/>
      <c r="AW11" s="153"/>
      <c r="AX11" s="153"/>
      <c r="AY11" s="153"/>
    </row>
    <row r="12" spans="1:57" s="143" customFormat="1" ht="12.75" x14ac:dyDescent="0.2">
      <c r="A12" s="135" t="s">
        <v>185</v>
      </c>
      <c r="B12" s="135"/>
      <c r="C12" s="135"/>
      <c r="D12" s="135"/>
      <c r="E12" s="135"/>
      <c r="F12" s="135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>
        <v>436263156.92222792</v>
      </c>
      <c r="S12" s="153">
        <v>429667719.19867694</v>
      </c>
      <c r="T12" s="153">
        <v>437344068.85106999</v>
      </c>
      <c r="U12" s="153">
        <v>445956636.81045389</v>
      </c>
      <c r="V12" s="153">
        <v>452200706.13490194</v>
      </c>
      <c r="W12" s="153">
        <v>459818031.68406272</v>
      </c>
      <c r="X12" s="153">
        <v>467229301.75572056</v>
      </c>
      <c r="Y12" s="153">
        <v>473899074.43948561</v>
      </c>
      <c r="Z12" s="153">
        <v>480218699.39256585</v>
      </c>
      <c r="AA12" s="153">
        <v>485605128.55575824</v>
      </c>
      <c r="AB12" s="153">
        <v>493209548.85633147</v>
      </c>
      <c r="AC12" s="153">
        <v>500891768.68403208</v>
      </c>
      <c r="AD12" s="153">
        <v>508678223.00624853</v>
      </c>
      <c r="AE12" s="153">
        <v>516541739.77371538</v>
      </c>
      <c r="AF12" s="153">
        <v>524530668.76538271</v>
      </c>
      <c r="AG12" s="153">
        <v>532588942.50561076</v>
      </c>
      <c r="AH12" s="153">
        <v>540733940.71009088</v>
      </c>
      <c r="AI12" s="153">
        <v>548966570.72962308</v>
      </c>
      <c r="AJ12" s="153">
        <v>557297206.10233259</v>
      </c>
      <c r="AK12" s="153">
        <v>565674397.19751799</v>
      </c>
      <c r="AL12" s="153">
        <v>570343433.37842274</v>
      </c>
      <c r="AM12" s="153">
        <v>575008010.21738803</v>
      </c>
      <c r="AN12" s="153">
        <v>579605207.84577501</v>
      </c>
      <c r="AO12" s="153">
        <v>584189507.79287708</v>
      </c>
      <c r="AP12" s="153">
        <v>588699064.9839654</v>
      </c>
      <c r="AQ12" s="153">
        <v>598342760.93118179</v>
      </c>
      <c r="AR12" s="153">
        <v>608086630.55971432</v>
      </c>
      <c r="AS12" s="153">
        <v>617936192.16171336</v>
      </c>
      <c r="AT12" s="153">
        <v>627853497.72995198</v>
      </c>
      <c r="AU12" s="153">
        <v>637872252.92516518</v>
      </c>
      <c r="AV12" s="153"/>
      <c r="AW12" s="153"/>
      <c r="AX12" s="153"/>
      <c r="AY12" s="153"/>
    </row>
    <row r="13" spans="1:57" s="143" customFormat="1" ht="12.75" x14ac:dyDescent="0.2">
      <c r="A13" s="135" t="s">
        <v>186</v>
      </c>
      <c r="B13" s="135"/>
      <c r="C13" s="135"/>
      <c r="D13" s="135"/>
      <c r="E13" s="135"/>
      <c r="F13" s="135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>
        <v>421998436.61081225</v>
      </c>
      <c r="S13" s="153">
        <v>411738720.83934468</v>
      </c>
      <c r="T13" s="153">
        <v>414734616.76571506</v>
      </c>
      <c r="U13" s="153">
        <v>436273988.96700096</v>
      </c>
      <c r="V13" s="153">
        <v>455973487.89648986</v>
      </c>
      <c r="W13" s="153">
        <v>476935579.29638678</v>
      </c>
      <c r="X13" s="153">
        <v>498142519.91727769</v>
      </c>
      <c r="Y13" s="153">
        <v>520316343.49695009</v>
      </c>
      <c r="Z13" s="153">
        <v>542546276.80020225</v>
      </c>
      <c r="AA13" s="153">
        <v>564526465.74617589</v>
      </c>
      <c r="AB13" s="153">
        <v>589553023.32028008</v>
      </c>
      <c r="AC13" s="153">
        <v>615077552.06402516</v>
      </c>
      <c r="AD13" s="153">
        <v>641197950.35696423</v>
      </c>
      <c r="AE13" s="153">
        <v>667809961.96538854</v>
      </c>
      <c r="AF13" s="153">
        <v>694938198.24109256</v>
      </c>
      <c r="AG13" s="153">
        <v>722680483.9598577</v>
      </c>
      <c r="AH13" s="153">
        <v>750871970.42110264</v>
      </c>
      <c r="AI13" s="153">
        <v>779685796.05611193</v>
      </c>
      <c r="AJ13" s="153">
        <v>808998526.80726647</v>
      </c>
      <c r="AK13" s="153">
        <v>838848383.66797233</v>
      </c>
      <c r="AL13" s="153">
        <v>874418568.06130683</v>
      </c>
      <c r="AM13" s="153">
        <v>910681364.70533669</v>
      </c>
      <c r="AN13" s="153">
        <v>947577244.33472896</v>
      </c>
      <c r="AO13" s="153">
        <v>985334627.41558516</v>
      </c>
      <c r="AP13" s="153">
        <v>1023711816.7458695</v>
      </c>
      <c r="AQ13" s="153">
        <v>1065428093.4666356</v>
      </c>
      <c r="AR13" s="153">
        <v>1108053574.2498708</v>
      </c>
      <c r="AS13" s="153">
        <v>1151445295.5201344</v>
      </c>
      <c r="AT13" s="153">
        <v>1195684136.8398926</v>
      </c>
      <c r="AU13" s="153">
        <v>1240678812.2339742</v>
      </c>
      <c r="AV13" s="153"/>
      <c r="AW13" s="153"/>
      <c r="AX13" s="153"/>
      <c r="AY13" s="153"/>
    </row>
    <row r="14" spans="1:57" s="143" customFormat="1" ht="12.75" x14ac:dyDescent="0.2">
      <c r="A14" s="135" t="s">
        <v>187</v>
      </c>
      <c r="B14" s="135"/>
      <c r="C14" s="135"/>
      <c r="D14" s="135"/>
      <c r="E14" s="135"/>
      <c r="F14" s="135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>
        <v>215000030.73114222</v>
      </c>
      <c r="S14" s="153">
        <v>223185437.41700634</v>
      </c>
      <c r="T14" s="153">
        <v>231372889.72379306</v>
      </c>
      <c r="U14" s="153">
        <v>240310356.24385402</v>
      </c>
      <c r="V14" s="153">
        <v>248041202.89846113</v>
      </c>
      <c r="W14" s="153">
        <v>256201372.67602587</v>
      </c>
      <c r="X14" s="153">
        <v>264323288.07186517</v>
      </c>
      <c r="Y14" s="153">
        <v>272405732.19114685</v>
      </c>
      <c r="Z14" s="153">
        <v>280366726.18305802</v>
      </c>
      <c r="AA14" s="153">
        <v>288043831.25723886</v>
      </c>
      <c r="AB14" s="153">
        <v>296583463.52254939</v>
      </c>
      <c r="AC14" s="153">
        <v>305194989.3581298</v>
      </c>
      <c r="AD14" s="153">
        <v>313873992.04511136</v>
      </c>
      <c r="AE14" s="153">
        <v>322597320.30730242</v>
      </c>
      <c r="AF14" s="153">
        <v>331399285.00850296</v>
      </c>
      <c r="AG14" s="153">
        <v>340266697.8105486</v>
      </c>
      <c r="AH14" s="153">
        <v>349204389.70925254</v>
      </c>
      <c r="AI14" s="153">
        <v>358202712.08645886</v>
      </c>
      <c r="AJ14" s="153">
        <v>367271782.42024606</v>
      </c>
      <c r="AK14" s="153">
        <v>376394503.78093892</v>
      </c>
      <c r="AL14" s="153">
        <v>386623501.32447016</v>
      </c>
      <c r="AM14" s="153">
        <v>396935330.8433339</v>
      </c>
      <c r="AN14" s="153">
        <v>407301081.08865696</v>
      </c>
      <c r="AO14" s="153">
        <v>417793136.45849812</v>
      </c>
      <c r="AP14" s="153">
        <v>428336805.5926491</v>
      </c>
      <c r="AQ14" s="153">
        <v>439672885.58886182</v>
      </c>
      <c r="AR14" s="153">
        <v>451102564.75399578</v>
      </c>
      <c r="AS14" s="153">
        <v>462617401.77430105</v>
      </c>
      <c r="AT14" s="153">
        <v>474216851.31797975</v>
      </c>
      <c r="AU14" s="153">
        <v>485926332.30528212</v>
      </c>
      <c r="AV14" s="153"/>
      <c r="AW14" s="153"/>
      <c r="AX14" s="153"/>
      <c r="AY14" s="153"/>
    </row>
    <row r="15" spans="1:57" s="143" customFormat="1" ht="12.75" x14ac:dyDescent="0.2">
      <c r="A15" s="135" t="s">
        <v>188</v>
      </c>
      <c r="B15" s="135"/>
      <c r="C15" s="135"/>
      <c r="D15" s="135"/>
      <c r="E15" s="135"/>
      <c r="F15" s="135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>
        <v>3392080604.8651366</v>
      </c>
      <c r="S15" s="153">
        <v>3471336037.0902853</v>
      </c>
      <c r="T15" s="153">
        <v>3584558443.5949082</v>
      </c>
      <c r="U15" s="153">
        <v>3704374939.2754045</v>
      </c>
      <c r="V15" s="153">
        <v>3806051617.4556479</v>
      </c>
      <c r="W15" s="153">
        <v>3912048678.7494678</v>
      </c>
      <c r="X15" s="153">
        <v>4017793474.0333052</v>
      </c>
      <c r="Y15" s="153">
        <v>4121817057.5589046</v>
      </c>
      <c r="Z15" s="153">
        <v>4224460266.8724837</v>
      </c>
      <c r="AA15" s="153">
        <v>4322429204.9193945</v>
      </c>
      <c r="AB15" s="153">
        <v>4431868138.9004431</v>
      </c>
      <c r="AC15" s="153">
        <v>4543224562.1900368</v>
      </c>
      <c r="AD15" s="153">
        <v>4656757587.9640512</v>
      </c>
      <c r="AE15" s="153">
        <v>4772033327.7487106</v>
      </c>
      <c r="AF15" s="153">
        <v>4889484197.9670095</v>
      </c>
      <c r="AG15" s="153">
        <v>5008993986.9129581</v>
      </c>
      <c r="AH15" s="153">
        <v>5130560454.6224174</v>
      </c>
      <c r="AI15" s="153">
        <v>5254280054.6648464</v>
      </c>
      <c r="AJ15" s="153">
        <v>5379999476.3372803</v>
      </c>
      <c r="AK15" s="153">
        <v>5507821684.8791218</v>
      </c>
      <c r="AL15" s="153">
        <v>5636684461.8045692</v>
      </c>
      <c r="AM15" s="153">
        <v>5767755570.2853317</v>
      </c>
      <c r="AN15" s="153">
        <v>5900347167.1708584</v>
      </c>
      <c r="AO15" s="153">
        <v>6035535886.5091324</v>
      </c>
      <c r="AP15" s="153">
        <v>6172245492.8496189</v>
      </c>
      <c r="AQ15" s="153">
        <v>6328819941.3633337</v>
      </c>
      <c r="AR15" s="153">
        <v>6488063057.4347782</v>
      </c>
      <c r="AS15" s="153">
        <v>6650154901.6235943</v>
      </c>
      <c r="AT15" s="153">
        <v>6814983736.1109343</v>
      </c>
      <c r="AU15" s="153">
        <v>6982667738.2845984</v>
      </c>
      <c r="AV15" s="153"/>
      <c r="AW15" s="153"/>
      <c r="AX15" s="153"/>
      <c r="AY15" s="153"/>
    </row>
    <row r="16" spans="1:57" s="129" customFormat="1" x14ac:dyDescent="0.25">
      <c r="A16" s="135"/>
      <c r="B16" s="130"/>
      <c r="C16" s="130"/>
      <c r="D16" s="130"/>
      <c r="E16" s="130"/>
      <c r="F16" s="130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</row>
    <row r="17" spans="1:57" s="129" customFormat="1" ht="12.75" x14ac:dyDescent="0.2">
      <c r="A17" s="118" t="s">
        <v>190</v>
      </c>
      <c r="B17" s="137"/>
      <c r="C17" s="137"/>
      <c r="D17" s="137"/>
      <c r="E17" s="137"/>
      <c r="F17" s="137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>
        <v>6517148224.0892324</v>
      </c>
      <c r="S17" s="138">
        <v>6419146225.0372753</v>
      </c>
      <c r="T17" s="138">
        <v>6645685353.5943041</v>
      </c>
      <c r="U17" s="138">
        <v>6880044749.2763815</v>
      </c>
      <c r="V17" s="138">
        <v>7081345749.8155355</v>
      </c>
      <c r="W17" s="138">
        <v>7293676190.1221476</v>
      </c>
      <c r="X17" s="138">
        <v>7506150782.3348026</v>
      </c>
      <c r="Y17" s="138">
        <v>7716931803.1833992</v>
      </c>
      <c r="Z17" s="138">
        <v>7925639599.3021469</v>
      </c>
      <c r="AA17" s="138">
        <v>8126028992.7664442</v>
      </c>
      <c r="AB17" s="138">
        <v>8352187709.812438</v>
      </c>
      <c r="AC17" s="138">
        <v>8582577881.0130892</v>
      </c>
      <c r="AD17" s="138">
        <v>8817760752.2426796</v>
      </c>
      <c r="AE17" s="138">
        <v>9056904722.9592781</v>
      </c>
      <c r="AF17" s="138">
        <v>9300803426.7156143</v>
      </c>
      <c r="AG17" s="138">
        <v>9549347262.5586491</v>
      </c>
      <c r="AH17" s="138">
        <v>9802343248.141016</v>
      </c>
      <c r="AI17" s="138">
        <v>10060185518.292986</v>
      </c>
      <c r="AJ17" s="138">
        <v>10322519734.878239</v>
      </c>
      <c r="AK17" s="138">
        <v>10589467684.308298</v>
      </c>
      <c r="AL17" s="138">
        <v>10863110017.761402</v>
      </c>
      <c r="AM17" s="138">
        <v>11141752937.799063</v>
      </c>
      <c r="AN17" s="138">
        <v>11424190935.283566</v>
      </c>
      <c r="AO17" s="138">
        <v>11712528261.559963</v>
      </c>
      <c r="AP17" s="138">
        <v>12004660440.22648</v>
      </c>
      <c r="AQ17" s="138">
        <v>12340133149.021051</v>
      </c>
      <c r="AR17" s="138">
        <v>12681948193.45204</v>
      </c>
      <c r="AS17" s="138">
        <v>13030178876.73411</v>
      </c>
      <c r="AT17" s="138">
        <v>13384746801.721773</v>
      </c>
      <c r="AU17" s="138">
        <v>13745801670.219145</v>
      </c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</row>
    <row r="18" spans="1:57" s="145" customFormat="1" ht="12.75" x14ac:dyDescent="0.2">
      <c r="A18" s="135"/>
      <c r="B18" s="130"/>
      <c r="C18" s="130"/>
      <c r="D18" s="130"/>
      <c r="E18" s="130"/>
      <c r="F18" s="130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</row>
    <row r="19" spans="1:57" s="145" customFormat="1" ht="12.75" x14ac:dyDescent="0.2">
      <c r="A19" s="135" t="s">
        <v>192</v>
      </c>
      <c r="B19" s="130"/>
      <c r="C19" s="130"/>
      <c r="D19" s="130"/>
      <c r="E19" s="130"/>
      <c r="F19" s="130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>
        <v>2051805994.9599133</v>
      </c>
      <c r="S19" s="175">
        <v>1883218310.4919615</v>
      </c>
      <c r="T19" s="175">
        <v>1977675334.6588173</v>
      </c>
      <c r="U19" s="175">
        <v>2053128827.9796686</v>
      </c>
      <c r="V19" s="175">
        <v>2119078735.4300346</v>
      </c>
      <c r="W19" s="175">
        <v>2188672527.7162046</v>
      </c>
      <c r="X19" s="175">
        <v>2258662198.556633</v>
      </c>
      <c r="Y19" s="175">
        <v>2328493595.496912</v>
      </c>
      <c r="Z19" s="175">
        <v>2398047630.0538368</v>
      </c>
      <c r="AA19" s="175">
        <v>2465424362.2878771</v>
      </c>
      <c r="AB19" s="175">
        <v>2540973535.2128344</v>
      </c>
      <c r="AC19" s="175">
        <v>2618189008.7168655</v>
      </c>
      <c r="AD19" s="175">
        <v>2697252998.8703041</v>
      </c>
      <c r="AE19" s="175">
        <v>2777922373.1641607</v>
      </c>
      <c r="AF19" s="175">
        <v>2860451076.7336264</v>
      </c>
      <c r="AG19" s="175">
        <v>2944817151.3696737</v>
      </c>
      <c r="AH19" s="175">
        <v>3030972492.6781521</v>
      </c>
      <c r="AI19" s="175">
        <v>3119050384.7559452</v>
      </c>
      <c r="AJ19" s="175">
        <v>3208952743.211113</v>
      </c>
      <c r="AK19" s="175">
        <v>3300728714.7827482</v>
      </c>
      <c r="AL19" s="175">
        <v>3395040053.1926336</v>
      </c>
      <c r="AM19" s="175">
        <v>3491372661.7476721</v>
      </c>
      <c r="AN19" s="175">
        <v>3589360234.8435459</v>
      </c>
      <c r="AO19" s="175">
        <v>3689675103.3838711</v>
      </c>
      <c r="AP19" s="175">
        <v>3791667260.0543776</v>
      </c>
      <c r="AQ19" s="175">
        <v>3907869467.6710377</v>
      </c>
      <c r="AR19" s="175">
        <v>4026642366.45368</v>
      </c>
      <c r="AS19" s="175">
        <v>4148025085.6543655</v>
      </c>
      <c r="AT19" s="175">
        <v>4272008579.7230129</v>
      </c>
      <c r="AU19" s="175">
        <v>4398656534.4701252</v>
      </c>
      <c r="AV19" s="175"/>
      <c r="AW19" s="175"/>
      <c r="AX19" s="175"/>
      <c r="AY19" s="175"/>
    </row>
    <row r="20" spans="1:57" s="129" customFormat="1" ht="12.75" x14ac:dyDescent="0.2">
      <c r="A20" s="135"/>
      <c r="B20" s="144"/>
      <c r="C20" s="144"/>
      <c r="D20" s="144"/>
      <c r="E20" s="144"/>
      <c r="F20" s="144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</row>
    <row r="21" spans="1:57" s="129" customFormat="1" ht="12.75" x14ac:dyDescent="0.2">
      <c r="A21" s="119" t="s">
        <v>193</v>
      </c>
      <c r="B21" s="115"/>
      <c r="C21" s="115"/>
      <c r="D21" s="115"/>
      <c r="E21" s="115"/>
      <c r="F21" s="115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>
        <v>6677470070.4018269</v>
      </c>
      <c r="S21" s="153">
        <v>6697737171.2038937</v>
      </c>
      <c r="T21" s="153">
        <v>7017179164.8602257</v>
      </c>
      <c r="U21" s="153">
        <v>7361647881.725729</v>
      </c>
      <c r="V21" s="153">
        <v>7737767141.5624008</v>
      </c>
      <c r="W21" s="153">
        <v>8156733419.2499132</v>
      </c>
      <c r="X21" s="153">
        <v>8605108357.6956367</v>
      </c>
      <c r="Y21" s="153">
        <v>9092114874.7498703</v>
      </c>
      <c r="Z21" s="153">
        <v>9612502962.4601917</v>
      </c>
      <c r="AA21" s="153">
        <v>10174335136.041391</v>
      </c>
      <c r="AB21" s="153">
        <v>10801508566.291611</v>
      </c>
      <c r="AC21" s="153">
        <v>11470591403.748394</v>
      </c>
      <c r="AD21" s="153">
        <v>12184328112.389402</v>
      </c>
      <c r="AE21" s="153">
        <v>12945403169.297386</v>
      </c>
      <c r="AF21" s="153">
        <v>13758079743.876375</v>
      </c>
      <c r="AG21" s="153">
        <v>14619948503.575474</v>
      </c>
      <c r="AH21" s="153">
        <v>15533769849.933744</v>
      </c>
      <c r="AI21" s="153">
        <v>16505345425.774666</v>
      </c>
      <c r="AJ21" s="153">
        <v>17533597766.438957</v>
      </c>
      <c r="AK21" s="153">
        <v>18624169406.607567</v>
      </c>
      <c r="AL21" s="153">
        <v>19783484364.018696</v>
      </c>
      <c r="AM21" s="153">
        <v>21012539213.558491</v>
      </c>
      <c r="AN21" s="153">
        <v>22315266887.523331</v>
      </c>
      <c r="AO21" s="153">
        <v>23696638965.02644</v>
      </c>
      <c r="AP21" s="153">
        <v>25160295277.840343</v>
      </c>
      <c r="AQ21" s="153">
        <v>26791797685.113865</v>
      </c>
      <c r="AR21" s="153">
        <v>28522764790.218304</v>
      </c>
      <c r="AS21" s="153">
        <v>30357659994.009701</v>
      </c>
      <c r="AT21" s="153">
        <v>32303328259.238491</v>
      </c>
      <c r="AU21" s="153">
        <v>34364856084.157852</v>
      </c>
      <c r="AV21" s="153"/>
      <c r="AW21" s="153"/>
      <c r="AX21" s="153"/>
      <c r="AY21" s="153"/>
    </row>
    <row r="22" spans="1:57" s="97" customFormat="1" x14ac:dyDescent="0.25">
      <c r="A22" s="128" t="s">
        <v>77</v>
      </c>
      <c r="G22" s="128"/>
      <c r="Q22" s="128">
        <v>35966.493740073791</v>
      </c>
      <c r="T22" s="128"/>
      <c r="U22" s="128"/>
      <c r="V22" s="128">
        <v>41353.358571249024</v>
      </c>
      <c r="X22" s="128">
        <v>43397.199718815049</v>
      </c>
      <c r="Z22" s="128"/>
      <c r="AA22" s="128">
        <v>46471.19046012163</v>
      </c>
      <c r="AK22" s="128">
        <v>56723.697626121182</v>
      </c>
      <c r="AP22" s="128">
        <v>61857.370475353928</v>
      </c>
      <c r="AU22" s="128">
        <v>66981.355928815814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2"/>
  <sheetViews>
    <sheetView workbookViewId="0">
      <pane xSplit="1" ySplit="1" topLeftCell="P14" activePane="bottomRight" state="frozen"/>
      <selection pane="topRight" activeCell="B1" sqref="B1"/>
      <selection pane="bottomLeft" activeCell="A2" sqref="A2"/>
      <selection pane="bottomRight" activeCell="Q23" sqref="Q23"/>
    </sheetView>
  </sheetViews>
  <sheetFormatPr defaultColWidth="8.85546875" defaultRowHeight="12.75" x14ac:dyDescent="0.2"/>
  <cols>
    <col min="1" max="1" width="40" style="34" customWidth="1"/>
    <col min="2" max="6" width="5" style="34" bestFit="1" customWidth="1"/>
    <col min="7" max="7" width="16" style="39" bestFit="1" customWidth="1"/>
    <col min="8" max="32" width="13.5703125" style="39" bestFit="1" customWidth="1"/>
    <col min="33" max="47" width="14.5703125" style="39" bestFit="1" customWidth="1"/>
    <col min="48" max="57" width="5" style="39" bestFit="1" customWidth="1"/>
    <col min="58" max="16384" width="8.85546875" style="39"/>
  </cols>
  <sheetData>
    <row r="1" spans="1:57" x14ac:dyDescent="0.2">
      <c r="A1" s="3" t="s">
        <v>8</v>
      </c>
      <c r="B1" s="3">
        <v>1995</v>
      </c>
      <c r="C1" s="3">
        <v>1996</v>
      </c>
      <c r="D1" s="3">
        <v>1997</v>
      </c>
      <c r="E1" s="3">
        <v>1998</v>
      </c>
      <c r="F1" s="3">
        <v>1999</v>
      </c>
      <c r="G1" s="4">
        <v>2000</v>
      </c>
      <c r="H1" s="4">
        <v>2001</v>
      </c>
      <c r="I1" s="4">
        <v>2002</v>
      </c>
      <c r="J1" s="4">
        <v>2003</v>
      </c>
      <c r="K1" s="4">
        <v>2004</v>
      </c>
      <c r="L1" s="4">
        <v>2005</v>
      </c>
      <c r="M1" s="4">
        <v>2006</v>
      </c>
      <c r="N1" s="4">
        <v>2007</v>
      </c>
      <c r="O1" s="4">
        <v>2008</v>
      </c>
      <c r="P1" s="4">
        <v>2009</v>
      </c>
      <c r="Q1" s="4">
        <v>2010</v>
      </c>
      <c r="R1" s="4">
        <v>2011</v>
      </c>
      <c r="S1" s="4">
        <v>2012</v>
      </c>
      <c r="T1" s="4">
        <v>2013</v>
      </c>
      <c r="U1" s="4">
        <v>2014</v>
      </c>
      <c r="V1" s="4">
        <v>2015</v>
      </c>
      <c r="W1" s="4">
        <v>2016</v>
      </c>
      <c r="X1" s="4">
        <v>2017</v>
      </c>
      <c r="Y1" s="4">
        <v>2018</v>
      </c>
      <c r="Z1" s="4">
        <v>2019</v>
      </c>
      <c r="AA1" s="4">
        <v>2020</v>
      </c>
      <c r="AB1" s="4">
        <v>2021</v>
      </c>
      <c r="AC1" s="4">
        <v>2022</v>
      </c>
      <c r="AD1" s="4">
        <v>2023</v>
      </c>
      <c r="AE1" s="4">
        <v>2024</v>
      </c>
      <c r="AF1" s="4">
        <v>2025</v>
      </c>
      <c r="AG1" s="4">
        <v>2026</v>
      </c>
      <c r="AH1" s="4">
        <v>2027</v>
      </c>
      <c r="AI1" s="4">
        <v>2028</v>
      </c>
      <c r="AJ1" s="4">
        <v>2029</v>
      </c>
      <c r="AK1" s="4">
        <v>2030</v>
      </c>
      <c r="AL1" s="4">
        <v>2031</v>
      </c>
      <c r="AM1" s="4">
        <v>2032</v>
      </c>
      <c r="AN1" s="4">
        <v>2033</v>
      </c>
      <c r="AO1" s="4">
        <v>2034</v>
      </c>
      <c r="AP1" s="4">
        <v>2035</v>
      </c>
      <c r="AQ1" s="4">
        <v>2036</v>
      </c>
      <c r="AR1" s="4">
        <v>2037</v>
      </c>
      <c r="AS1" s="4">
        <v>2038</v>
      </c>
      <c r="AT1" s="4">
        <v>2039</v>
      </c>
      <c r="AU1" s="4">
        <v>2040</v>
      </c>
      <c r="AV1" s="4">
        <v>2041</v>
      </c>
      <c r="AW1" s="4">
        <v>2042</v>
      </c>
      <c r="AX1" s="4">
        <v>2043</v>
      </c>
      <c r="AY1" s="4">
        <v>2044</v>
      </c>
      <c r="AZ1" s="4">
        <v>2045</v>
      </c>
      <c r="BA1" s="4">
        <v>2046</v>
      </c>
      <c r="BB1" s="4">
        <v>2047</v>
      </c>
      <c r="BC1" s="4">
        <v>2048</v>
      </c>
      <c r="BD1" s="4">
        <v>2049</v>
      </c>
      <c r="BE1" s="4">
        <v>2050</v>
      </c>
    </row>
    <row r="2" spans="1:57" s="16" customFormat="1" ht="15" x14ac:dyDescent="0.25">
      <c r="A2" s="5" t="s">
        <v>29</v>
      </c>
      <c r="B2" s="14"/>
      <c r="C2" s="14"/>
      <c r="D2" s="14"/>
      <c r="E2" s="14"/>
      <c r="F2" s="14"/>
      <c r="G2" s="7"/>
      <c r="H2" s="7"/>
      <c r="I2" s="7"/>
      <c r="J2" s="7"/>
      <c r="K2" s="7"/>
      <c r="L2" s="7"/>
      <c r="Q2" s="15"/>
      <c r="AU2" s="18"/>
    </row>
    <row r="3" spans="1:57" s="18" customFormat="1" ht="15" x14ac:dyDescent="0.25">
      <c r="A3" s="17" t="s">
        <v>125</v>
      </c>
      <c r="B3" s="15"/>
      <c r="C3" s="15"/>
      <c r="D3" s="15"/>
      <c r="E3" s="15"/>
      <c r="F3" s="15"/>
      <c r="G3" s="16"/>
      <c r="H3" s="16"/>
      <c r="I3" s="16"/>
      <c r="J3" s="16"/>
      <c r="K3" s="16"/>
      <c r="L3" s="16"/>
      <c r="Q3" s="17">
        <v>1.1332089510000001</v>
      </c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>
        <v>1.2022065398105795</v>
      </c>
    </row>
    <row r="4" spans="1:57" ht="25.5" x14ac:dyDescent="0.2">
      <c r="A4" s="37" t="s">
        <v>243</v>
      </c>
      <c r="Q4" s="39">
        <v>3.8827919180588812E-4</v>
      </c>
      <c r="AU4" s="39">
        <v>2.9577595570943701E-4</v>
      </c>
    </row>
    <row r="5" spans="1:57" s="18" customFormat="1" ht="45" x14ac:dyDescent="0.25">
      <c r="A5" s="17" t="s">
        <v>128</v>
      </c>
      <c r="B5" s="15"/>
      <c r="C5" s="15"/>
      <c r="D5" s="15"/>
      <c r="E5" s="15"/>
      <c r="F5" s="15"/>
      <c r="G5" s="16"/>
      <c r="H5" s="16"/>
      <c r="I5" s="16"/>
      <c r="J5" s="16"/>
      <c r="K5" s="16"/>
      <c r="L5" s="16"/>
      <c r="M5" s="17"/>
      <c r="N5" s="17"/>
      <c r="P5" s="17"/>
      <c r="Q5" s="17">
        <v>49.252572090000001</v>
      </c>
      <c r="R5" s="17"/>
      <c r="T5" s="17"/>
      <c r="X5" s="18">
        <v>48.923570421605994</v>
      </c>
      <c r="AU5" s="18">
        <v>48.387494417678248</v>
      </c>
    </row>
    <row r="6" spans="1:57" s="18" customFormat="1" ht="15" x14ac:dyDescent="0.25">
      <c r="A6" s="17" t="s">
        <v>129</v>
      </c>
      <c r="B6" s="15"/>
      <c r="C6" s="17"/>
      <c r="D6" s="17"/>
      <c r="E6" s="17"/>
      <c r="F6" s="17"/>
      <c r="Q6" s="17">
        <v>265.04146553354633</v>
      </c>
      <c r="U6" s="17"/>
      <c r="X6" s="18">
        <v>267.06517705393856</v>
      </c>
      <c r="AU6" s="18">
        <v>286.62899797235804</v>
      </c>
    </row>
    <row r="7" spans="1:57" s="16" customFormat="1" ht="15" x14ac:dyDescent="0.25">
      <c r="A7" s="17" t="s">
        <v>131</v>
      </c>
      <c r="B7" s="15"/>
      <c r="C7" s="17"/>
      <c r="D7" s="17"/>
      <c r="E7" s="17"/>
      <c r="F7" s="17"/>
      <c r="G7" s="18"/>
      <c r="H7" s="18"/>
      <c r="I7" s="18"/>
      <c r="J7" s="18"/>
      <c r="K7" s="18"/>
      <c r="L7" s="18"/>
      <c r="Q7" s="15">
        <v>0</v>
      </c>
      <c r="X7" s="16">
        <v>0</v>
      </c>
      <c r="AU7" s="16">
        <v>0</v>
      </c>
    </row>
    <row r="8" spans="1:57" s="16" customFormat="1" ht="30" x14ac:dyDescent="0.25">
      <c r="A8" s="17" t="s">
        <v>132</v>
      </c>
      <c r="B8" s="15"/>
      <c r="C8" s="17"/>
      <c r="D8" s="17"/>
      <c r="E8" s="17"/>
      <c r="F8" s="17"/>
      <c r="G8" s="18"/>
      <c r="H8" s="18"/>
      <c r="I8" s="18"/>
      <c r="J8" s="18"/>
      <c r="K8" s="18"/>
      <c r="L8" s="18"/>
      <c r="Q8" s="15">
        <v>0</v>
      </c>
      <c r="X8" s="16">
        <v>0</v>
      </c>
      <c r="AU8" s="16">
        <v>0.28000000000000003</v>
      </c>
    </row>
    <row r="9" spans="1:57" s="16" customFormat="1" ht="30" x14ac:dyDescent="0.25">
      <c r="A9" s="17" t="s">
        <v>133</v>
      </c>
      <c r="B9" s="15"/>
      <c r="C9" s="17"/>
      <c r="D9" s="17"/>
      <c r="E9" s="17"/>
      <c r="F9" s="17"/>
      <c r="G9" s="18"/>
      <c r="H9" s="18"/>
      <c r="I9" s="18"/>
      <c r="J9" s="18"/>
      <c r="K9" s="18"/>
      <c r="L9" s="18"/>
      <c r="Q9" s="15">
        <v>62.910302893855246</v>
      </c>
      <c r="X9" s="16">
        <v>64.264905173182157</v>
      </c>
      <c r="AU9" s="16">
        <v>71.900909087737631</v>
      </c>
    </row>
    <row r="10" spans="1:57" s="16" customFormat="1" ht="30" x14ac:dyDescent="0.25">
      <c r="A10" s="17" t="s">
        <v>134</v>
      </c>
      <c r="B10" s="15"/>
      <c r="C10" s="17"/>
      <c r="D10" s="17"/>
      <c r="E10" s="17"/>
      <c r="F10" s="17"/>
      <c r="G10" s="18"/>
      <c r="H10" s="18"/>
      <c r="I10" s="18"/>
      <c r="J10" s="18"/>
      <c r="K10" s="18"/>
      <c r="L10" s="18"/>
      <c r="Q10" s="15">
        <v>202.13116263969127</v>
      </c>
      <c r="X10" s="16">
        <v>202.80027188075647</v>
      </c>
      <c r="AU10" s="16">
        <v>214.44808888462009</v>
      </c>
    </row>
    <row r="11" spans="1:57" s="18" customFormat="1" ht="15" x14ac:dyDescent="0.25">
      <c r="A11" s="31" t="s">
        <v>138</v>
      </c>
      <c r="B11" s="15"/>
      <c r="C11" s="15"/>
      <c r="D11" s="15"/>
      <c r="E11" s="15"/>
      <c r="F11" s="15"/>
      <c r="G11" s="16"/>
      <c r="H11" s="16"/>
      <c r="I11" s="16"/>
      <c r="J11" s="16"/>
      <c r="K11" s="16"/>
      <c r="L11" s="16"/>
      <c r="Q11" s="17"/>
    </row>
    <row r="12" spans="1:57" s="18" customFormat="1" ht="15" x14ac:dyDescent="0.25">
      <c r="A12" s="17" t="s">
        <v>140</v>
      </c>
      <c r="B12" s="15"/>
      <c r="C12" s="15"/>
      <c r="D12" s="15"/>
      <c r="E12" s="15"/>
      <c r="F12" s="15"/>
      <c r="G12" s="16"/>
      <c r="H12" s="16"/>
      <c r="I12" s="16"/>
      <c r="J12" s="16"/>
      <c r="K12" s="16"/>
      <c r="L12" s="16"/>
      <c r="M12" s="17"/>
      <c r="N12" s="17"/>
      <c r="P12" s="17"/>
      <c r="Q12" s="17">
        <v>0.57977133049886964</v>
      </c>
      <c r="R12" s="17"/>
      <c r="T12" s="17"/>
      <c r="X12" s="18">
        <v>0.58309868901523443</v>
      </c>
      <c r="AU12" s="18">
        <v>0.5833485167807817</v>
      </c>
    </row>
    <row r="13" spans="1:57" s="18" customFormat="1" ht="30" x14ac:dyDescent="0.25">
      <c r="A13" s="17" t="s">
        <v>141</v>
      </c>
      <c r="B13" s="17"/>
      <c r="C13" s="17"/>
      <c r="D13" s="17"/>
      <c r="E13" s="17"/>
      <c r="F13" s="17"/>
      <c r="Q13" s="17">
        <v>707028.75719356572</v>
      </c>
      <c r="AU13" s="17">
        <v>1224515.6562603142</v>
      </c>
    </row>
    <row r="14" spans="1:57" s="18" customFormat="1" ht="30" x14ac:dyDescent="0.25">
      <c r="A14" s="31" t="s">
        <v>142</v>
      </c>
      <c r="B14" s="17"/>
      <c r="C14" s="17"/>
      <c r="D14" s="17"/>
      <c r="E14" s="17"/>
      <c r="F14" s="17"/>
      <c r="Q14" s="17">
        <v>386489.53758661455</v>
      </c>
      <c r="AU14" s="17"/>
    </row>
    <row r="15" spans="1:57" s="18" customFormat="1" ht="30" x14ac:dyDescent="0.25">
      <c r="A15" s="31" t="s">
        <v>143</v>
      </c>
      <c r="B15" s="17"/>
      <c r="C15" s="17"/>
      <c r="D15" s="17"/>
      <c r="E15" s="17"/>
      <c r="F15" s="17"/>
      <c r="Q15" s="17">
        <v>1093518.2947801803</v>
      </c>
      <c r="AU15" s="17"/>
    </row>
    <row r="16" spans="1:57" s="18" customFormat="1" ht="30" x14ac:dyDescent="0.25">
      <c r="A16" s="31" t="s">
        <v>208</v>
      </c>
      <c r="B16" s="17"/>
      <c r="C16" s="17"/>
      <c r="D16" s="17"/>
      <c r="E16" s="17"/>
      <c r="F16" s="17"/>
      <c r="Q16" s="17">
        <v>88300.764668248346</v>
      </c>
      <c r="AU16" s="17"/>
    </row>
    <row r="17" spans="1:47" s="18" customFormat="1" ht="30" x14ac:dyDescent="0.25">
      <c r="A17" s="31" t="s">
        <v>144</v>
      </c>
      <c r="B17" s="17"/>
      <c r="C17" s="17"/>
      <c r="D17" s="17"/>
      <c r="E17" s="17"/>
      <c r="F17" s="17"/>
      <c r="Q17" s="17">
        <v>31971.63476219022</v>
      </c>
      <c r="AU17" s="17"/>
    </row>
    <row r="18" spans="1:47" s="16" customFormat="1" ht="15" x14ac:dyDescent="0.25">
      <c r="A18" s="31" t="s">
        <v>145</v>
      </c>
      <c r="B18" s="15"/>
      <c r="C18" s="15"/>
      <c r="D18" s="15"/>
      <c r="E18" s="15"/>
      <c r="F18" s="15"/>
      <c r="Q18" s="15"/>
    </row>
    <row r="19" spans="1:47" s="16" customFormat="1" ht="15" x14ac:dyDescent="0.25">
      <c r="A19" s="31" t="s">
        <v>146</v>
      </c>
      <c r="B19" s="15"/>
      <c r="C19" s="15"/>
      <c r="D19" s="15"/>
      <c r="E19" s="15"/>
      <c r="F19" s="15"/>
      <c r="Q19" s="15"/>
    </row>
    <row r="20" spans="1:47" s="16" customFormat="1" ht="15" x14ac:dyDescent="0.25">
      <c r="A20" s="31" t="s">
        <v>147</v>
      </c>
      <c r="B20" s="15"/>
      <c r="C20" s="15"/>
      <c r="D20" s="15"/>
      <c r="E20" s="15"/>
      <c r="F20" s="15"/>
      <c r="Q20" s="15"/>
    </row>
    <row r="21" spans="1:47" s="16" customFormat="1" ht="15" x14ac:dyDescent="0.25">
      <c r="A21" s="31" t="s">
        <v>148</v>
      </c>
      <c r="B21" s="15"/>
      <c r="C21" s="15"/>
      <c r="D21" s="15"/>
      <c r="E21" s="15"/>
      <c r="F21" s="15"/>
      <c r="Q21" s="15"/>
    </row>
    <row r="22" spans="1:47" s="16" customFormat="1" ht="15" x14ac:dyDescent="0.25">
      <c r="A22" s="31" t="s">
        <v>149</v>
      </c>
      <c r="B22" s="15"/>
      <c r="C22" s="15"/>
      <c r="D22" s="15"/>
      <c r="E22" s="15"/>
      <c r="F22" s="15"/>
      <c r="Q22" s="15"/>
    </row>
    <row r="23" spans="1:47" s="43" customFormat="1" ht="30" x14ac:dyDescent="0.25">
      <c r="A23" s="17" t="s">
        <v>170</v>
      </c>
      <c r="B23" s="17"/>
      <c r="C23" s="17"/>
      <c r="D23" s="17"/>
      <c r="E23" s="17"/>
      <c r="F23" s="17"/>
      <c r="G23" s="18"/>
      <c r="H23" s="18"/>
      <c r="I23" s="18"/>
      <c r="J23" s="18"/>
      <c r="K23" s="18"/>
      <c r="L23" s="18"/>
      <c r="Q23" s="43">
        <v>8273.6575247023065</v>
      </c>
    </row>
    <row r="24" spans="1:47" ht="15" x14ac:dyDescent="0.25">
      <c r="A24" s="18" t="s">
        <v>171</v>
      </c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Q24" s="39">
        <v>118.14391984183105</v>
      </c>
      <c r="X24" s="39">
        <v>118.87863697284391</v>
      </c>
      <c r="AU24" s="39">
        <v>126.31198850193141</v>
      </c>
    </row>
    <row r="25" spans="1:47" ht="15" x14ac:dyDescent="0.25">
      <c r="A25" s="18" t="s">
        <v>172</v>
      </c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Q25" s="39">
        <v>0</v>
      </c>
      <c r="X25" s="39">
        <v>0</v>
      </c>
      <c r="AU25" s="39">
        <v>0</v>
      </c>
    </row>
    <row r="26" spans="1:47" ht="15" x14ac:dyDescent="0.25">
      <c r="A26" s="18" t="s">
        <v>173</v>
      </c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Q26" s="39">
        <v>0</v>
      </c>
      <c r="X26" s="39">
        <v>0</v>
      </c>
      <c r="AU26" s="39">
        <v>0.16999999999999998</v>
      </c>
    </row>
    <row r="27" spans="1:47" ht="15" x14ac:dyDescent="0.25">
      <c r="A27" s="18" t="s">
        <v>174</v>
      </c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Q27" s="39">
        <v>32.504328354458792</v>
      </c>
      <c r="X27" s="39">
        <v>32.486696957889002</v>
      </c>
      <c r="AU27" s="39">
        <v>35.969540389173183</v>
      </c>
    </row>
    <row r="28" spans="1:47" ht="15" x14ac:dyDescent="0.25">
      <c r="A28" s="18" t="s">
        <v>175</v>
      </c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Q28" s="39">
        <v>85.6395914873723</v>
      </c>
      <c r="X28" s="39">
        <v>86.391940014954983</v>
      </c>
      <c r="AU28" s="39">
        <v>90.172448112758246</v>
      </c>
    </row>
    <row r="29" spans="1:47" ht="15" x14ac:dyDescent="0.25">
      <c r="A29" s="18" t="s">
        <v>207</v>
      </c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Q29" s="39">
        <v>627177.48360000004</v>
      </c>
      <c r="AU29" s="39">
        <v>772623.13513487834</v>
      </c>
    </row>
    <row r="30" spans="1:47" s="43" customFormat="1" ht="15" x14ac:dyDescent="0.25">
      <c r="A30" s="32" t="s">
        <v>177</v>
      </c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Q30" s="43">
        <v>1.5466390633398297</v>
      </c>
    </row>
    <row r="31" spans="1:47" ht="15" x14ac:dyDescent="0.25">
      <c r="A31" s="18" t="s">
        <v>178</v>
      </c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Q31" s="39">
        <v>50.0126967225534</v>
      </c>
      <c r="X31" s="39">
        <v>49.390858665284426</v>
      </c>
      <c r="AU31" s="39">
        <v>48.937606355932012</v>
      </c>
    </row>
    <row r="32" spans="1:47" ht="15" x14ac:dyDescent="0.25">
      <c r="A32" s="18" t="s">
        <v>179</v>
      </c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Q32" s="39">
        <v>43.462921866791852</v>
      </c>
      <c r="AU32" s="39">
        <v>40.248903009047197</v>
      </c>
    </row>
    <row r="33" spans="1:47" ht="15" x14ac:dyDescent="0.25">
      <c r="A33" s="32" t="s">
        <v>181</v>
      </c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1:47" ht="15" x14ac:dyDescent="0.25">
      <c r="A34" s="32" t="s">
        <v>182</v>
      </c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1:47" ht="15" x14ac:dyDescent="0.25">
      <c r="A35" s="18" t="s">
        <v>183</v>
      </c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Q35" s="39">
        <v>1334206.2408018266</v>
      </c>
      <c r="X35" s="39">
        <v>1417088.4117887339</v>
      </c>
      <c r="AU35" s="39">
        <v>1997138.7913951925</v>
      </c>
    </row>
    <row r="36" spans="1:47" ht="15" x14ac:dyDescent="0.25">
      <c r="A36" s="17" t="s">
        <v>231</v>
      </c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Q36" s="39">
        <v>579398.67777080147</v>
      </c>
      <c r="X36" s="39">
        <v>626477.8909916752</v>
      </c>
      <c r="AU36" s="39">
        <v>939950.75414988887</v>
      </c>
    </row>
    <row r="37" spans="1:47" ht="15" x14ac:dyDescent="0.25">
      <c r="A37" s="17" t="s">
        <v>232</v>
      </c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Q37" s="39">
        <v>754807.56303102511</v>
      </c>
      <c r="X37" s="39">
        <v>790610.52079705871</v>
      </c>
      <c r="AU37" s="39">
        <v>1057188.0372453036</v>
      </c>
    </row>
    <row r="38" spans="1:47" s="18" customFormat="1" ht="15" x14ac:dyDescent="0.25">
      <c r="A38" s="17" t="s">
        <v>220</v>
      </c>
      <c r="B38" s="15"/>
      <c r="C38" s="17"/>
      <c r="D38" s="17"/>
      <c r="E38" s="17"/>
      <c r="F38" s="17"/>
      <c r="M38" s="17"/>
      <c r="N38" s="17"/>
      <c r="O38" s="17"/>
      <c r="P38" s="17"/>
      <c r="Q38" s="17">
        <v>773534.52738957026</v>
      </c>
      <c r="R38" s="17"/>
      <c r="S38" s="17"/>
      <c r="T38" s="17"/>
      <c r="X38" s="18">
        <v>826302.39513269137</v>
      </c>
      <c r="AU38" s="18">
        <v>1165027.9517657484</v>
      </c>
    </row>
    <row r="39" spans="1:47" s="18" customFormat="1" ht="30" x14ac:dyDescent="0.25">
      <c r="A39" s="17" t="s">
        <v>221</v>
      </c>
      <c r="B39" s="15"/>
      <c r="C39" s="17"/>
      <c r="D39" s="17"/>
      <c r="E39" s="17"/>
      <c r="F39" s="17"/>
      <c r="Q39" s="17">
        <v>2918.5415415372577</v>
      </c>
      <c r="X39" s="18">
        <v>3094.0102496620325</v>
      </c>
      <c r="AU39" s="18">
        <v>4064.5850908570724</v>
      </c>
    </row>
    <row r="42" spans="1:47" x14ac:dyDescent="0.2">
      <c r="A42" s="3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9"/>
  <sheetViews>
    <sheetView workbookViewId="0">
      <selection activeCell="C29" sqref="C29"/>
    </sheetView>
  </sheetViews>
  <sheetFormatPr defaultColWidth="8.85546875" defaultRowHeight="12.75" x14ac:dyDescent="0.2"/>
  <cols>
    <col min="1" max="1" width="16" style="55" customWidth="1"/>
    <col min="2" max="16384" width="8.85546875" style="55"/>
  </cols>
  <sheetData>
    <row r="1" spans="1:42" x14ac:dyDescent="0.2">
      <c r="A1" s="54" t="s">
        <v>298</v>
      </c>
    </row>
    <row r="2" spans="1:42" x14ac:dyDescent="0.2">
      <c r="A2" s="54"/>
    </row>
    <row r="3" spans="1:42" s="56" customFormat="1" ht="15" customHeight="1" x14ac:dyDescent="0.25">
      <c r="A3" s="56" t="s">
        <v>268</v>
      </c>
    </row>
    <row r="4" spans="1:42" s="56" customFormat="1" ht="15" customHeight="1" x14ac:dyDescent="0.25">
      <c r="A4" s="56" t="s">
        <v>6</v>
      </c>
    </row>
    <row r="5" spans="1:42" s="56" customFormat="1" ht="15" customHeight="1" x14ac:dyDescent="0.25">
      <c r="A5" s="56" t="s">
        <v>301</v>
      </c>
    </row>
    <row r="6" spans="1:42" x14ac:dyDescent="0.2">
      <c r="Q6" s="80" t="s">
        <v>304</v>
      </c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72"/>
    </row>
    <row r="7" spans="1:42" x14ac:dyDescent="0.2">
      <c r="A7" s="74" t="s">
        <v>303</v>
      </c>
      <c r="B7" s="77">
        <v>2000</v>
      </c>
      <c r="C7" s="77">
        <v>2001</v>
      </c>
      <c r="D7" s="77">
        <v>2002</v>
      </c>
      <c r="E7" s="77">
        <v>2003</v>
      </c>
      <c r="F7" s="77">
        <v>2004</v>
      </c>
      <c r="G7" s="77">
        <v>2005</v>
      </c>
      <c r="H7" s="77">
        <v>2006</v>
      </c>
      <c r="I7" s="77">
        <v>2007</v>
      </c>
      <c r="J7" s="77">
        <v>2008</v>
      </c>
      <c r="K7" s="77">
        <v>2009</v>
      </c>
      <c r="L7" s="77">
        <v>2010</v>
      </c>
      <c r="M7" s="77">
        <v>2011</v>
      </c>
      <c r="N7" s="77">
        <v>2012</v>
      </c>
      <c r="O7" s="77">
        <v>2013</v>
      </c>
      <c r="P7" s="77">
        <v>2014</v>
      </c>
      <c r="Q7" s="63">
        <v>2015</v>
      </c>
      <c r="R7" s="63">
        <v>2016</v>
      </c>
      <c r="S7" s="63">
        <v>2017</v>
      </c>
      <c r="T7" s="63">
        <v>2018</v>
      </c>
      <c r="U7" s="63">
        <v>2019</v>
      </c>
      <c r="V7" s="63">
        <v>2020</v>
      </c>
      <c r="W7" s="63">
        <v>2021</v>
      </c>
      <c r="X7" s="63">
        <v>2022</v>
      </c>
      <c r="Y7" s="63">
        <v>2023</v>
      </c>
      <c r="Z7" s="63">
        <v>2024</v>
      </c>
      <c r="AA7" s="63">
        <v>2025</v>
      </c>
      <c r="AB7" s="63">
        <v>2026</v>
      </c>
      <c r="AC7" s="63">
        <v>2027</v>
      </c>
      <c r="AD7" s="63">
        <v>2028</v>
      </c>
      <c r="AE7" s="63">
        <v>2029</v>
      </c>
      <c r="AF7" s="63">
        <v>2030</v>
      </c>
      <c r="AG7" s="63">
        <v>2031</v>
      </c>
      <c r="AH7" s="63">
        <v>2032</v>
      </c>
      <c r="AI7" s="63">
        <v>2033</v>
      </c>
      <c r="AJ7" s="63">
        <v>2034</v>
      </c>
      <c r="AK7" s="63">
        <v>2035</v>
      </c>
      <c r="AL7" s="63">
        <v>2036</v>
      </c>
      <c r="AM7" s="63">
        <v>2037</v>
      </c>
      <c r="AN7" s="63">
        <v>2038</v>
      </c>
      <c r="AO7" s="63">
        <v>2039</v>
      </c>
      <c r="AP7" s="63">
        <v>2040</v>
      </c>
    </row>
    <row r="8" spans="1:42" x14ac:dyDescent="0.2">
      <c r="A8" s="64" t="s">
        <v>271</v>
      </c>
      <c r="B8" s="66">
        <v>0.81779999999999997</v>
      </c>
      <c r="C8" s="66">
        <v>0.83360000000000001</v>
      </c>
      <c r="D8" s="66">
        <v>0.8448</v>
      </c>
      <c r="E8" s="66">
        <v>0.86150000000000004</v>
      </c>
      <c r="F8" s="66">
        <v>0.88239999999999996</v>
      </c>
      <c r="G8" s="66">
        <v>0.90759999999999996</v>
      </c>
      <c r="H8" s="66">
        <v>0.93189999999999995</v>
      </c>
      <c r="I8" s="66">
        <v>0.95520000000000005</v>
      </c>
      <c r="J8" s="66">
        <v>0.98440000000000005</v>
      </c>
      <c r="K8" s="66">
        <v>0.98370000000000002</v>
      </c>
      <c r="L8" s="66">
        <v>1</v>
      </c>
      <c r="M8" s="66">
        <v>1.0246</v>
      </c>
      <c r="N8" s="66">
        <v>1.0434000000000001</v>
      </c>
      <c r="O8" s="66">
        <v>1.0559000000000001</v>
      </c>
      <c r="P8" s="66">
        <v>1.07</v>
      </c>
      <c r="Q8" s="65">
        <v>1.0926972661607386</v>
      </c>
      <c r="R8" s="65">
        <v>1.1183295236353661</v>
      </c>
      <c r="S8" s="65">
        <v>1.146407607204901</v>
      </c>
      <c r="T8" s="65">
        <v>1.1782033464386945</v>
      </c>
      <c r="U8" s="65">
        <v>1.2128362439425802</v>
      </c>
      <c r="V8" s="65">
        <v>1.2520672945048916</v>
      </c>
      <c r="W8" s="65">
        <v>1.2932550059431287</v>
      </c>
      <c r="X8" s="65">
        <v>1.336497211301088</v>
      </c>
      <c r="Y8" s="65">
        <v>1.3817939105787693</v>
      </c>
      <c r="Z8" s="65">
        <v>1.4293407698637652</v>
      </c>
      <c r="AA8" s="65">
        <v>1.4792356221998721</v>
      </c>
      <c r="AB8" s="65">
        <v>1.5309893023681087</v>
      </c>
      <c r="AC8" s="65">
        <v>1.5846996434122704</v>
      </c>
      <c r="AD8" s="65">
        <v>1.640660144463747</v>
      </c>
      <c r="AE8" s="65">
        <v>1.6985773063911491</v>
      </c>
      <c r="AF8" s="65">
        <v>1.7587446283258661</v>
      </c>
      <c r="AG8" s="65">
        <v>1.8211621102678979</v>
      </c>
      <c r="AH8" s="65">
        <v>1.8859275852610407</v>
      </c>
      <c r="AI8" s="65">
        <v>1.9533345524366825</v>
      </c>
      <c r="AJ8" s="65">
        <v>2.0231873457072318</v>
      </c>
      <c r="AK8" s="65">
        <v>2.0958772972478736</v>
      </c>
      <c r="AL8" s="65">
        <v>2.1711109079272188</v>
      </c>
      <c r="AM8" s="65">
        <v>2.2490838438328598</v>
      </c>
      <c r="AN8" s="65">
        <v>2.3297961049647968</v>
      </c>
      <c r="AO8" s="65">
        <v>2.4134433574106229</v>
      </c>
      <c r="AP8" s="65">
        <v>2.5000256011703379</v>
      </c>
    </row>
    <row r="9" spans="1:42" x14ac:dyDescent="0.2">
      <c r="A9" s="54" t="s">
        <v>302</v>
      </c>
      <c r="C9" s="79">
        <f>C8/B8-1</f>
        <v>1.932012717045728E-2</v>
      </c>
      <c r="D9" s="79">
        <f t="shared" ref="D9:AP9" si="0">D8/C8-1</f>
        <v>1.3435700575815668E-2</v>
      </c>
      <c r="E9" s="79">
        <f t="shared" si="0"/>
        <v>1.9767992424242431E-2</v>
      </c>
      <c r="F9" s="79">
        <f t="shared" si="0"/>
        <v>2.4260011607661003E-2</v>
      </c>
      <c r="G9" s="79">
        <f t="shared" si="0"/>
        <v>2.855847688123303E-2</v>
      </c>
      <c r="H9" s="79">
        <f t="shared" si="0"/>
        <v>2.6773909211106117E-2</v>
      </c>
      <c r="I9" s="79">
        <f t="shared" si="0"/>
        <v>2.5002682691275924E-2</v>
      </c>
      <c r="J9" s="79">
        <f t="shared" si="0"/>
        <v>3.0569514237855921E-2</v>
      </c>
      <c r="K9" s="79">
        <f t="shared" si="0"/>
        <v>-7.1109305160510505E-4</v>
      </c>
      <c r="L9" s="79">
        <f t="shared" si="0"/>
        <v>1.6570092507878442E-2</v>
      </c>
      <c r="M9" s="79">
        <f t="shared" si="0"/>
        <v>2.4599999999999955E-2</v>
      </c>
      <c r="N9" s="79">
        <f t="shared" si="0"/>
        <v>1.8348623853211121E-2</v>
      </c>
      <c r="O9" s="79">
        <f t="shared" si="0"/>
        <v>1.1980065171554477E-2</v>
      </c>
      <c r="P9" s="79">
        <f t="shared" si="0"/>
        <v>1.3353537266786564E-2</v>
      </c>
      <c r="Q9" s="78">
        <f t="shared" si="0"/>
        <v>2.1212398281064138E-2</v>
      </c>
      <c r="R9" s="78">
        <f t="shared" si="0"/>
        <v>2.3457784940460247E-2</v>
      </c>
      <c r="S9" s="78">
        <f t="shared" si="0"/>
        <v>2.5107164727495634E-2</v>
      </c>
      <c r="T9" s="78">
        <f t="shared" si="0"/>
        <v>2.7735108380269713E-2</v>
      </c>
      <c r="U9" s="78">
        <f t="shared" si="0"/>
        <v>2.9394669102382975E-2</v>
      </c>
      <c r="V9" s="78">
        <f t="shared" si="0"/>
        <v>3.2346535452125513E-2</v>
      </c>
      <c r="W9" s="78">
        <f t="shared" si="0"/>
        <v>3.2895764963275509E-2</v>
      </c>
      <c r="X9" s="78">
        <f t="shared" si="0"/>
        <v>3.3436719872910192E-2</v>
      </c>
      <c r="Y9" s="78">
        <f t="shared" si="0"/>
        <v>3.3892101603103741E-2</v>
      </c>
      <c r="Z9" s="78">
        <f t="shared" si="0"/>
        <v>3.4409515717926942E-2</v>
      </c>
      <c r="AA9" s="78">
        <f t="shared" si="0"/>
        <v>3.4907597535934309E-2</v>
      </c>
      <c r="AB9" s="78">
        <f t="shared" si="0"/>
        <v>3.4986772486772733E-2</v>
      </c>
      <c r="AC9" s="78">
        <f t="shared" si="0"/>
        <v>3.5082113873090792E-2</v>
      </c>
      <c r="AD9" s="78">
        <f t="shared" si="0"/>
        <v>3.5313001605136396E-2</v>
      </c>
      <c r="AE9" s="78">
        <f t="shared" si="0"/>
        <v>3.5301132975551486E-2</v>
      </c>
      <c r="AF9" s="78">
        <f t="shared" si="0"/>
        <v>3.5422186384057142E-2</v>
      </c>
      <c r="AG9" s="78">
        <f t="shared" si="0"/>
        <v>3.5489792512655161E-2</v>
      </c>
      <c r="AH9" s="78">
        <f t="shared" si="0"/>
        <v>3.5562718237980295E-2</v>
      </c>
      <c r="AI9" s="78">
        <f t="shared" si="0"/>
        <v>3.5742076049177562E-2</v>
      </c>
      <c r="AJ9" s="78">
        <f t="shared" si="0"/>
        <v>3.5760793348692754E-2</v>
      </c>
      <c r="AK9" s="78">
        <f t="shared" si="0"/>
        <v>3.592843326885875E-2</v>
      </c>
      <c r="AL9" s="78">
        <f t="shared" si="0"/>
        <v>3.589599962656953E-2</v>
      </c>
      <c r="AM9" s="78">
        <f t="shared" si="0"/>
        <v>3.5913842826243547E-2</v>
      </c>
      <c r="AN9" s="78">
        <f t="shared" si="0"/>
        <v>3.5886728435338577E-2</v>
      </c>
      <c r="AO9" s="78">
        <f t="shared" si="0"/>
        <v>3.5903250188964453E-2</v>
      </c>
      <c r="AP9" s="78">
        <f t="shared" si="0"/>
        <v>3.587498479873541E-2</v>
      </c>
    </row>
    <row r="10" spans="1:42" x14ac:dyDescent="0.2"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</row>
    <row r="11" spans="1:42" s="59" customFormat="1" x14ac:dyDescent="0.2">
      <c r="A11" s="57" t="s">
        <v>269</v>
      </c>
      <c r="B11" s="58">
        <v>2000</v>
      </c>
      <c r="C11" s="58">
        <v>2001</v>
      </c>
      <c r="D11" s="58">
        <v>2002</v>
      </c>
      <c r="E11" s="58">
        <v>2003</v>
      </c>
      <c r="F11" s="58">
        <v>2004</v>
      </c>
      <c r="G11" s="58">
        <v>2005</v>
      </c>
      <c r="H11" s="58">
        <v>2006</v>
      </c>
      <c r="I11" s="58">
        <v>2007</v>
      </c>
      <c r="J11" s="58">
        <v>2008</v>
      </c>
      <c r="K11" s="58">
        <v>2009</v>
      </c>
      <c r="L11" s="58">
        <v>2010</v>
      </c>
      <c r="M11" s="58">
        <v>2011</v>
      </c>
      <c r="N11" s="58">
        <v>2012</v>
      </c>
      <c r="O11" s="58">
        <v>2013</v>
      </c>
      <c r="P11" s="58">
        <v>2014</v>
      </c>
      <c r="Q11" s="58">
        <v>2015</v>
      </c>
      <c r="R11" s="58">
        <v>2016</v>
      </c>
      <c r="S11" s="58">
        <v>2017</v>
      </c>
      <c r="T11" s="58">
        <v>2018</v>
      </c>
      <c r="U11" s="58">
        <v>2019</v>
      </c>
      <c r="V11" s="58">
        <v>2020</v>
      </c>
      <c r="W11" s="58">
        <v>2021</v>
      </c>
      <c r="X11" s="58">
        <v>2022</v>
      </c>
      <c r="Y11" s="58">
        <v>2023</v>
      </c>
      <c r="Z11" s="58">
        <v>2024</v>
      </c>
      <c r="AA11" s="58">
        <v>2025</v>
      </c>
      <c r="AB11" s="58">
        <v>2026</v>
      </c>
      <c r="AC11" s="58">
        <v>2027</v>
      </c>
      <c r="AD11" s="58">
        <v>2028</v>
      </c>
      <c r="AE11" s="58">
        <v>2029</v>
      </c>
      <c r="AF11" s="58">
        <v>2030</v>
      </c>
      <c r="AG11" s="58">
        <v>2031</v>
      </c>
      <c r="AH11" s="58">
        <v>2032</v>
      </c>
      <c r="AI11" s="58">
        <v>2033</v>
      </c>
      <c r="AJ11" s="58">
        <v>2034</v>
      </c>
      <c r="AK11" s="58">
        <v>2035</v>
      </c>
      <c r="AL11" s="58">
        <v>2036</v>
      </c>
      <c r="AM11" s="58">
        <v>2037</v>
      </c>
      <c r="AN11" s="58">
        <v>2038</v>
      </c>
      <c r="AO11" s="58">
        <v>2039</v>
      </c>
      <c r="AP11" s="58">
        <v>2040</v>
      </c>
    </row>
    <row r="12" spans="1:42" s="60" customFormat="1" x14ac:dyDescent="0.2">
      <c r="A12" s="67" t="s">
        <v>266</v>
      </c>
      <c r="B12" s="62">
        <v>0.89819999999999989</v>
      </c>
      <c r="C12" s="62">
        <v>0.9153</v>
      </c>
      <c r="D12" s="62">
        <v>0.92779999999999996</v>
      </c>
      <c r="E12" s="62">
        <v>0.9466</v>
      </c>
      <c r="F12" s="62">
        <v>0.97120000000000006</v>
      </c>
      <c r="G12" s="62">
        <v>1</v>
      </c>
      <c r="H12" s="62">
        <v>1.0271999999999999</v>
      </c>
      <c r="I12" s="62">
        <v>1.0549999999999999</v>
      </c>
      <c r="J12" s="62">
        <v>1.0893999999999999</v>
      </c>
      <c r="K12" s="62">
        <v>1.0900000000000001</v>
      </c>
      <c r="L12" s="62">
        <v>1.1109</v>
      </c>
      <c r="M12" s="62">
        <v>1.1379000000000001</v>
      </c>
      <c r="N12" s="62">
        <v>1.1586000000000001</v>
      </c>
      <c r="O12" s="62">
        <v>1.1855</v>
      </c>
      <c r="P12" s="62">
        <v>1.2155</v>
      </c>
      <c r="Q12" s="62">
        <v>1.2492000000000001</v>
      </c>
      <c r="R12" s="62">
        <v>1.2868999999999999</v>
      </c>
      <c r="S12" s="62">
        <v>1.3266999999999998</v>
      </c>
      <c r="T12" s="62">
        <v>1.3684000000000001</v>
      </c>
      <c r="U12" s="62">
        <v>1.4119999999999999</v>
      </c>
      <c r="V12" s="62">
        <v>1.4578</v>
      </c>
      <c r="W12" s="62">
        <v>1.5057</v>
      </c>
      <c r="X12" s="62">
        <v>1.556</v>
      </c>
      <c r="Y12" s="62">
        <v>1.6088</v>
      </c>
      <c r="Z12" s="62">
        <v>1.6640999999999999</v>
      </c>
      <c r="AA12" s="62">
        <v>1.7222</v>
      </c>
      <c r="AB12" s="62">
        <v>1.7825</v>
      </c>
      <c r="AC12" s="62">
        <v>1.845</v>
      </c>
      <c r="AD12" s="62">
        <v>1.9102000000000001</v>
      </c>
      <c r="AE12" s="62">
        <v>1.9775999999999998</v>
      </c>
      <c r="AF12" s="62">
        <v>2.0476000000000001</v>
      </c>
      <c r="AG12" s="62">
        <v>2.1202999999999999</v>
      </c>
      <c r="AH12" s="62">
        <v>2.1958000000000002</v>
      </c>
      <c r="AI12" s="62">
        <v>2.2742</v>
      </c>
      <c r="AJ12" s="62">
        <v>2.3555999999999999</v>
      </c>
      <c r="AK12" s="62">
        <v>2.4400999999999997</v>
      </c>
      <c r="AL12" s="62">
        <v>2.5277000000000003</v>
      </c>
      <c r="AM12" s="62">
        <v>2.6185</v>
      </c>
      <c r="AN12" s="62">
        <v>2.7124999999999999</v>
      </c>
      <c r="AO12" s="62">
        <v>2.8099000000000003</v>
      </c>
      <c r="AP12" s="62">
        <v>2.9106999999999998</v>
      </c>
    </row>
    <row r="13" spans="1:42" s="62" customFormat="1" x14ac:dyDescent="0.2">
      <c r="A13" s="59" t="s">
        <v>267</v>
      </c>
      <c r="B13" s="62">
        <v>0.82403669724770623</v>
      </c>
      <c r="C13" s="62">
        <v>0.83972477064220175</v>
      </c>
      <c r="D13" s="62">
        <v>0.85119266055045861</v>
      </c>
      <c r="E13" s="62">
        <v>0.86844036697247695</v>
      </c>
      <c r="F13" s="62">
        <v>0.89100917431192661</v>
      </c>
      <c r="G13" s="62">
        <v>0.9174311926605504</v>
      </c>
      <c r="H13" s="62">
        <v>0.94238532110091722</v>
      </c>
      <c r="I13" s="62">
        <v>0.96788990825688059</v>
      </c>
      <c r="J13" s="62">
        <v>0.99944954128440355</v>
      </c>
      <c r="K13" s="62">
        <v>1</v>
      </c>
      <c r="L13" s="62">
        <v>1.0191743119266055</v>
      </c>
      <c r="M13" s="62">
        <v>1.0439449541284405</v>
      </c>
      <c r="N13" s="62">
        <v>1.0629357798165138</v>
      </c>
      <c r="O13" s="62">
        <v>1.0876146788990826</v>
      </c>
      <c r="P13" s="62">
        <v>1.1151376146788989</v>
      </c>
      <c r="Q13" s="62">
        <v>1.1460550458715597</v>
      </c>
      <c r="R13" s="62">
        <v>1.1806422018348621</v>
      </c>
      <c r="S13" s="62">
        <v>1.217155963302752</v>
      </c>
      <c r="T13" s="62">
        <v>1.2554128440366972</v>
      </c>
      <c r="U13" s="62">
        <v>1.295412844036697</v>
      </c>
      <c r="V13" s="62">
        <v>1.3374311926605504</v>
      </c>
      <c r="W13" s="62">
        <v>1.3813761467889907</v>
      </c>
      <c r="X13" s="62">
        <v>1.4275229357798165</v>
      </c>
      <c r="Y13" s="62">
        <v>1.4759633027522934</v>
      </c>
      <c r="Z13" s="62">
        <v>1.5266972477064218</v>
      </c>
      <c r="AA13" s="62">
        <v>1.5799999999999998</v>
      </c>
      <c r="AB13" s="62">
        <v>1.6353211009174311</v>
      </c>
      <c r="AC13" s="62">
        <v>1.6926605504587156</v>
      </c>
      <c r="AD13" s="62">
        <v>1.7524770642201835</v>
      </c>
      <c r="AE13" s="62">
        <v>1.8143119266055043</v>
      </c>
      <c r="AF13" s="62">
        <v>1.8785321100917431</v>
      </c>
      <c r="AG13" s="62">
        <v>1.9452293577981647</v>
      </c>
      <c r="AH13" s="62">
        <v>2.0144954128440369</v>
      </c>
      <c r="AI13" s="62">
        <v>2.0864220183486237</v>
      </c>
      <c r="AJ13" s="62">
        <v>2.1611009174311926</v>
      </c>
      <c r="AK13" s="62">
        <v>2.2386238532110085</v>
      </c>
      <c r="AL13" s="62">
        <v>2.3189908256880734</v>
      </c>
      <c r="AM13" s="62">
        <v>2.4022935779816512</v>
      </c>
      <c r="AN13" s="62">
        <v>2.488532110091743</v>
      </c>
      <c r="AO13" s="62">
        <v>2.5778899082568807</v>
      </c>
      <c r="AP13" s="62">
        <v>2.6703669724770638</v>
      </c>
    </row>
    <row r="14" spans="1:42" s="76" customFormat="1" x14ac:dyDescent="0.2">
      <c r="A14" s="75" t="s">
        <v>271</v>
      </c>
      <c r="B14" s="71">
        <v>0.80853362138806362</v>
      </c>
      <c r="C14" s="71">
        <v>0.82392654604374826</v>
      </c>
      <c r="D14" s="71">
        <v>0.83517868394995043</v>
      </c>
      <c r="E14" s="71">
        <v>0.85210189936087855</v>
      </c>
      <c r="F14" s="71">
        <v>0.87424610676028447</v>
      </c>
      <c r="G14" s="71">
        <v>0.90017103249617425</v>
      </c>
      <c r="H14" s="71">
        <v>0.92465568458007008</v>
      </c>
      <c r="I14" s="71">
        <v>0.9496804392834638</v>
      </c>
      <c r="J14" s="71">
        <v>0.98064632280133224</v>
      </c>
      <c r="K14" s="71">
        <v>0.98118642542083001</v>
      </c>
      <c r="L14" s="71">
        <v>1</v>
      </c>
      <c r="M14" s="71">
        <v>1.0243046178773969</v>
      </c>
      <c r="N14" s="71">
        <v>1.0429381582500676</v>
      </c>
      <c r="O14" s="71">
        <v>1.0671527590242147</v>
      </c>
      <c r="P14" s="71">
        <v>1.0941578899990998</v>
      </c>
      <c r="Q14" s="71">
        <v>1.1244936537942209</v>
      </c>
      <c r="R14" s="71">
        <v>1.1584301017193266</v>
      </c>
      <c r="S14" s="71">
        <v>1.1942569088126742</v>
      </c>
      <c r="T14" s="71">
        <v>1.231794040867765</v>
      </c>
      <c r="U14" s="71">
        <v>1.2710414978845981</v>
      </c>
      <c r="V14" s="71">
        <v>1.3122693311729228</v>
      </c>
      <c r="W14" s="71">
        <v>1.3553875236294897</v>
      </c>
      <c r="X14" s="71">
        <v>1.4006661265640472</v>
      </c>
      <c r="Y14" s="71">
        <v>1.4481951570798453</v>
      </c>
      <c r="Z14" s="71">
        <v>1.4979746151768836</v>
      </c>
      <c r="AA14" s="71">
        <v>1.5502745521649113</v>
      </c>
      <c r="AB14" s="71">
        <v>1.6045548654244306</v>
      </c>
      <c r="AC14" s="71">
        <v>1.6608155549554415</v>
      </c>
      <c r="AD14" s="71">
        <v>1.7195067062741922</v>
      </c>
      <c r="AE14" s="71">
        <v>1.7801782338644341</v>
      </c>
      <c r="AF14" s="71">
        <v>1.8431902061391665</v>
      </c>
      <c r="AG14" s="71">
        <v>1.9086326402016383</v>
      </c>
      <c r="AH14" s="71">
        <v>1.9765955531550996</v>
      </c>
      <c r="AI14" s="71">
        <v>2.0471689621027997</v>
      </c>
      <c r="AJ14" s="71">
        <v>2.1204428841479879</v>
      </c>
      <c r="AK14" s="71">
        <v>2.1965073363939145</v>
      </c>
      <c r="AL14" s="71">
        <v>2.27536231884058</v>
      </c>
      <c r="AM14" s="71">
        <v>2.3570978485912324</v>
      </c>
      <c r="AN14" s="71">
        <v>2.4417139256458724</v>
      </c>
      <c r="AO14" s="71">
        <v>2.5293905842110003</v>
      </c>
      <c r="AP14" s="71">
        <v>2.6201278242866142</v>
      </c>
    </row>
    <row r="15" spans="1:42" s="60" customFormat="1" x14ac:dyDescent="0.2">
      <c r="A15" s="61" t="s">
        <v>299</v>
      </c>
      <c r="C15" s="69">
        <f>C14/B14-1</f>
        <v>1.9038076152304795E-2</v>
      </c>
      <c r="D15" s="69">
        <f t="shared" ref="D15:AP15" si="1">D14/C14-1</f>
        <v>1.3656724571178724E-2</v>
      </c>
      <c r="E15" s="69">
        <f t="shared" si="1"/>
        <v>2.0262987712869274E-2</v>
      </c>
      <c r="F15" s="69">
        <f t="shared" si="1"/>
        <v>2.5987745615888569E-2</v>
      </c>
      <c r="G15" s="69">
        <f t="shared" si="1"/>
        <v>2.9654036243822013E-2</v>
      </c>
      <c r="H15" s="69">
        <f t="shared" si="1"/>
        <v>2.7199999999999891E-2</v>
      </c>
      <c r="I15" s="69">
        <f t="shared" si="1"/>
        <v>2.7063862928349058E-2</v>
      </c>
      <c r="J15" s="69">
        <f t="shared" si="1"/>
        <v>3.2606635071090073E-2</v>
      </c>
      <c r="K15" s="69">
        <f t="shared" si="1"/>
        <v>5.5076188727753994E-4</v>
      </c>
      <c r="L15" s="69">
        <f t="shared" si="1"/>
        <v>1.9174311926605458E-2</v>
      </c>
      <c r="M15" s="69">
        <f t="shared" si="1"/>
        <v>2.4304617877396906E-2</v>
      </c>
      <c r="N15" s="69">
        <f t="shared" si="1"/>
        <v>1.8191405220142398E-2</v>
      </c>
      <c r="O15" s="69">
        <f t="shared" si="1"/>
        <v>2.3217676506128049E-2</v>
      </c>
      <c r="P15" s="69">
        <f t="shared" si="1"/>
        <v>2.5305778152677982E-2</v>
      </c>
      <c r="Q15" s="69">
        <f t="shared" si="1"/>
        <v>2.7725215960510141E-2</v>
      </c>
      <c r="R15" s="69">
        <f t="shared" si="1"/>
        <v>3.0179314761447307E-2</v>
      </c>
      <c r="S15" s="69">
        <f t="shared" si="1"/>
        <v>3.0927033957572458E-2</v>
      </c>
      <c r="T15" s="69">
        <f t="shared" si="1"/>
        <v>3.1431371071078962E-2</v>
      </c>
      <c r="U15" s="69">
        <f t="shared" si="1"/>
        <v>3.1862028646594487E-2</v>
      </c>
      <c r="V15" s="69">
        <f t="shared" si="1"/>
        <v>3.2436260623229352E-2</v>
      </c>
      <c r="W15" s="69">
        <f t="shared" si="1"/>
        <v>3.2857730827274167E-2</v>
      </c>
      <c r="X15" s="69">
        <f t="shared" si="1"/>
        <v>3.3406389054924546E-2</v>
      </c>
      <c r="Y15" s="69">
        <f t="shared" si="1"/>
        <v>3.3933161953727531E-2</v>
      </c>
      <c r="Z15" s="69">
        <f t="shared" si="1"/>
        <v>3.4373446046742862E-2</v>
      </c>
      <c r="AA15" s="69">
        <f t="shared" si="1"/>
        <v>3.4913767201490309E-2</v>
      </c>
      <c r="AB15" s="69">
        <f t="shared" si="1"/>
        <v>3.501335501103231E-2</v>
      </c>
      <c r="AC15" s="69">
        <f t="shared" si="1"/>
        <v>3.5063113604488105E-2</v>
      </c>
      <c r="AD15" s="69">
        <f t="shared" si="1"/>
        <v>3.5338753387534005E-2</v>
      </c>
      <c r="AE15" s="69">
        <f t="shared" si="1"/>
        <v>3.5284263427913132E-2</v>
      </c>
      <c r="AF15" s="69">
        <f t="shared" si="1"/>
        <v>3.539644012944998E-2</v>
      </c>
      <c r="AG15" s="69">
        <f t="shared" si="1"/>
        <v>3.5504981441687677E-2</v>
      </c>
      <c r="AH15" s="69">
        <f t="shared" si="1"/>
        <v>3.560816865537908E-2</v>
      </c>
      <c r="AI15" s="69">
        <f t="shared" si="1"/>
        <v>3.5704526823936655E-2</v>
      </c>
      <c r="AJ15" s="69">
        <f t="shared" si="1"/>
        <v>3.5792806261542243E-2</v>
      </c>
      <c r="AK15" s="69">
        <f t="shared" si="1"/>
        <v>3.5871964679911716E-2</v>
      </c>
      <c r="AL15" s="69">
        <f t="shared" si="1"/>
        <v>3.5900168025900792E-2</v>
      </c>
      <c r="AM15" s="69">
        <f t="shared" si="1"/>
        <v>3.5921984412706998E-2</v>
      </c>
      <c r="AN15" s="69">
        <f t="shared" si="1"/>
        <v>3.5898415123162053E-2</v>
      </c>
      <c r="AO15" s="69">
        <f t="shared" si="1"/>
        <v>3.5907834101382763E-2</v>
      </c>
      <c r="AP15" s="69">
        <f t="shared" si="1"/>
        <v>3.5873162746004938E-2</v>
      </c>
    </row>
    <row r="16" spans="1:42" s="60" customFormat="1" x14ac:dyDescent="0.2">
      <c r="A16" s="61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</row>
    <row r="17" spans="1:42" s="59" customFormat="1" x14ac:dyDescent="0.2">
      <c r="A17" s="63" t="s">
        <v>270</v>
      </c>
      <c r="B17" s="58">
        <v>2000</v>
      </c>
      <c r="C17" s="58">
        <v>2001</v>
      </c>
      <c r="D17" s="58">
        <v>2002</v>
      </c>
      <c r="E17" s="58">
        <v>2003</v>
      </c>
      <c r="F17" s="58">
        <v>2004</v>
      </c>
      <c r="G17" s="58">
        <v>2005</v>
      </c>
      <c r="H17" s="58">
        <v>2006</v>
      </c>
      <c r="I17" s="58">
        <v>2007</v>
      </c>
      <c r="J17" s="58">
        <v>2008</v>
      </c>
      <c r="K17" s="58">
        <v>2009</v>
      </c>
      <c r="L17" s="58">
        <v>2010</v>
      </c>
      <c r="M17" s="58">
        <v>2011</v>
      </c>
      <c r="N17" s="58">
        <v>2012</v>
      </c>
      <c r="O17" s="58">
        <v>2013</v>
      </c>
      <c r="P17" s="58">
        <v>2014</v>
      </c>
      <c r="Q17" s="58">
        <v>2015</v>
      </c>
      <c r="R17" s="58">
        <v>2016</v>
      </c>
      <c r="S17" s="58">
        <v>2017</v>
      </c>
      <c r="T17" s="58">
        <v>2018</v>
      </c>
      <c r="U17" s="58">
        <v>2019</v>
      </c>
      <c r="V17" s="58">
        <v>2020</v>
      </c>
      <c r="W17" s="58">
        <v>2021</v>
      </c>
      <c r="X17" s="58">
        <v>2022</v>
      </c>
      <c r="Y17" s="58">
        <v>2023</v>
      </c>
      <c r="Z17" s="58">
        <v>2024</v>
      </c>
      <c r="AA17" s="58">
        <v>2025</v>
      </c>
      <c r="AB17" s="58">
        <v>2026</v>
      </c>
      <c r="AC17" s="58">
        <v>2027</v>
      </c>
      <c r="AD17" s="58">
        <v>2028</v>
      </c>
      <c r="AE17" s="58">
        <v>2029</v>
      </c>
      <c r="AF17" s="58">
        <v>2030</v>
      </c>
      <c r="AG17" s="58">
        <v>2031</v>
      </c>
      <c r="AH17" s="58">
        <v>2032</v>
      </c>
      <c r="AI17" s="58">
        <v>2033</v>
      </c>
      <c r="AJ17" s="58">
        <v>2034</v>
      </c>
      <c r="AK17" s="58">
        <v>2035</v>
      </c>
      <c r="AL17" s="58">
        <v>2036</v>
      </c>
      <c r="AM17" s="58">
        <v>2037</v>
      </c>
      <c r="AN17" s="58">
        <v>2038</v>
      </c>
      <c r="AO17" s="58">
        <v>2039</v>
      </c>
      <c r="AP17" s="58">
        <v>2040</v>
      </c>
    </row>
    <row r="18" spans="1:42" x14ac:dyDescent="0.2">
      <c r="A18" s="68" t="s">
        <v>267</v>
      </c>
      <c r="B18" s="55">
        <v>0.83129999999999993</v>
      </c>
      <c r="C18" s="55">
        <v>0.84730000000000005</v>
      </c>
      <c r="D18" s="55">
        <v>0.85870000000000002</v>
      </c>
      <c r="E18" s="55">
        <v>0.87569999999999992</v>
      </c>
      <c r="F18" s="55">
        <v>0.89700000000000002</v>
      </c>
      <c r="G18" s="55">
        <v>0.92260000000000009</v>
      </c>
      <c r="H18" s="55">
        <v>0.94730000000000003</v>
      </c>
      <c r="I18" s="55">
        <v>0.97099999999999997</v>
      </c>
      <c r="J18" s="55">
        <v>1.0005999999999999</v>
      </c>
      <c r="K18" s="62">
        <v>1</v>
      </c>
      <c r="L18" s="55">
        <v>1.0165</v>
      </c>
      <c r="M18" s="55">
        <v>1.0408999999999999</v>
      </c>
      <c r="N18" s="55">
        <v>1.0601</v>
      </c>
      <c r="O18" s="55">
        <v>1.0727</v>
      </c>
      <c r="P18" s="55">
        <v>1.0937000000000001</v>
      </c>
      <c r="Q18" s="55">
        <v>1.1169</v>
      </c>
      <c r="R18" s="55">
        <v>1.1431</v>
      </c>
      <c r="S18" s="55">
        <v>1.1718000000000002</v>
      </c>
      <c r="T18" s="55">
        <v>1.2043000000000001</v>
      </c>
      <c r="U18" s="55">
        <v>1.2397</v>
      </c>
      <c r="V18" s="55">
        <v>1.2798</v>
      </c>
      <c r="W18" s="55">
        <v>1.3219000000000001</v>
      </c>
      <c r="X18" s="55">
        <v>1.3661000000000001</v>
      </c>
      <c r="Y18" s="55">
        <v>1.4124000000000001</v>
      </c>
      <c r="Z18" s="55">
        <v>1.4609999999999999</v>
      </c>
      <c r="AA18" s="55">
        <v>1.5119999999999998</v>
      </c>
      <c r="AB18" s="55">
        <v>1.5649000000000002</v>
      </c>
      <c r="AC18" s="55">
        <v>1.6197999999999999</v>
      </c>
      <c r="AD18" s="55">
        <v>1.6769999999999998</v>
      </c>
      <c r="AE18" s="55">
        <v>1.7362</v>
      </c>
      <c r="AF18" s="55">
        <v>1.7977000000000001</v>
      </c>
      <c r="AG18" s="55">
        <v>1.8615000000000002</v>
      </c>
      <c r="AH18" s="55">
        <v>1.9277000000000002</v>
      </c>
      <c r="AI18" s="55">
        <v>1.9965999999999999</v>
      </c>
      <c r="AJ18" s="55">
        <v>2.0680000000000001</v>
      </c>
      <c r="AK18" s="55">
        <v>2.1423000000000001</v>
      </c>
      <c r="AL18" s="55">
        <v>2.2191999999999998</v>
      </c>
      <c r="AM18" s="55">
        <v>2.2988999999999997</v>
      </c>
      <c r="AN18" s="55">
        <v>2.3813999999999997</v>
      </c>
      <c r="AO18" s="55">
        <v>2.4668999999999999</v>
      </c>
      <c r="AP18" s="55">
        <v>2.5554000000000001</v>
      </c>
    </row>
    <row r="19" spans="1:42" s="72" customFormat="1" x14ac:dyDescent="0.2">
      <c r="A19" s="70" t="s">
        <v>271</v>
      </c>
      <c r="B19" s="71">
        <v>0.81780619773733398</v>
      </c>
      <c r="C19" s="71">
        <v>0.833546483030005</v>
      </c>
      <c r="D19" s="71">
        <v>0.84476143630103306</v>
      </c>
      <c r="E19" s="71">
        <v>0.86148548942449577</v>
      </c>
      <c r="F19" s="71">
        <v>0.88243974422036409</v>
      </c>
      <c r="G19" s="71">
        <v>0.90762420068863758</v>
      </c>
      <c r="H19" s="71">
        <v>0.93192326610919829</v>
      </c>
      <c r="I19" s="71">
        <v>0.95523856369896709</v>
      </c>
      <c r="J19" s="71">
        <v>0.9843580914904082</v>
      </c>
      <c r="K19" s="71">
        <v>0.9837678307919332</v>
      </c>
      <c r="L19" s="71">
        <v>1</v>
      </c>
      <c r="M19" s="71">
        <v>1.0240039350713233</v>
      </c>
      <c r="N19" s="71">
        <v>1.0428922774225284</v>
      </c>
      <c r="O19" s="71">
        <v>1.0552877520905066</v>
      </c>
      <c r="P19" s="71">
        <v>1.0759468765371374</v>
      </c>
      <c r="Q19" s="71">
        <v>1.0987702902115102</v>
      </c>
      <c r="R19" s="71">
        <v>1.1245450073782588</v>
      </c>
      <c r="S19" s="71">
        <v>1.1527791441219875</v>
      </c>
      <c r="T19" s="71">
        <v>1.1847515986227253</v>
      </c>
      <c r="U19" s="71">
        <v>1.2195769798327596</v>
      </c>
      <c r="V19" s="71">
        <v>1.2590260698475162</v>
      </c>
      <c r="W19" s="71">
        <v>1.3004426955238566</v>
      </c>
      <c r="X19" s="71">
        <v>1.3439252336448599</v>
      </c>
      <c r="Y19" s="71">
        <v>1.3894736842105264</v>
      </c>
      <c r="Z19" s="71">
        <v>1.4372848007870143</v>
      </c>
      <c r="AA19" s="71">
        <v>1.4874569601574028</v>
      </c>
      <c r="AB19" s="71">
        <v>1.5394982784062963</v>
      </c>
      <c r="AC19" s="71">
        <v>1.5935071323167733</v>
      </c>
      <c r="AD19" s="71">
        <v>1.6497786522380717</v>
      </c>
      <c r="AE19" s="71">
        <v>1.7080177078209542</v>
      </c>
      <c r="AF19" s="71">
        <v>1.7685194294146582</v>
      </c>
      <c r="AG19" s="71">
        <v>1.8312838170191836</v>
      </c>
      <c r="AH19" s="71">
        <v>1.8964092474176097</v>
      </c>
      <c r="AI19" s="71">
        <v>1.9641908509591737</v>
      </c>
      <c r="AJ19" s="71">
        <v>2.0344318740777179</v>
      </c>
      <c r="AK19" s="71">
        <v>2.1075258239055583</v>
      </c>
      <c r="AL19" s="71">
        <v>2.1831775700934579</v>
      </c>
      <c r="AM19" s="71">
        <v>2.2615838662075749</v>
      </c>
      <c r="AN19" s="71">
        <v>2.3427447122479093</v>
      </c>
      <c r="AO19" s="71">
        <v>2.4268568617806197</v>
      </c>
      <c r="AP19" s="71">
        <v>2.5139203148057061</v>
      </c>
    </row>
    <row r="20" spans="1:42" s="72" customFormat="1" x14ac:dyDescent="0.2">
      <c r="A20" s="70" t="s">
        <v>300</v>
      </c>
      <c r="B20" s="71"/>
      <c r="C20" s="69">
        <f>C19/B19-1</f>
        <v>1.924696258871661E-2</v>
      </c>
      <c r="D20" s="69">
        <f t="shared" ref="D20:AP20" si="2">D19/C19-1</f>
        <v>1.3454502537471935E-2</v>
      </c>
      <c r="E20" s="69">
        <f t="shared" si="2"/>
        <v>1.979736811459154E-2</v>
      </c>
      <c r="F20" s="69">
        <f t="shared" si="2"/>
        <v>2.4323398424118015E-2</v>
      </c>
      <c r="G20" s="69">
        <f t="shared" si="2"/>
        <v>2.8539576365663288E-2</v>
      </c>
      <c r="H20" s="69">
        <f t="shared" si="2"/>
        <v>2.6772165618903054E-2</v>
      </c>
      <c r="I20" s="69">
        <f t="shared" si="2"/>
        <v>2.5018473556423615E-2</v>
      </c>
      <c r="J20" s="69">
        <f t="shared" si="2"/>
        <v>3.0484037075180215E-2</v>
      </c>
      <c r="K20" s="69">
        <f t="shared" si="2"/>
        <v>-5.99640215870334E-4</v>
      </c>
      <c r="L20" s="69">
        <f t="shared" si="2"/>
        <v>1.6499999999999959E-2</v>
      </c>
      <c r="M20" s="69">
        <f t="shared" si="2"/>
        <v>2.4003935071323257E-2</v>
      </c>
      <c r="N20" s="69">
        <f t="shared" si="2"/>
        <v>1.8445575943894843E-2</v>
      </c>
      <c r="O20" s="69">
        <f t="shared" si="2"/>
        <v>1.1885671163097689E-2</v>
      </c>
      <c r="P20" s="69">
        <f t="shared" si="2"/>
        <v>1.9576768900904318E-2</v>
      </c>
      <c r="Q20" s="78">
        <f t="shared" si="2"/>
        <v>2.1212398281064138E-2</v>
      </c>
      <c r="R20" s="78">
        <f t="shared" si="2"/>
        <v>2.3457784940460247E-2</v>
      </c>
      <c r="S20" s="78">
        <f t="shared" si="2"/>
        <v>2.5107164727495634E-2</v>
      </c>
      <c r="T20" s="78">
        <f t="shared" si="2"/>
        <v>2.7735108380269713E-2</v>
      </c>
      <c r="U20" s="78">
        <f t="shared" si="2"/>
        <v>2.9394669102382975E-2</v>
      </c>
      <c r="V20" s="78">
        <f t="shared" si="2"/>
        <v>3.2346535452125513E-2</v>
      </c>
      <c r="W20" s="78">
        <f t="shared" si="2"/>
        <v>3.2895764963275509E-2</v>
      </c>
      <c r="X20" s="78">
        <f t="shared" si="2"/>
        <v>3.3436719872910192E-2</v>
      </c>
      <c r="Y20" s="78">
        <f t="shared" si="2"/>
        <v>3.3892101603103741E-2</v>
      </c>
      <c r="Z20" s="78">
        <f t="shared" si="2"/>
        <v>3.4409515717926942E-2</v>
      </c>
      <c r="AA20" s="78">
        <f t="shared" si="2"/>
        <v>3.4907597535934309E-2</v>
      </c>
      <c r="AB20" s="78">
        <f t="shared" si="2"/>
        <v>3.4986772486772733E-2</v>
      </c>
      <c r="AC20" s="78">
        <f t="shared" si="2"/>
        <v>3.5082113873090792E-2</v>
      </c>
      <c r="AD20" s="78">
        <f t="shared" si="2"/>
        <v>3.5313001605136396E-2</v>
      </c>
      <c r="AE20" s="78">
        <f t="shared" si="2"/>
        <v>3.5301132975551486E-2</v>
      </c>
      <c r="AF20" s="78">
        <f t="shared" si="2"/>
        <v>3.5422186384057142E-2</v>
      </c>
      <c r="AG20" s="78">
        <f t="shared" si="2"/>
        <v>3.5489792512655161E-2</v>
      </c>
      <c r="AH20" s="78">
        <f t="shared" si="2"/>
        <v>3.5562718237980295E-2</v>
      </c>
      <c r="AI20" s="78">
        <f t="shared" si="2"/>
        <v>3.5742076049177562E-2</v>
      </c>
      <c r="AJ20" s="78">
        <f t="shared" si="2"/>
        <v>3.5760793348692754E-2</v>
      </c>
      <c r="AK20" s="78">
        <f t="shared" si="2"/>
        <v>3.592843326885875E-2</v>
      </c>
      <c r="AL20" s="78">
        <f t="shared" si="2"/>
        <v>3.589599962656953E-2</v>
      </c>
      <c r="AM20" s="78">
        <f t="shared" si="2"/>
        <v>3.5913842826243547E-2</v>
      </c>
      <c r="AN20" s="78">
        <f t="shared" si="2"/>
        <v>3.5886728435338577E-2</v>
      </c>
      <c r="AO20" s="78">
        <f t="shared" si="2"/>
        <v>3.5903250188964453E-2</v>
      </c>
      <c r="AP20" s="78">
        <f t="shared" si="2"/>
        <v>3.587498479873541E-2</v>
      </c>
    </row>
    <row r="21" spans="1:42" x14ac:dyDescent="0.2">
      <c r="A21" s="54" t="s">
        <v>272</v>
      </c>
      <c r="B21" s="62">
        <v>0.79863579594581602</v>
      </c>
      <c r="C21" s="62">
        <v>0.81400710923239505</v>
      </c>
      <c r="D21" s="62">
        <v>0.82495916994908258</v>
      </c>
      <c r="E21" s="62">
        <v>0.84129119031607247</v>
      </c>
      <c r="F21" s="62">
        <v>0.86175425112883086</v>
      </c>
      <c r="G21" s="62">
        <v>0.8863483523873571</v>
      </c>
      <c r="H21" s="62">
        <v>0.91007781727351333</v>
      </c>
      <c r="I21" s="62">
        <v>0.93284657507925828</v>
      </c>
      <c r="J21" s="62">
        <v>0.96128350465942924</v>
      </c>
      <c r="K21" s="62">
        <v>0.96070708041118269</v>
      </c>
      <c r="L21" s="62">
        <v>0.9765587472379671</v>
      </c>
      <c r="M21" s="62">
        <v>1</v>
      </c>
      <c r="N21" s="62">
        <v>1.0184455759438948</v>
      </c>
      <c r="O21" s="62">
        <v>1.0305504851570755</v>
      </c>
      <c r="P21" s="62">
        <v>1.0507253338457105</v>
      </c>
      <c r="Q21" s="62">
        <v>1.0730137381112499</v>
      </c>
      <c r="R21" s="62">
        <v>1.0981842636180228</v>
      </c>
      <c r="S21" s="62">
        <v>1.1257565568258239</v>
      </c>
      <c r="T21" s="62">
        <v>1.1569795369391873</v>
      </c>
      <c r="U21" s="62">
        <v>1.1909885675857432</v>
      </c>
      <c r="V21" s="62">
        <v>1.2295129215102316</v>
      </c>
      <c r="W21" s="62">
        <v>1.2699586895955424</v>
      </c>
      <c r="X21" s="62">
        <v>1.3124219425497166</v>
      </c>
      <c r="Y21" s="62">
        <v>1.3569026803727544</v>
      </c>
      <c r="Z21" s="62">
        <v>1.4035930444807376</v>
      </c>
      <c r="AA21" s="62">
        <v>1.452589105581708</v>
      </c>
      <c r="AB21" s="62">
        <v>1.5034105101354598</v>
      </c>
      <c r="AC21" s="62">
        <v>1.5561533288500335</v>
      </c>
      <c r="AD21" s="62">
        <v>1.6111057738495531</v>
      </c>
      <c r="AE21" s="62">
        <v>1.667979633009895</v>
      </c>
      <c r="AF21" s="62">
        <v>1.727063118455183</v>
      </c>
      <c r="AG21" s="62">
        <v>1.7883562301854166</v>
      </c>
      <c r="AH21" s="62">
        <v>1.851955038908637</v>
      </c>
      <c r="AI21" s="62">
        <v>1.9181477567489671</v>
      </c>
      <c r="AJ21" s="62">
        <v>1.9867422422903258</v>
      </c>
      <c r="AK21" s="62">
        <v>2.0581227783648766</v>
      </c>
      <c r="AL21" s="62">
        <v>2.1320011528484963</v>
      </c>
      <c r="AM21" s="62">
        <v>2.2085695071572675</v>
      </c>
      <c r="AN21" s="62">
        <v>2.2878278412911901</v>
      </c>
      <c r="AO21" s="62">
        <v>2.3699682966663462</v>
      </c>
      <c r="AP21" s="62">
        <v>2.4549908732827359</v>
      </c>
    </row>
    <row r="22" spans="1:42" x14ac:dyDescent="0.2">
      <c r="A22" s="54" t="s">
        <v>273</v>
      </c>
      <c r="B22" s="62">
        <v>0.78417130459390605</v>
      </c>
      <c r="C22" s="62">
        <v>0.79926422035657008</v>
      </c>
      <c r="D22" s="62">
        <v>0.8100179228374681</v>
      </c>
      <c r="E22" s="62">
        <v>0.82605414583529824</v>
      </c>
      <c r="F22" s="62">
        <v>0.84614658994434477</v>
      </c>
      <c r="G22" s="62">
        <v>0.87029525516460704</v>
      </c>
      <c r="H22" s="62">
        <v>0.89359494387321936</v>
      </c>
      <c r="I22" s="62">
        <v>0.91595132534666523</v>
      </c>
      <c r="J22" s="62">
        <v>0.9438732195075934</v>
      </c>
      <c r="K22" s="62">
        <v>0.94330723516649362</v>
      </c>
      <c r="L22" s="62">
        <v>0.9588718045467407</v>
      </c>
      <c r="M22" s="62">
        <v>0.98188850108480319</v>
      </c>
      <c r="N22" s="62">
        <v>1</v>
      </c>
      <c r="O22" s="62">
        <v>1.0118856711630975</v>
      </c>
      <c r="P22" s="62">
        <v>1.0316951231015941</v>
      </c>
      <c r="Q22" s="62">
        <v>1.0535798509574568</v>
      </c>
      <c r="R22" s="62">
        <v>1.0782945005188187</v>
      </c>
      <c r="S22" s="62">
        <v>1.1053674181680972</v>
      </c>
      <c r="T22" s="62">
        <v>1.1360249033110084</v>
      </c>
      <c r="U22" s="62">
        <v>1.1694179794359023</v>
      </c>
      <c r="V22" s="62">
        <v>1.2072445995660785</v>
      </c>
      <c r="W22" s="62">
        <v>1.2469578341665879</v>
      </c>
      <c r="X22" s="62">
        <v>1.288652013960947</v>
      </c>
      <c r="Y22" s="62">
        <v>1.3323271389491556</v>
      </c>
      <c r="Z22" s="62">
        <v>1.3781718705782469</v>
      </c>
      <c r="AA22" s="62">
        <v>1.4262805395717382</v>
      </c>
      <c r="AB22" s="62">
        <v>1.476181492312046</v>
      </c>
      <c r="AC22" s="62">
        <v>1.5279690595226862</v>
      </c>
      <c r="AD22" s="62">
        <v>1.5819262333742097</v>
      </c>
      <c r="AE22" s="62">
        <v>1.637770021696066</v>
      </c>
      <c r="AF22" s="62">
        <v>1.6957834166588055</v>
      </c>
      <c r="AG22" s="62">
        <v>1.7559664182624279</v>
      </c>
      <c r="AH22" s="62">
        <v>1.8184133572304499</v>
      </c>
      <c r="AI22" s="62">
        <v>1.8834072257334209</v>
      </c>
      <c r="AJ22" s="62">
        <v>1.9507593623243089</v>
      </c>
      <c r="AK22" s="62">
        <v>2.0208470898971793</v>
      </c>
      <c r="AL22" s="62">
        <v>2.0933874162814825</v>
      </c>
      <c r="AM22" s="62">
        <v>2.1685690029242517</v>
      </c>
      <c r="AN22" s="62">
        <v>2.2463918498254878</v>
      </c>
      <c r="AO22" s="62">
        <v>2.3270446184322227</v>
      </c>
      <c r="AP22" s="62">
        <v>2.4105273087444576</v>
      </c>
    </row>
    <row r="28" spans="1:42" x14ac:dyDescent="0.2">
      <c r="C28" s="55">
        <v>1999</v>
      </c>
    </row>
    <row r="29" spans="1:42" x14ac:dyDescent="0.2">
      <c r="C29" s="55">
        <f>81.11/101.65</f>
        <v>0.7979340875553369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activeCell="F6" sqref="F6"/>
    </sheetView>
  </sheetViews>
  <sheetFormatPr defaultRowHeight="15" x14ac:dyDescent="0.25"/>
  <cols>
    <col min="1" max="1" width="28.5703125" bestFit="1" customWidth="1"/>
  </cols>
  <sheetData>
    <row r="1" spans="1:13" x14ac:dyDescent="0.25">
      <c r="A1" s="5" t="s">
        <v>258</v>
      </c>
    </row>
    <row r="2" spans="1:13" x14ac:dyDescent="0.25">
      <c r="A2" s="17" t="s">
        <v>259</v>
      </c>
      <c r="B2" s="35" t="s">
        <v>288</v>
      </c>
      <c r="M2" s="35"/>
    </row>
    <row r="3" spans="1:13" x14ac:dyDescent="0.25">
      <c r="A3" s="17" t="s">
        <v>260</v>
      </c>
      <c r="B3" s="35" t="s">
        <v>289</v>
      </c>
      <c r="F3" t="s">
        <v>290</v>
      </c>
    </row>
    <row r="4" spans="1:13" x14ac:dyDescent="0.25">
      <c r="A4" s="17" t="s">
        <v>261</v>
      </c>
      <c r="B4" s="35" t="s">
        <v>291</v>
      </c>
      <c r="F4" t="s">
        <v>292</v>
      </c>
    </row>
    <row r="5" spans="1:13" ht="30" x14ac:dyDescent="0.25">
      <c r="A5" s="17" t="s">
        <v>262</v>
      </c>
      <c r="B5" t="s">
        <v>293</v>
      </c>
      <c r="F5" t="s">
        <v>294</v>
      </c>
      <c r="L5" t="s">
        <v>295</v>
      </c>
    </row>
    <row r="6" spans="1:13" ht="30" x14ac:dyDescent="0.25">
      <c r="A6" s="17" t="s">
        <v>263</v>
      </c>
      <c r="B6" t="s">
        <v>296</v>
      </c>
      <c r="F6" t="s">
        <v>297</v>
      </c>
    </row>
    <row r="7" spans="1:13" ht="30" x14ac:dyDescent="0.25">
      <c r="A7" s="17" t="s">
        <v>264</v>
      </c>
      <c r="B7" t="s">
        <v>293</v>
      </c>
    </row>
    <row r="8" spans="1:13" ht="30" x14ac:dyDescent="0.25">
      <c r="A8" s="17" t="s">
        <v>265</v>
      </c>
      <c r="B8" t="s">
        <v>293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93B014154B63409955BB37578808AF" ma:contentTypeVersion="20" ma:contentTypeDescription="Create a new document." ma:contentTypeScope="" ma:versionID="29772337086bbab91f3cee7ed03808fc">
  <xsd:schema xmlns:xsd="http://www.w3.org/2001/XMLSchema" xmlns:xs="http://www.w3.org/2001/XMLSchema" xmlns:p="http://schemas.microsoft.com/office/2006/metadata/properties" xmlns:ns1="http://schemas.microsoft.com/sharepoint/v3" xmlns:ns3="4ffa91fb-a0ff-4ac5-b2db-65c790d184a4" xmlns:ns4="http://schemas.microsoft.com/sharepoint.v3" xmlns:ns5="http://schemas.microsoft.com/sharepoint/v3/fields" xmlns:ns6="a49b5363-fcba-444c-90da-c28ced3e10e4" targetNamespace="http://schemas.microsoft.com/office/2006/metadata/properties" ma:root="true" ma:fieldsID="3bb5d877f1c37e1ff6264bd277143742" ns1:_="" ns3:_="" ns4:_="" ns5:_="" ns6:_="">
    <xsd:import namespace="http://schemas.microsoft.com/sharepoint/v3"/>
    <xsd:import namespace="4ffa91fb-a0ff-4ac5-b2db-65c790d184a4"/>
    <xsd:import namespace="http://schemas.microsoft.com/sharepoint.v3"/>
    <xsd:import namespace="http://schemas.microsoft.com/sharepoint/v3/fields"/>
    <xsd:import namespace="a49b5363-fcba-444c-90da-c28ced3e10e4"/>
    <xsd:element name="properties">
      <xsd:complexType>
        <xsd:sequence>
          <xsd:element name="documentManagement">
            <xsd:complexType>
              <xsd:all>
                <xsd:element ref="ns3:Document_x0020_Creation_x0020_Date" minOccurs="0"/>
                <xsd:element ref="ns3:Creator" minOccurs="0"/>
                <xsd:element ref="ns3:EPA_x0020_Office" minOccurs="0"/>
                <xsd:element ref="ns3:Record" minOccurs="0"/>
                <xsd:element ref="ns4:CategoryDescription" minOccurs="0"/>
                <xsd:element ref="ns3:Identifier" minOccurs="0"/>
                <xsd:element ref="ns3:EPA_x0020_Contributor" minOccurs="0"/>
                <xsd:element ref="ns3:External_x0020_Contributor" minOccurs="0"/>
                <xsd:element ref="ns5:_Coverage" minOccurs="0"/>
                <xsd:element ref="ns3:EPA_x0020_Related_x0020_Documents" minOccurs="0"/>
                <xsd:element ref="ns5:_Source" minOccurs="0"/>
                <xsd:element ref="ns3:Rights" minOccurs="0"/>
                <xsd:element ref="ns1:Language" minOccurs="0"/>
                <xsd:element ref="ns3:j747ac98061d40f0aa7bd47e1db5675d" minOccurs="0"/>
                <xsd:element ref="ns3:TaxKeywordTaxHTField" minOccurs="0"/>
                <xsd:element ref="ns3:TaxCatchAllLabel" minOccurs="0"/>
                <xsd:element ref="ns3:TaxCatchAll" minOccurs="0"/>
                <xsd:element ref="ns6:SharedWithUsers" minOccurs="0"/>
                <xsd:element ref="ns6:SharingHintHash" minOccurs="0"/>
                <xsd:element ref="ns6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7" nillable="true" ma:displayName="Language" ma:default="English" ma:description="Select the document language from the drop down." ma:format="Dropdown" ma:internalName="Language" ma:readOnly="false">
      <xsd:simpleType>
        <xsd:restriction base="dms:Choice">
          <xsd:enumeration value="Arabic (Saudi Arabia)"/>
          <xsd:enumeration value="Bulgarian (Bulgaria)"/>
          <xsd:enumeration value="Chinese (Hong Kong S.A.R.)"/>
          <xsd:enumeration value="Chinese (People's Republic of China)"/>
          <xsd:enumeration value="Chinese (Taiwan)"/>
          <xsd:enumeration value="Croatian (Croatia)"/>
          <xsd:enumeration value="Czech (Czech Republic)"/>
          <xsd:enumeration value="Danish (Denmark)"/>
          <xsd:enumeration value="Dutch (Netherlands)"/>
          <xsd:enumeration value="English"/>
          <xsd:enumeration value="Estonian (Estonia)"/>
          <xsd:enumeration value="Finnish (Finland)"/>
          <xsd:enumeration value="French (France)"/>
          <xsd:enumeration value="German (Germany)"/>
          <xsd:enumeration value="Greek (Greece)"/>
          <xsd:enumeration value="Hebrew (Israel)"/>
          <xsd:enumeration value="Hindi (India)"/>
          <xsd:enumeration value="Hungarian (Hungary)"/>
          <xsd:enumeration value="Indonesian (Indonesia)"/>
          <xsd:enumeration value="Italian (Italy)"/>
          <xsd:enumeration value="Japanese (Japan)"/>
          <xsd:enumeration value="Korean (Korea)"/>
          <xsd:enumeration value="Latvian (Latvia)"/>
          <xsd:enumeration value="Lithuanian (Lithuania)"/>
          <xsd:enumeration value="Malay (Malaysia)"/>
          <xsd:enumeration value="Norwegian (Bokmal) (Norway)"/>
          <xsd:enumeration value="Polish (Poland)"/>
          <xsd:enumeration value="Portuguese (Brazil)"/>
          <xsd:enumeration value="Portuguese (Portugal)"/>
          <xsd:enumeration value="Romanian (Romania)"/>
          <xsd:enumeration value="Russian (Russia)"/>
          <xsd:enumeration value="Serbian (Latin) (Serbia)"/>
          <xsd:enumeration value="Slovak (Slovakia)"/>
          <xsd:enumeration value="Slovenian (Slovenia)"/>
          <xsd:enumeration value="Spanish (Spain)"/>
          <xsd:enumeration value="Swedish (Sweden)"/>
          <xsd:enumeration value="Thai (Thailand)"/>
          <xsd:enumeration value="Turkish (Turkey)"/>
          <xsd:enumeration value="Ukrainian (Ukraine)"/>
          <xsd:enumeration value="Urdu (Islamic Republic of Pakistan)"/>
          <xsd:enumeration value="Vietnamese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a91fb-a0ff-4ac5-b2db-65c790d184a4" elementFormDefault="qualified">
    <xsd:import namespace="http://schemas.microsoft.com/office/2006/documentManagement/types"/>
    <xsd:import namespace="http://schemas.microsoft.com/office/infopath/2007/PartnerControls"/>
    <xsd:element name="Document_x0020_Creation_x0020_Date" ma:index="2" nillable="true" ma:displayName="Document Date" ma:default="[today]" ma:description="Enter the date this document was last modified. The upload date has been entered by default." ma:format="DateOnly" ma:internalName="Document_x0020_Creation_x0020_Date" ma:readOnly="false">
      <xsd:simpleType>
        <xsd:restriction base="dms:DateTime"/>
      </xsd:simpleType>
    </xsd:element>
    <xsd:element name="Creator" ma:index="3" nillable="true" ma:displayName="Creator" ma:description="Enter the person primarily responsible for the document. The name of the person uploading the document has been entered by default." ma:list="UserInfo" ma:SharePointGroup="0" ma:internalName="Cre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PA_x0020_Office" ma:index="4" nillable="true" ma:displayName="EPA Office" ma:description="Enter the EPA organization primarily responsible for the document. The office of the person uploading the document has been entered by default." ma:internalName="EPA_x0020_Office" ma:readOnly="false">
      <xsd:simpleType>
        <xsd:restriction base="dms:Text">
          <xsd:maxLength value="255"/>
        </xsd:restriction>
      </xsd:simpleType>
    </xsd:element>
    <xsd:element name="Record" ma:index="5" nillable="true" ma:displayName="Record" ma:default="Shared" ma:description="For documents that provide evidence of EPA decisions and actions, select &quot;Shared&quot; (open access) or &quot;Private&quot; (restricted access)." ma:format="Dropdown" ma:internalName="Record" ma:readOnly="false">
      <xsd:simpleType>
        <xsd:restriction base="dms:Choice">
          <xsd:enumeration value="None"/>
          <xsd:enumeration value="Shared"/>
          <xsd:enumeration value="Private"/>
        </xsd:restriction>
      </xsd:simpleType>
    </xsd:element>
    <xsd:element name="Identifier" ma:index="9" nillable="true" ma:displayName="Identifier" ma:description="Enter all EPA identification numbers applicable to this document, one on each line." ma:internalName="Identifier" ma:readOnly="false">
      <xsd:simpleType>
        <xsd:restriction base="dms:Note">
          <xsd:maxLength value="255"/>
        </xsd:restriction>
      </xsd:simpleType>
    </xsd:element>
    <xsd:element name="EPA_x0020_Contributor" ma:index="11" nillable="true" ma:displayName="EPA Contributor" ma:description="Enter an EPA person who contributed to the creation of the document but is not the primary author." ma:list="UserInfo" ma:SharePointGroup="0" ma:internalName="EPA_x0020_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xternal_x0020_Contributor" ma:index="12" nillable="true" ma:displayName="External Contributor" ma:description="Enter a non-EPA person who contributed to the creation of the document but is not the primary author." ma:internalName="External_x0020_Contributor" ma:readOnly="false">
      <xsd:simpleType>
        <xsd:restriction base="dms:Note">
          <xsd:maxLength value="255"/>
        </xsd:restriction>
      </xsd:simpleType>
    </xsd:element>
    <xsd:element name="EPA_x0020_Related_x0020_Documents" ma:index="14" nillable="true" ma:displayName="Other Related Documents" ma:description="Enter any related document." ma:internalName="EPA_x0020_Related_x0020_Documents" ma:readOnly="false">
      <xsd:simpleType>
        <xsd:restriction base="dms:Note">
          <xsd:maxLength value="255"/>
        </xsd:restriction>
      </xsd:simpleType>
    </xsd:element>
    <xsd:element name="Rights" ma:index="16" nillable="true" ma:displayName="Rights" ma:description="Enter information about intellectual property rights held over the document (e.g. copyright, patent, trademark)." ma:internalName="Rights" ma:readOnly="false">
      <xsd:simpleType>
        <xsd:restriction base="dms:Note">
          <xsd:maxLength value="255"/>
        </xsd:restriction>
      </xsd:simpleType>
    </xsd:element>
    <xsd:element name="j747ac98061d40f0aa7bd47e1db5675d" ma:index="19" nillable="true" ma:taxonomy="true" ma:internalName="j747ac98061d40f0aa7bd47e1db5675d" ma:taxonomyFieldName="Document_x0020_Type" ma:displayName="Document Type" ma:readOnly="false" ma:default="" ma:fieldId="{3747ac98-061d-40f0-aa7b-d47e1db5675d}" ma:sspId="29f62856-1543-49d4-a736-4569d363f533" ma:termSetId="e06cd6a9-a175-4da0-81cb-8dba7aa394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Enterprise Keywords" ma:readOnly="false" ma:fieldId="{23f27201-bee3-471e-b2e7-b64fd8b7ca38}" ma:taxonomyMulti="true" ma:sspId="29f62856-1543-49d4-a736-4569d363f53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Label" ma:index="23" nillable="true" ma:displayName="Taxonomy Catch All Column1" ma:hidden="true" ma:list="{57c42779-3a8f-4fca-ac34-d08de6597c78}" ma:internalName="TaxCatchAllLabel" ma:readOnly="true" ma:showField="CatchAllDataLabel" ma:web="a49b5363-fcba-444c-90da-c28ced3e10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4" nillable="true" ma:displayName="Taxonomy Catch All Column" ma:hidden="true" ma:list="{57c42779-3a8f-4fca-ac34-d08de6597c78}" ma:internalName="TaxCatchAll" ma:showField="CatchAllData" ma:web="a49b5363-fcba-444c-90da-c28ced3e10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description="Enter a brief description." ma:internalName="Category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Coverage" ma:index="13" nillable="true" ma:displayName="Coverage" ma:description="Enter the geographic location, jurisdiction, or time period for which the document is relevant." ma:internalName="_Coverage" ma:readOnly="false">
      <xsd:simpleType>
        <xsd:restriction base="dms:Text">
          <xsd:maxLength value="255"/>
        </xsd:restriction>
      </xsd:simpleType>
    </xsd:element>
    <xsd:element name="_Source" ma:index="15" nillable="true" ma:displayName="Source" ma:description="Enter a source from which the document is derived." ma:internalName="_Source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9b5363-fcba-444c-90da-c28ced3e10e4" elementFormDefault="qualified">
    <xsd:import namespace="http://schemas.microsoft.com/office/2006/documentManagement/types"/>
    <xsd:import namespace="http://schemas.microsoft.com/office/infopath/2007/PartnerControls"/>
    <xsd:element name="SharedWithUsers" ma:index="2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29" nillable="true" ma:displayName="Sharing Hint Hash" ma:internalName="SharingHintHash" ma:readOnly="true">
      <xsd:simpleType>
        <xsd:restriction base="dms:Text"/>
      </xsd:simpleType>
    </xsd:element>
    <xsd:element name="SharedWithDetails" ma:index="3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29f62856-1543-49d4-a736-4569d363f533" ContentTypeId="0x0101" PreviousValue="false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ource xmlns="http://schemas.microsoft.com/sharepoint/v3/fields" xsi:nil="true"/>
    <Language xmlns="http://schemas.microsoft.com/sharepoint/v3">English</Language>
    <j747ac98061d40f0aa7bd47e1db5675d xmlns="4ffa91fb-a0ff-4ac5-b2db-65c790d184a4">
      <Terms xmlns="http://schemas.microsoft.com/office/infopath/2007/PartnerControls"/>
    </j747ac98061d40f0aa7bd47e1db5675d>
    <External_x0020_Contributor xmlns="4ffa91fb-a0ff-4ac5-b2db-65c790d184a4" xsi:nil="true"/>
    <TaxKeywordTaxHTField xmlns="4ffa91fb-a0ff-4ac5-b2db-65c790d184a4">
      <Terms xmlns="http://schemas.microsoft.com/office/infopath/2007/PartnerControls"/>
    </TaxKeywordTaxHTField>
    <Record xmlns="4ffa91fb-a0ff-4ac5-b2db-65c790d184a4">Shared</Record>
    <Rights xmlns="4ffa91fb-a0ff-4ac5-b2db-65c790d184a4" xsi:nil="true"/>
    <Document_x0020_Creation_x0020_Date xmlns="4ffa91fb-a0ff-4ac5-b2db-65c790d184a4">2015-02-25T05:00:00+00:00</Document_x0020_Creation_x0020_Date>
    <EPA_x0020_Office xmlns="4ffa91fb-a0ff-4ac5-b2db-65c790d184a4" xsi:nil="true"/>
    <CategoryDescription xmlns="http://schemas.microsoft.com/sharepoint.v3" xsi:nil="true"/>
    <Identifier xmlns="4ffa91fb-a0ff-4ac5-b2db-65c790d184a4" xsi:nil="true"/>
    <_Coverage xmlns="http://schemas.microsoft.com/sharepoint/v3/fields" xsi:nil="true"/>
    <Creator xmlns="4ffa91fb-a0ff-4ac5-b2db-65c790d184a4">
      <UserInfo>
        <DisplayName/>
        <AccountId xsi:nil="true"/>
        <AccountType/>
      </UserInfo>
    </Creator>
    <EPA_x0020_Related_x0020_Documents xmlns="4ffa91fb-a0ff-4ac5-b2db-65c790d184a4" xsi:nil="true"/>
    <EPA_x0020_Contributor xmlns="4ffa91fb-a0ff-4ac5-b2db-65c790d184a4">
      <UserInfo>
        <DisplayName/>
        <AccountId xsi:nil="true"/>
        <AccountType/>
      </UserInfo>
    </EPA_x0020_Contributor>
    <TaxCatchAll xmlns="4ffa91fb-a0ff-4ac5-b2db-65c790d184a4"/>
  </documentManagement>
</p:properties>
</file>

<file path=customXml/itemProps1.xml><?xml version="1.0" encoding="utf-8"?>
<ds:datastoreItem xmlns:ds="http://schemas.openxmlformats.org/officeDocument/2006/customXml" ds:itemID="{081FA716-5ED3-4DF7-AFE5-F8D1D23E37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ffa91fb-a0ff-4ac5-b2db-65c790d184a4"/>
    <ds:schemaRef ds:uri="http://schemas.microsoft.com/sharepoint.v3"/>
    <ds:schemaRef ds:uri="http://schemas.microsoft.com/sharepoint/v3/fields"/>
    <ds:schemaRef ds:uri="a49b5363-fcba-444c-90da-c28ced3e10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E78728E-2C23-416E-840D-6A1D0BFBB9A1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49CA459B-1EDD-4384-8417-25EC1D1F9AE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937A7FB-FE90-4CFF-9DCE-E65CAA73FA55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D9643D34-8D7A-42AA-8BBA-4E9706F938AD}">
  <ds:schemaRefs>
    <ds:schemaRef ds:uri="http://purl.org/dc/terms/"/>
    <ds:schemaRef ds:uri="http://schemas.microsoft.com/office/infopath/2007/PartnerControls"/>
    <ds:schemaRef ds:uri="4ffa91fb-a0ff-4ac5-b2db-65c790d184a4"/>
    <ds:schemaRef ds:uri="http://schemas.microsoft.com/office/2006/documentManagement/types"/>
    <ds:schemaRef ds:uri="http://schemas.microsoft.com/sharepoint/v3"/>
    <ds:schemaRef ds:uri="http://schemas.openxmlformats.org/package/2006/metadata/core-properties"/>
    <ds:schemaRef ds:uri="a49b5363-fcba-444c-90da-c28ced3e10e4"/>
    <ds:schemaRef ds:uri="http://purl.org/dc/elements/1.1/"/>
    <ds:schemaRef ds:uri="http://purl.org/dc/dcmitype/"/>
    <ds:schemaRef ds:uri="http://www.w3.org/XML/1998/namespace"/>
    <ds:schemaRef ds:uri="http://schemas.microsoft.com/sharepoint/v3/fields"/>
    <ds:schemaRef ds:uri="http://schemas.microsoft.com/sharepoint.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Tier2 DATA</vt:lpstr>
      <vt:lpstr>Tier2RoadMTP</vt:lpstr>
      <vt:lpstr>Tier1 DATA</vt:lpstr>
      <vt:lpstr>Tier1 Pref Growth</vt:lpstr>
      <vt:lpstr>Tier1RoadMTP</vt:lpstr>
      <vt:lpstr>Inflation Index</vt:lpstr>
      <vt:lpstr>Notes-Tier2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U.S. EPA User or Contractor</dc:creator>
  <cp:lastModifiedBy>Jenna S. Kolling</cp:lastModifiedBy>
  <dcterms:created xsi:type="dcterms:W3CDTF">2015-01-23T15:13:19Z</dcterms:created>
  <dcterms:modified xsi:type="dcterms:W3CDTF">2017-08-17T20:37:12Z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EPA Subject">
    <vt:lpwstr/>
  </property>
  <property fmtid="{D5CDD505-2E9C-101B-9397-08002B2CF9AE}" pid="4" name="e3f09c3df709400db2417a7161762d62">
    <vt:lpwstr/>
  </property>
  <property fmtid="{D5CDD505-2E9C-101B-9397-08002B2CF9AE}" pid="5" name="Document Type">
    <vt:lpwstr/>
  </property>
  <property fmtid="{D5CDD505-2E9C-101B-9397-08002B2CF9AE}" pid="6" name="SharedWithUsers">
    <vt:lpwstr/>
  </property>
</Properties>
</file>