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CIN\USERS\MAIN\Q-Z\sfout\Net MyDocuments\Papers\Method 1615 Jove\Part II\Final\ResponseToReview\"/>
    </mc:Choice>
  </mc:AlternateContent>
  <bookViews>
    <workbookView xWindow="0" yWindow="0" windowWidth="23040" windowHeight="8520"/>
  </bookViews>
  <sheets>
    <sheet name="Quantal Data" sheetId="2" r:id="rId1"/>
  </sheets>
  <definedNames>
    <definedName name="_xlnm.Print_Area" localSheetId="0">'Quantal Data'!$A$2:$N$21</definedName>
  </definedNames>
  <calcPr calcId="171026"/>
</workbook>
</file>

<file path=xl/calcChain.xml><?xml version="1.0" encoding="utf-8"?>
<calcChain xmlns="http://schemas.openxmlformats.org/spreadsheetml/2006/main">
  <c r="F10" i="2" l="1"/>
  <c r="F11" i="2"/>
  <c r="F13" i="2"/>
  <c r="F14" i="2"/>
  <c r="F15" i="2"/>
  <c r="F16" i="2"/>
  <c r="F17" i="2"/>
  <c r="F18" i="2"/>
  <c r="F19" i="2"/>
  <c r="F20" i="2"/>
  <c r="F21" i="2"/>
  <c r="F4" i="2"/>
  <c r="F5" i="2"/>
  <c r="F6" i="2"/>
  <c r="F7" i="2"/>
  <c r="F12" i="2"/>
  <c r="J6" i="2" l="1"/>
  <c r="J5" i="2"/>
  <c r="I6" i="2"/>
  <c r="I5" i="2"/>
  <c r="I8" i="2" l="1"/>
  <c r="I7" i="2"/>
  <c r="J8" i="2"/>
  <c r="J7" i="2"/>
</calcChain>
</file>

<file path=xl/sharedStrings.xml><?xml version="1.0" encoding="utf-8"?>
<sst xmlns="http://schemas.openxmlformats.org/spreadsheetml/2006/main" count="43" uniqueCount="32">
  <si>
    <t>Sample Date</t>
  </si>
  <si>
    <t>Sample Site</t>
  </si>
  <si>
    <r>
      <t xml:space="preserve">% Recovery of PV </t>
    </r>
    <r>
      <rPr>
        <b/>
        <sz val="8"/>
        <rFont val="Arial"/>
        <family val="2"/>
      </rPr>
      <t>(column E/ column D X 100%)</t>
    </r>
    <r>
      <rPr>
        <b/>
        <sz val="10"/>
        <rFont val="Arial"/>
        <family val="2"/>
      </rPr>
      <t xml:space="preserve">     </t>
    </r>
    <r>
      <rPr>
        <b/>
        <sz val="8"/>
        <color indexed="8"/>
        <rFont val="Arial"/>
        <family val="2"/>
      </rPr>
      <t/>
    </r>
  </si>
  <si>
    <t>Bolton Plant</t>
  </si>
  <si>
    <t>Indian Hill Plant</t>
  </si>
  <si>
    <t>Ground Water</t>
  </si>
  <si>
    <t>Reagent Grade Water</t>
  </si>
  <si>
    <t>Mean Recovery</t>
  </si>
  <si>
    <t>Recovery of Sabin Poliovirus 3</t>
  </si>
  <si>
    <t>Standard Deviation</t>
  </si>
  <si>
    <t>Coefficient of variation</t>
  </si>
  <si>
    <t>Standard error</t>
  </si>
  <si>
    <t>Davis Well</t>
  </si>
  <si>
    <t>Preparation Date</t>
  </si>
  <si>
    <t>Seed Type</t>
  </si>
  <si>
    <t>Low titer</t>
  </si>
  <si>
    <t>Medium titer</t>
  </si>
  <si>
    <t>Seed MPN</t>
  </si>
  <si>
    <t>% Recovery</t>
  </si>
  <si>
    <t>Method 1615 Quantal Data (Groundwater samples)</t>
  </si>
  <si>
    <t>Method 1615 Quantal Data (Reagent grade water samples)</t>
  </si>
  <si>
    <t>LRB* MPN</t>
  </si>
  <si>
    <t>LFB* MPN</t>
  </si>
  <si>
    <t>Quantity PV Seed (MPN)</t>
  </si>
  <si>
    <t>Quantity PV in seeded sample (MPN)</t>
  </si>
  <si>
    <t>Quantity PV* in unseeded sample (MPN)</t>
  </si>
  <si>
    <t>* Abbreviations:</t>
  </si>
  <si>
    <t>PV: poliovirus</t>
  </si>
  <si>
    <t>MPN: most probable number of infectious units</t>
  </si>
  <si>
    <t>LRB: Laboratory reagent blank consisting of unseeded reagent grade water</t>
  </si>
  <si>
    <t>LFB: Laboratory fortified blank consisting of seeded reagent grade water</t>
  </si>
  <si>
    <t>Summary Data reported in publication (as corrected in an Erratum)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</si>
</sst>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theme="1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0" fontId="4" fillId="0" borderId="18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164" fontId="2" fillId="0" borderId="0" xfId="0" applyNumberFormat="1" applyFont="1" applyFill="1"/>
    <xf numFmtId="0" fontId="7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ont="1" applyBorder="1"/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2" fontId="6" fillId="0" borderId="1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4" fillId="0" borderId="0" xfId="0" applyFont="1" applyFill="1"/>
    <xf numFmtId="2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14" fontId="3" fillId="0" borderId="27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tabSelected="1" zoomScaleNormal="100" workbookViewId="0">
      <selection activeCell="G1" sqref="G1"/>
    </sheetView>
  </sheetViews>
  <sheetFormatPr defaultRowHeight="12.75" x14ac:dyDescent="0.2"/>
  <cols>
    <col min="1" max="1" width="12.5703125" style="1" customWidth="1"/>
    <col min="2" max="2" width="11.42578125" style="1" customWidth="1"/>
    <col min="3" max="3" width="13.140625" style="1" customWidth="1"/>
    <col min="4" max="4" width="14.85546875" style="1" customWidth="1"/>
    <col min="5" max="5" width="12" style="1" customWidth="1"/>
    <col min="6" max="6" width="11.28515625" style="1" customWidth="1"/>
    <col min="7" max="8" width="11.7109375" style="1" customWidth="1"/>
    <col min="9" max="9" width="11.7109375" style="2" customWidth="1"/>
    <col min="10" max="11" width="11.7109375" style="1" customWidth="1"/>
    <col min="12" max="12" width="11.7109375" style="2" customWidth="1"/>
    <col min="13" max="21" width="11.7109375" style="1" customWidth="1"/>
    <col min="22" max="16384" width="9.140625" style="1"/>
  </cols>
  <sheetData>
    <row r="1" spans="1:24" ht="16.5" thickBot="1" x14ac:dyDescent="0.3">
      <c r="A1" s="21" t="s">
        <v>19</v>
      </c>
      <c r="B1" s="22"/>
      <c r="C1" s="22"/>
      <c r="D1" s="22"/>
      <c r="E1" s="22"/>
      <c r="F1" s="23"/>
      <c r="G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7.75" customHeight="1" x14ac:dyDescent="0.2">
      <c r="A2" s="63" t="s">
        <v>0</v>
      </c>
      <c r="B2" s="65" t="s">
        <v>1</v>
      </c>
      <c r="C2" s="67" t="s">
        <v>8</v>
      </c>
      <c r="D2" s="68"/>
      <c r="E2" s="68"/>
      <c r="F2" s="69"/>
      <c r="G2" s="31"/>
      <c r="L2" s="31"/>
      <c r="M2" s="31"/>
      <c r="N2" s="31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73.5" customHeight="1" thickBot="1" x14ac:dyDescent="0.25">
      <c r="A3" s="64"/>
      <c r="B3" s="66"/>
      <c r="C3" s="24" t="s">
        <v>25</v>
      </c>
      <c r="D3" s="3" t="s">
        <v>23</v>
      </c>
      <c r="E3" s="3" t="s">
        <v>24</v>
      </c>
      <c r="F3" s="25" t="s">
        <v>2</v>
      </c>
      <c r="G3" s="31"/>
      <c r="H3" s="82" t="s">
        <v>31</v>
      </c>
      <c r="I3" s="82"/>
      <c r="J3" s="82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39.950000000000003" customHeight="1" x14ac:dyDescent="0.25">
      <c r="A4" s="4">
        <v>40442</v>
      </c>
      <c r="B4" s="5" t="s">
        <v>12</v>
      </c>
      <c r="C4" s="6">
        <v>0</v>
      </c>
      <c r="D4" s="77">
        <v>3303320.3125</v>
      </c>
      <c r="E4" s="7">
        <v>1281562.5</v>
      </c>
      <c r="F4" s="39">
        <f>E4/D4*100</f>
        <v>38.796192278129247</v>
      </c>
      <c r="G4" s="33"/>
      <c r="H4" s="44"/>
      <c r="I4" s="51" t="s">
        <v>5</v>
      </c>
      <c r="J4" s="51" t="s">
        <v>6</v>
      </c>
      <c r="K4" s="38"/>
      <c r="L4" s="34"/>
      <c r="M4" s="34"/>
      <c r="N4" s="35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8" customFormat="1" ht="27" customHeight="1" x14ac:dyDescent="0.2">
      <c r="A5" s="9">
        <v>40451</v>
      </c>
      <c r="B5" s="10" t="s">
        <v>3</v>
      </c>
      <c r="C5" s="11">
        <v>0</v>
      </c>
      <c r="D5" s="78"/>
      <c r="E5" s="12">
        <v>3787031.2500000005</v>
      </c>
      <c r="F5" s="40">
        <f>E5/D4*100</f>
        <v>114.64317388990719</v>
      </c>
      <c r="G5" s="33"/>
      <c r="H5" s="47" t="s">
        <v>7</v>
      </c>
      <c r="I5" s="52">
        <f>AVERAGE($F$4:$F$7)</f>
        <v>57.69833855614025</v>
      </c>
      <c r="J5" s="52">
        <f>AVERAGE($F$10:$F$21)</f>
        <v>81.884192216228783</v>
      </c>
      <c r="K5" s="31"/>
      <c r="L5" s="34"/>
      <c r="M5" s="34"/>
      <c r="N5" s="35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8" customFormat="1" ht="27" customHeight="1" x14ac:dyDescent="0.2">
      <c r="A6" s="9">
        <v>40458</v>
      </c>
      <c r="B6" s="10" t="s">
        <v>3</v>
      </c>
      <c r="C6" s="11">
        <v>0</v>
      </c>
      <c r="D6" s="78"/>
      <c r="E6" s="12">
        <v>264468.75</v>
      </c>
      <c r="F6" s="40">
        <f>E6/D4*100</f>
        <v>8.0061491160645666</v>
      </c>
      <c r="G6" s="33"/>
      <c r="H6" s="47" t="s">
        <v>9</v>
      </c>
      <c r="I6" s="52">
        <f>STDEVA($F$4:$F$7)</f>
        <v>45.47904263012358</v>
      </c>
      <c r="J6" s="52">
        <f>STDEVA($F$10:$F$21)</f>
        <v>90.029944560428135</v>
      </c>
      <c r="K6" s="31"/>
      <c r="L6" s="34"/>
      <c r="M6" s="34"/>
      <c r="N6" s="35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s="8" customFormat="1" ht="27" customHeight="1" thickBot="1" x14ac:dyDescent="0.25">
      <c r="A7" s="55">
        <v>40485</v>
      </c>
      <c r="B7" s="56" t="s">
        <v>4</v>
      </c>
      <c r="C7" s="53">
        <v>0</v>
      </c>
      <c r="D7" s="78"/>
      <c r="E7" s="57">
        <v>2290781.25</v>
      </c>
      <c r="F7" s="58">
        <f>E7/D4*100</f>
        <v>69.347838940460008</v>
      </c>
      <c r="G7" s="33"/>
      <c r="H7" s="47" t="s">
        <v>10</v>
      </c>
      <c r="I7" s="52">
        <f>$I$6/$I$5*100</f>
        <v>78.82210089268456</v>
      </c>
      <c r="J7" s="52">
        <f>$J$6/$J$5*100</f>
        <v>109.94789363335128</v>
      </c>
      <c r="K7" s="33"/>
      <c r="L7" s="34"/>
      <c r="M7" s="34"/>
      <c r="N7" s="35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s="8" customFormat="1" ht="27" customHeight="1" thickBot="1" x14ac:dyDescent="0.25">
      <c r="A8" s="61" t="s">
        <v>20</v>
      </c>
      <c r="B8" s="59"/>
      <c r="C8" s="59"/>
      <c r="D8" s="59"/>
      <c r="E8" s="59"/>
      <c r="F8" s="60"/>
      <c r="G8" s="33"/>
      <c r="H8" s="47" t="s">
        <v>11</v>
      </c>
      <c r="I8" s="52">
        <f>$I$6/SQRT(COUNTA($F$4:$F$7))</f>
        <v>22.73952131506179</v>
      </c>
      <c r="J8" s="52">
        <f>$J$6/SQRT(COUNT($F$10:$F$21))</f>
        <v>25.989406363545136</v>
      </c>
      <c r="K8" s="33"/>
      <c r="L8" s="34"/>
      <c r="M8" s="34"/>
      <c r="N8" s="35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s="8" customFormat="1" ht="27" customHeight="1" x14ac:dyDescent="0.2">
      <c r="A9" s="4" t="s">
        <v>13</v>
      </c>
      <c r="B9" s="5" t="s">
        <v>14</v>
      </c>
      <c r="C9" s="54" t="s">
        <v>21</v>
      </c>
      <c r="D9" s="26" t="s">
        <v>17</v>
      </c>
      <c r="E9" s="7" t="s">
        <v>22</v>
      </c>
      <c r="F9" s="39" t="s">
        <v>18</v>
      </c>
      <c r="G9" s="33"/>
      <c r="K9" s="33"/>
      <c r="L9" s="34"/>
      <c r="M9" s="34"/>
      <c r="N9" s="35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27" customHeight="1" x14ac:dyDescent="0.2">
      <c r="A10" s="9">
        <v>40576</v>
      </c>
      <c r="B10" s="10" t="s">
        <v>15</v>
      </c>
      <c r="C10" s="71">
        <v>0</v>
      </c>
      <c r="D10" s="79">
        <v>156.15</v>
      </c>
      <c r="E10" s="14">
        <v>216.3</v>
      </c>
      <c r="F10" s="41">
        <f>E10/D10*100</f>
        <v>138.52065321805955</v>
      </c>
      <c r="G10" s="36"/>
      <c r="I10" s="1"/>
      <c r="K10" s="33"/>
      <c r="L10" s="70"/>
      <c r="M10" s="29"/>
      <c r="N10" s="35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27" customHeight="1" x14ac:dyDescent="0.2">
      <c r="A11" s="9">
        <v>40576</v>
      </c>
      <c r="B11" s="10" t="s">
        <v>15</v>
      </c>
      <c r="C11" s="72"/>
      <c r="D11" s="80"/>
      <c r="E11" s="14">
        <v>80.099999999999994</v>
      </c>
      <c r="F11" s="41">
        <f>E11/D10*100</f>
        <v>51.296829971181545</v>
      </c>
      <c r="G11" s="36"/>
      <c r="K11" s="36"/>
      <c r="L11" s="70"/>
      <c r="M11" s="29"/>
      <c r="N11" s="35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27" customHeight="1" x14ac:dyDescent="0.2">
      <c r="A12" s="9">
        <v>40576</v>
      </c>
      <c r="B12" s="10" t="s">
        <v>15</v>
      </c>
      <c r="C12" s="73"/>
      <c r="D12" s="80"/>
      <c r="E12" s="14">
        <v>550.5</v>
      </c>
      <c r="F12" s="41">
        <f>E12/D10*100</f>
        <v>352.54562920268972</v>
      </c>
      <c r="G12" s="36"/>
      <c r="K12" s="36"/>
      <c r="L12" s="70"/>
      <c r="M12" s="29"/>
      <c r="N12" s="35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27" customHeight="1" x14ac:dyDescent="0.2">
      <c r="A13" s="9">
        <v>40591</v>
      </c>
      <c r="B13" s="10" t="s">
        <v>15</v>
      </c>
      <c r="C13" s="71">
        <v>0</v>
      </c>
      <c r="D13" s="80"/>
      <c r="E13" s="14">
        <v>100.8</v>
      </c>
      <c r="F13" s="41">
        <f>E13/D10*100</f>
        <v>64.553314121037459</v>
      </c>
      <c r="G13" s="36"/>
      <c r="K13" s="62"/>
      <c r="L13" s="70"/>
      <c r="M13" s="29"/>
      <c r="N13" s="35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27" customHeight="1" x14ac:dyDescent="0.2">
      <c r="A14" s="9">
        <v>40591</v>
      </c>
      <c r="B14" s="10" t="s">
        <v>15</v>
      </c>
      <c r="C14" s="72"/>
      <c r="D14" s="80"/>
      <c r="E14" s="14">
        <v>106.2</v>
      </c>
      <c r="F14" s="41">
        <f>E14/D10*100</f>
        <v>68.011527377521602</v>
      </c>
      <c r="G14" s="36"/>
      <c r="K14" s="62"/>
      <c r="L14" s="70"/>
      <c r="M14" s="29"/>
      <c r="N14" s="35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7" customHeight="1" x14ac:dyDescent="0.2">
      <c r="A15" s="9">
        <v>40591</v>
      </c>
      <c r="B15" s="10" t="s">
        <v>15</v>
      </c>
      <c r="C15" s="73"/>
      <c r="D15" s="81"/>
      <c r="E15" s="14">
        <v>87</v>
      </c>
      <c r="F15" s="41">
        <f>E15/D10*100</f>
        <v>55.715658021133521</v>
      </c>
      <c r="G15" s="36"/>
      <c r="K15" s="62"/>
      <c r="L15" s="70"/>
      <c r="M15" s="29"/>
      <c r="N15" s="35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27" customHeight="1" x14ac:dyDescent="0.2">
      <c r="A16" s="9">
        <v>40598</v>
      </c>
      <c r="B16" s="10" t="s">
        <v>16</v>
      </c>
      <c r="C16" s="71">
        <v>0</v>
      </c>
      <c r="D16" s="79">
        <v>1653.79</v>
      </c>
      <c r="E16" s="14">
        <v>735</v>
      </c>
      <c r="F16" s="41">
        <f>E16/D16*100</f>
        <v>44.44336947254488</v>
      </c>
      <c r="G16" s="36"/>
      <c r="K16" s="62"/>
      <c r="L16" s="70"/>
      <c r="M16" s="29"/>
      <c r="N16" s="35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27" customHeight="1" x14ac:dyDescent="0.2">
      <c r="A17" s="9">
        <v>40598</v>
      </c>
      <c r="B17" s="10" t="s">
        <v>16</v>
      </c>
      <c r="C17" s="72"/>
      <c r="D17" s="80"/>
      <c r="E17" s="14">
        <v>1081.5</v>
      </c>
      <c r="F17" s="41">
        <f>E17/D16*100</f>
        <v>65.395243652458902</v>
      </c>
      <c r="G17" s="36"/>
      <c r="K17" s="62"/>
      <c r="L17" s="70"/>
      <c r="M17" s="29"/>
      <c r="N17" s="35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27" customHeight="1" x14ac:dyDescent="0.2">
      <c r="A18" s="9">
        <v>40598</v>
      </c>
      <c r="B18" s="10" t="s">
        <v>16</v>
      </c>
      <c r="C18" s="73"/>
      <c r="D18" s="80"/>
      <c r="E18" s="14">
        <v>690</v>
      </c>
      <c r="F18" s="41">
        <f>E18/D16*100</f>
        <v>41.722346851776834</v>
      </c>
      <c r="G18" s="36"/>
      <c r="K18" s="62"/>
      <c r="L18" s="70"/>
      <c r="M18" s="29"/>
      <c r="N18" s="35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27" customHeight="1" x14ac:dyDescent="0.2">
      <c r="A19" s="9">
        <v>40605</v>
      </c>
      <c r="B19" s="10" t="s">
        <v>16</v>
      </c>
      <c r="C19" s="71">
        <v>0</v>
      </c>
      <c r="D19" s="80"/>
      <c r="E19" s="15">
        <v>531</v>
      </c>
      <c r="F19" s="41">
        <f>E19/D16*100</f>
        <v>32.108066925063042</v>
      </c>
      <c r="G19" s="36"/>
      <c r="H19" s="34"/>
      <c r="I19" s="29"/>
      <c r="J19" s="35"/>
      <c r="K19" s="62"/>
      <c r="L19" s="70"/>
      <c r="M19" s="29"/>
      <c r="N19" s="35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27" customHeight="1" x14ac:dyDescent="0.2">
      <c r="A20" s="9">
        <v>40605</v>
      </c>
      <c r="B20" s="10" t="s">
        <v>16</v>
      </c>
      <c r="C20" s="74"/>
      <c r="D20" s="80"/>
      <c r="E20" s="13">
        <v>376.5</v>
      </c>
      <c r="F20" s="41">
        <f>E20/D16*100</f>
        <v>22.765889260426054</v>
      </c>
      <c r="G20" s="36"/>
      <c r="H20" s="34"/>
      <c r="I20" s="29"/>
      <c r="J20" s="35"/>
      <c r="K20" s="62"/>
      <c r="L20" s="70"/>
      <c r="M20" s="29"/>
      <c r="N20" s="35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7" customHeight="1" x14ac:dyDescent="0.2">
      <c r="A21" s="9">
        <v>40612</v>
      </c>
      <c r="B21" s="10" t="s">
        <v>16</v>
      </c>
      <c r="C21" s="20">
        <v>0</v>
      </c>
      <c r="D21" s="81"/>
      <c r="E21" s="14">
        <v>753</v>
      </c>
      <c r="F21" s="41">
        <f>E21/D16*100</f>
        <v>45.531778520852107</v>
      </c>
      <c r="G21" s="36"/>
      <c r="H21" s="34"/>
      <c r="I21" s="29"/>
      <c r="J21" s="35"/>
      <c r="K21" s="36"/>
      <c r="L21" s="34"/>
      <c r="M21" s="29"/>
      <c r="N21" s="35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3" spans="1:24" x14ac:dyDescent="0.2">
      <c r="A23" s="1" t="s">
        <v>26</v>
      </c>
      <c r="C23" s="36"/>
      <c r="D23" s="16"/>
      <c r="E23" s="44"/>
      <c r="F23" s="45"/>
      <c r="G23" s="46"/>
      <c r="H23" s="27"/>
      <c r="I23" s="27"/>
      <c r="J23" s="27"/>
      <c r="K23" s="27"/>
      <c r="L23" s="42"/>
    </row>
    <row r="24" spans="1:24" x14ac:dyDescent="0.2">
      <c r="A24" s="1" t="s">
        <v>27</v>
      </c>
      <c r="D24" s="16"/>
      <c r="E24" s="47"/>
      <c r="F24" s="48"/>
      <c r="G24" s="48"/>
      <c r="H24" s="27"/>
      <c r="I24" s="27"/>
      <c r="J24" s="27"/>
      <c r="K24" s="27"/>
      <c r="L24" s="27"/>
    </row>
    <row r="25" spans="1:24" x14ac:dyDescent="0.2">
      <c r="A25" s="1" t="s">
        <v>28</v>
      </c>
      <c r="B25" s="18"/>
      <c r="C25" s="18"/>
      <c r="D25" s="16"/>
      <c r="E25" s="49"/>
      <c r="F25" s="48"/>
      <c r="G25" s="48"/>
      <c r="H25" s="16"/>
      <c r="I25" s="28"/>
      <c r="J25" s="16"/>
      <c r="K25" s="16"/>
      <c r="L25" s="17"/>
    </row>
    <row r="26" spans="1:24" x14ac:dyDescent="0.2">
      <c r="A26" s="1" t="s">
        <v>29</v>
      </c>
      <c r="B26" s="18"/>
      <c r="C26" s="18"/>
      <c r="D26" s="16"/>
      <c r="E26" s="49"/>
      <c r="F26" s="48"/>
      <c r="G26" s="48"/>
      <c r="H26" s="16"/>
      <c r="I26" s="16"/>
      <c r="J26" s="16"/>
      <c r="K26" s="16"/>
      <c r="L26" s="17"/>
      <c r="M26" s="16"/>
      <c r="N26" s="16"/>
    </row>
    <row r="27" spans="1:24" x14ac:dyDescent="0.2">
      <c r="A27" s="1" t="s">
        <v>30</v>
      </c>
      <c r="B27" s="18"/>
      <c r="C27" s="18"/>
      <c r="D27" s="16"/>
      <c r="E27" s="49"/>
      <c r="F27" s="48"/>
      <c r="G27" s="48"/>
      <c r="H27" s="17"/>
      <c r="I27" s="16"/>
      <c r="J27" s="17"/>
      <c r="K27" s="16"/>
      <c r="L27" s="17"/>
      <c r="M27" s="16"/>
      <c r="N27" s="16"/>
    </row>
    <row r="28" spans="1:24" x14ac:dyDescent="0.2">
      <c r="B28" s="18"/>
      <c r="C28" s="18"/>
      <c r="D28" s="16"/>
      <c r="E28" s="16"/>
      <c r="F28" s="16"/>
      <c r="G28" s="29"/>
      <c r="H28" s="16"/>
      <c r="I28" s="16"/>
      <c r="J28" s="16"/>
      <c r="K28" s="16"/>
      <c r="L28" s="17"/>
      <c r="M28" s="16"/>
      <c r="N28" s="16"/>
    </row>
    <row r="29" spans="1:24" x14ac:dyDescent="0.2">
      <c r="B29" s="18"/>
      <c r="C29" s="18"/>
      <c r="D29" s="16"/>
      <c r="E29" s="16"/>
      <c r="F29" s="16"/>
      <c r="G29" s="29"/>
      <c r="H29" s="16"/>
      <c r="I29" s="16"/>
      <c r="J29" s="16"/>
      <c r="K29" s="16"/>
      <c r="L29" s="16"/>
      <c r="M29" s="16"/>
      <c r="N29" s="16"/>
    </row>
    <row r="30" spans="1:24" x14ac:dyDescent="0.2">
      <c r="B30" s="18"/>
      <c r="C30" s="18"/>
      <c r="D30" s="16"/>
      <c r="E30" s="16"/>
      <c r="F30" s="16"/>
      <c r="G30" s="16"/>
      <c r="H30" s="16"/>
      <c r="I30" s="17"/>
      <c r="J30" s="16"/>
      <c r="K30" s="16"/>
      <c r="L30" s="17"/>
      <c r="M30" s="16"/>
      <c r="N30" s="16"/>
    </row>
    <row r="31" spans="1:24" x14ac:dyDescent="0.2">
      <c r="B31" s="18"/>
      <c r="C31" s="18"/>
      <c r="D31" s="16"/>
      <c r="E31" s="16"/>
      <c r="F31" s="16"/>
      <c r="G31" s="16"/>
      <c r="H31" s="16"/>
      <c r="I31" s="17"/>
      <c r="J31" s="16"/>
      <c r="K31" s="16"/>
      <c r="L31" s="17"/>
      <c r="M31" s="16"/>
      <c r="N31" s="16"/>
    </row>
    <row r="32" spans="1:24" x14ac:dyDescent="0.2">
      <c r="B32" s="18"/>
      <c r="C32" s="18"/>
      <c r="D32" s="16"/>
      <c r="E32" s="27"/>
      <c r="F32" s="27"/>
      <c r="G32" s="27"/>
      <c r="H32" s="27"/>
      <c r="I32" s="27"/>
      <c r="J32" s="27"/>
      <c r="K32" s="27"/>
      <c r="L32" s="42"/>
      <c r="M32" s="16"/>
      <c r="N32" s="16"/>
    </row>
    <row r="33" spans="2:12" x14ac:dyDescent="0.2">
      <c r="B33" s="18"/>
      <c r="C33" s="18"/>
      <c r="D33" s="16"/>
      <c r="E33" s="27"/>
      <c r="F33" s="27"/>
      <c r="G33" s="27"/>
      <c r="H33" s="27"/>
      <c r="I33" s="27"/>
      <c r="J33" s="27"/>
      <c r="K33" s="27"/>
      <c r="L33" s="27"/>
    </row>
    <row r="34" spans="2:12" x14ac:dyDescent="0.2">
      <c r="B34" s="18"/>
      <c r="C34" s="18"/>
      <c r="D34" s="16"/>
      <c r="E34" s="17"/>
      <c r="F34" s="16"/>
      <c r="G34" s="30"/>
      <c r="H34" s="16"/>
      <c r="I34" s="17"/>
      <c r="J34" s="16"/>
      <c r="K34" s="17"/>
      <c r="L34" s="17"/>
    </row>
    <row r="35" spans="2:12" x14ac:dyDescent="0.2">
      <c r="B35" s="18"/>
      <c r="C35" s="18"/>
      <c r="D35" s="16"/>
      <c r="E35" s="17"/>
      <c r="F35" s="16"/>
      <c r="G35" s="29"/>
      <c r="H35" s="16"/>
      <c r="I35" s="17"/>
      <c r="J35" s="16"/>
      <c r="K35" s="17"/>
      <c r="L35" s="17"/>
    </row>
    <row r="36" spans="2:12" x14ac:dyDescent="0.2">
      <c r="B36" s="18"/>
      <c r="C36" s="18"/>
      <c r="D36" s="16"/>
      <c r="E36" s="16"/>
      <c r="F36" s="17"/>
      <c r="G36" s="29"/>
      <c r="H36" s="17"/>
      <c r="I36" s="16"/>
      <c r="J36" s="17"/>
      <c r="K36" s="16"/>
      <c r="L36" s="17"/>
    </row>
    <row r="37" spans="2:12" x14ac:dyDescent="0.2">
      <c r="D37" s="16"/>
      <c r="E37" s="16"/>
      <c r="F37" s="16"/>
      <c r="G37" s="29"/>
      <c r="H37" s="16"/>
      <c r="I37" s="16"/>
      <c r="J37" s="16"/>
      <c r="K37" s="16"/>
      <c r="L37" s="17"/>
    </row>
    <row r="38" spans="2:12" x14ac:dyDescent="0.2">
      <c r="D38" s="16"/>
      <c r="E38" s="16"/>
      <c r="F38" s="16"/>
      <c r="G38" s="29"/>
      <c r="H38" s="16"/>
      <c r="I38" s="16"/>
      <c r="J38" s="16"/>
      <c r="K38" s="16"/>
      <c r="L38" s="16"/>
    </row>
    <row r="39" spans="2:12" x14ac:dyDescent="0.2">
      <c r="D39" s="16"/>
      <c r="E39" s="16"/>
      <c r="F39" s="16"/>
      <c r="G39" s="16"/>
      <c r="H39" s="16"/>
      <c r="I39" s="17"/>
      <c r="J39" s="16"/>
      <c r="K39" s="16"/>
      <c r="L39" s="17"/>
    </row>
    <row r="40" spans="2:12" x14ac:dyDescent="0.2">
      <c r="D40" s="16"/>
      <c r="E40" s="43"/>
      <c r="F40" s="16"/>
      <c r="G40" s="16"/>
      <c r="H40" s="16"/>
      <c r="I40" s="17"/>
      <c r="J40" s="16"/>
      <c r="K40" s="16"/>
      <c r="L40" s="17"/>
    </row>
    <row r="41" spans="2:12" x14ac:dyDescent="0.2">
      <c r="C41" s="36"/>
      <c r="D41" s="16"/>
      <c r="E41" s="43"/>
      <c r="F41" s="16"/>
      <c r="G41" s="16"/>
      <c r="H41" s="27"/>
      <c r="I41" s="75"/>
      <c r="J41" s="75"/>
      <c r="K41" s="75"/>
      <c r="L41" s="76"/>
    </row>
    <row r="42" spans="2:12" x14ac:dyDescent="0.2">
      <c r="C42" s="36"/>
      <c r="D42" s="16"/>
      <c r="E42" s="43"/>
      <c r="F42" s="16"/>
      <c r="G42" s="16"/>
      <c r="H42" s="27"/>
      <c r="I42" s="27"/>
      <c r="J42" s="27"/>
      <c r="K42" s="27"/>
      <c r="L42" s="27"/>
    </row>
    <row r="43" spans="2:12" x14ac:dyDescent="0.2">
      <c r="C43" s="36"/>
      <c r="D43" s="16"/>
      <c r="E43" s="50"/>
      <c r="F43" s="16"/>
      <c r="G43" s="16"/>
      <c r="H43" s="16"/>
      <c r="I43" s="17"/>
      <c r="J43" s="16"/>
      <c r="K43" s="17"/>
      <c r="L43" s="17"/>
    </row>
    <row r="44" spans="2:12" x14ac:dyDescent="0.2">
      <c r="C44" s="36"/>
      <c r="D44" s="16"/>
      <c r="E44" s="50"/>
      <c r="F44" s="16"/>
      <c r="G44" s="16"/>
      <c r="H44" s="16"/>
      <c r="I44" s="17"/>
      <c r="J44" s="16"/>
      <c r="K44" s="17"/>
      <c r="L44" s="17"/>
    </row>
    <row r="45" spans="2:12" x14ac:dyDescent="0.2">
      <c r="C45" s="36"/>
      <c r="D45" s="16"/>
      <c r="E45" s="16"/>
      <c r="F45" s="17"/>
      <c r="G45" s="29"/>
      <c r="H45" s="17"/>
      <c r="I45" s="16"/>
      <c r="J45" s="17"/>
      <c r="K45" s="16"/>
      <c r="L45" s="17"/>
    </row>
    <row r="46" spans="2:12" x14ac:dyDescent="0.2">
      <c r="C46" s="36"/>
      <c r="D46" s="16"/>
      <c r="E46" s="16"/>
      <c r="F46" s="16"/>
      <c r="G46" s="29"/>
      <c r="H46" s="16"/>
      <c r="I46" s="16"/>
      <c r="J46" s="16"/>
      <c r="K46" s="16"/>
      <c r="L46" s="17"/>
    </row>
    <row r="47" spans="2:12" x14ac:dyDescent="0.2">
      <c r="C47" s="36"/>
      <c r="D47" s="16"/>
      <c r="E47" s="16"/>
      <c r="F47" s="16"/>
      <c r="G47" s="29"/>
      <c r="H47" s="16"/>
      <c r="I47" s="16"/>
      <c r="J47" s="16"/>
      <c r="K47" s="16"/>
      <c r="L47" s="16"/>
    </row>
    <row r="49" spans="16:26" x14ac:dyDescent="0.2">
      <c r="P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6:26" x14ac:dyDescent="0.2">
      <c r="P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6:26" x14ac:dyDescent="0.2">
      <c r="P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6:26" x14ac:dyDescent="0.2">
      <c r="P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6:26" x14ac:dyDescent="0.2">
      <c r="P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6:26" x14ac:dyDescent="0.2">
      <c r="P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6:26" x14ac:dyDescent="0.2">
      <c r="P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6:26" x14ac:dyDescent="0.2">
      <c r="P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6:26" x14ac:dyDescent="0.2">
      <c r="P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6:26" x14ac:dyDescent="0.2">
      <c r="P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6:26" x14ac:dyDescent="0.2">
      <c r="P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6:26" x14ac:dyDescent="0.2">
      <c r="P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6:26" x14ac:dyDescent="0.2">
      <c r="P61" s="2"/>
      <c r="S61" s="18"/>
      <c r="T61" s="2"/>
      <c r="U61" s="2"/>
      <c r="V61" s="2"/>
      <c r="W61" s="2"/>
      <c r="X61" s="2"/>
      <c r="Y61" s="2"/>
      <c r="Z61" s="2"/>
    </row>
    <row r="62" spans="16:26" x14ac:dyDescent="0.2">
      <c r="P62" s="2"/>
      <c r="S62" s="2"/>
      <c r="T62" s="2"/>
      <c r="U62" s="2"/>
      <c r="V62" s="2"/>
      <c r="W62" s="2"/>
      <c r="X62" s="2"/>
      <c r="Y62" s="2"/>
      <c r="Z62" s="2"/>
    </row>
    <row r="63" spans="16:26" x14ac:dyDescent="0.2">
      <c r="P63" s="2"/>
      <c r="S63" s="2"/>
      <c r="T63" s="2"/>
      <c r="U63" s="2"/>
      <c r="V63" s="2"/>
      <c r="W63" s="2"/>
      <c r="X63" s="2"/>
      <c r="Y63" s="2"/>
      <c r="Z63" s="2"/>
    </row>
    <row r="64" spans="16:26" x14ac:dyDescent="0.2">
      <c r="P64" s="2"/>
      <c r="S64" s="2"/>
      <c r="T64" s="2"/>
      <c r="U64" s="2"/>
      <c r="V64" s="2"/>
      <c r="W64" s="2"/>
      <c r="X64" s="2"/>
      <c r="Y64" s="2"/>
      <c r="Z64" s="2"/>
    </row>
    <row r="67" spans="14:25" x14ac:dyDescent="0.2">
      <c r="Y67" s="19"/>
    </row>
    <row r="70" spans="14:25" x14ac:dyDescent="0.2">
      <c r="N70" s="18"/>
      <c r="Q70" s="2"/>
    </row>
    <row r="71" spans="14:25" x14ac:dyDescent="0.2">
      <c r="N71" s="18"/>
      <c r="Q71" s="2"/>
    </row>
    <row r="72" spans="14:25" x14ac:dyDescent="0.2">
      <c r="N72" s="18"/>
      <c r="Q72" s="2"/>
    </row>
    <row r="73" spans="14:25" x14ac:dyDescent="0.2">
      <c r="N73" s="18"/>
    </row>
    <row r="74" spans="14:25" x14ac:dyDescent="0.2">
      <c r="N74" s="2"/>
    </row>
    <row r="75" spans="14:25" x14ac:dyDescent="0.2">
      <c r="N75" s="2"/>
    </row>
    <row r="76" spans="14:25" x14ac:dyDescent="0.2">
      <c r="N76" s="2"/>
    </row>
    <row r="81" spans="17:17" x14ac:dyDescent="0.2">
      <c r="Q81" s="2"/>
    </row>
  </sheetData>
  <mergeCells count="20">
    <mergeCell ref="K41:L41"/>
    <mergeCell ref="D4:D7"/>
    <mergeCell ref="I41:J41"/>
    <mergeCell ref="D10:D15"/>
    <mergeCell ref="D16:D21"/>
    <mergeCell ref="L10:L12"/>
    <mergeCell ref="L13:L15"/>
    <mergeCell ref="L16:L18"/>
    <mergeCell ref="L19:L20"/>
    <mergeCell ref="C10:C12"/>
    <mergeCell ref="C13:C15"/>
    <mergeCell ref="C16:C18"/>
    <mergeCell ref="C19:C20"/>
    <mergeCell ref="K16:K18"/>
    <mergeCell ref="K13:K15"/>
    <mergeCell ref="K19:K20"/>
    <mergeCell ref="A2:A3"/>
    <mergeCell ref="B2:B3"/>
    <mergeCell ref="C2:F2"/>
    <mergeCell ref="H3:J3"/>
  </mergeCells>
  <phoneticPr fontId="0" type="noConversion"/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Quantal Data</vt:lpstr>
      <vt:lpstr>'Quantal Data'!Print_Area</vt:lpstr>
    </vt:vector>
  </TitlesOfParts>
  <Manager/>
  <Company>US-EPA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 Brinkman</dc:creator>
  <cp:keywords/>
  <dc:description/>
  <cp:lastModifiedBy>Fout, Shay</cp:lastModifiedBy>
  <cp:revision/>
  <dcterms:created xsi:type="dcterms:W3CDTF">2010-11-16T13:47:32Z</dcterms:created>
  <dcterms:modified xsi:type="dcterms:W3CDTF">2017-06-29T16:12:11Z</dcterms:modified>
  <cp:category/>
  <cp:contentStatus/>
</cp:coreProperties>
</file>