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a.ad.epa.gov\ord\CIN\Users\main\A-E\evarughe\Net MyDocuments\Work on Stuff\Phase 2 Study\SciHub\"/>
    </mc:Choice>
  </mc:AlternateContent>
  <bookViews>
    <workbookView xWindow="-495" yWindow="6150" windowWidth="18435" windowHeight="3720" activeTab="2"/>
  </bookViews>
  <sheets>
    <sheet name="Samples" sheetId="5" r:id="rId1"/>
    <sheet name="HepG results" sheetId="4" r:id="rId2"/>
    <sheet name="For MPN" sheetId="1" r:id="rId3"/>
    <sheet name="Sheet2" sheetId="2" r:id="rId4"/>
    <sheet name="Sheet3" sheetId="3" r:id="rId5"/>
  </sheets>
  <definedNames>
    <definedName name="_xlnm.Print_Area" localSheetId="1">'HepG results'!$A$1:$AS$13</definedName>
  </definedNames>
  <calcPr calcId="171027"/>
</workbook>
</file>

<file path=xl/calcChain.xml><?xml version="1.0" encoding="utf-8"?>
<calcChain xmlns="http://schemas.openxmlformats.org/spreadsheetml/2006/main">
  <c r="AH71" i="1" l="1"/>
  <c r="AG71" i="1"/>
  <c r="AG70" i="1"/>
  <c r="AH70" i="1"/>
  <c r="AF70" i="1"/>
  <c r="AF71" i="1"/>
  <c r="AK12" i="4" l="1"/>
  <c r="X12" i="4"/>
  <c r="P12" i="4"/>
  <c r="I12" i="4"/>
  <c r="AK11" i="4"/>
  <c r="X11" i="4"/>
  <c r="P11" i="4"/>
  <c r="I11" i="4"/>
  <c r="AK10" i="4"/>
  <c r="AL11" i="4" s="1"/>
  <c r="X10" i="4"/>
  <c r="Y12" i="4" s="1"/>
  <c r="P10" i="4"/>
  <c r="I10" i="4"/>
  <c r="R10" i="4" s="1"/>
  <c r="AK9" i="4"/>
  <c r="X9" i="4"/>
  <c r="P9" i="4"/>
  <c r="I9" i="4"/>
  <c r="AK8" i="4"/>
  <c r="X8" i="4"/>
  <c r="P8" i="4"/>
  <c r="I8" i="4"/>
  <c r="AK7" i="4"/>
  <c r="AL8" i="4" s="1"/>
  <c r="X7" i="4"/>
  <c r="P7" i="4"/>
  <c r="Q8" i="4" s="1"/>
  <c r="I7" i="4"/>
  <c r="AK6" i="4"/>
  <c r="X6" i="4"/>
  <c r="Y6" i="4" s="1"/>
  <c r="P6" i="4"/>
  <c r="I6" i="4"/>
  <c r="AK5" i="4"/>
  <c r="X5" i="4"/>
  <c r="P5" i="4"/>
  <c r="R5" i="4" s="1"/>
  <c r="I5" i="4"/>
  <c r="AK4" i="4"/>
  <c r="X4" i="4"/>
  <c r="P4" i="4"/>
  <c r="I4" i="4"/>
  <c r="J11" i="4" l="1"/>
  <c r="Y5" i="4"/>
  <c r="Q9" i="4"/>
  <c r="AM5" i="4"/>
  <c r="Z12" i="4"/>
  <c r="AL6" i="4"/>
  <c r="R11" i="4"/>
  <c r="J12" i="4"/>
  <c r="Z9" i="4"/>
  <c r="Z10" i="4"/>
  <c r="Q11" i="4"/>
  <c r="AM11" i="4"/>
  <c r="AL12" i="4"/>
  <c r="Q12" i="4"/>
  <c r="Y11" i="4"/>
  <c r="AM10" i="4"/>
  <c r="Z11" i="4"/>
  <c r="R12" i="4"/>
  <c r="AM12" i="4"/>
  <c r="R8" i="4"/>
  <c r="J8" i="4"/>
  <c r="AM8" i="4"/>
  <c r="J9" i="4"/>
  <c r="AL9" i="4"/>
  <c r="AL5" i="4"/>
  <c r="R7" i="4"/>
  <c r="Z7" i="4"/>
  <c r="AM7" i="4"/>
  <c r="Z8" i="4"/>
  <c r="R9" i="4"/>
  <c r="AM9" i="4"/>
  <c r="Q6" i="4"/>
  <c r="R4" i="4"/>
  <c r="Z4" i="4"/>
  <c r="Z5" i="4"/>
  <c r="Z6" i="4"/>
  <c r="Q5" i="4"/>
  <c r="R6" i="4"/>
  <c r="J5" i="4"/>
  <c r="J6" i="4"/>
  <c r="AM4" i="4"/>
  <c r="AM6" i="4"/>
</calcChain>
</file>

<file path=xl/sharedStrings.xml><?xml version="1.0" encoding="utf-8"?>
<sst xmlns="http://schemas.openxmlformats.org/spreadsheetml/2006/main" count="1321" uniqueCount="173">
  <si>
    <t>Undiluted</t>
  </si>
  <si>
    <t>AVG</t>
  </si>
  <si>
    <t>1:5</t>
  </si>
  <si>
    <t>1:25</t>
  </si>
  <si>
    <t>1:125</t>
  </si>
  <si>
    <t>1:625</t>
  </si>
  <si>
    <t>Undetermined</t>
  </si>
  <si>
    <t>Phase #</t>
  </si>
  <si>
    <t>HepG</t>
  </si>
  <si>
    <t>Delta w/ HepG</t>
  </si>
  <si>
    <t>Delta w/ Prv Dil</t>
  </si>
  <si>
    <t>DWTP #</t>
  </si>
  <si>
    <t>10-S</t>
  </si>
  <si>
    <t>25-T</t>
  </si>
  <si>
    <t>11-S</t>
  </si>
  <si>
    <t>25-S</t>
  </si>
  <si>
    <t>15-S</t>
  </si>
  <si>
    <t>19-S</t>
  </si>
  <si>
    <t>Date Tested</t>
  </si>
  <si>
    <t>1:10</t>
  </si>
  <si>
    <t>Positives</t>
  </si>
  <si>
    <t>5/5</t>
  </si>
  <si>
    <t>0/5</t>
  </si>
  <si>
    <t>8/10</t>
  </si>
  <si>
    <t>4/10</t>
  </si>
  <si>
    <t>2/10</t>
  </si>
  <si>
    <t>5/10</t>
  </si>
  <si>
    <t>Hi Margie,</t>
  </si>
  <si>
    <t xml:space="preserve">I talked to the two gentlemen from Johnson Controls about this.  It looks like there might be a labeling issue.  We only have the </t>
  </si>
  <si>
    <t>4-S</t>
  </si>
  <si>
    <t>3-S</t>
  </si>
  <si>
    <t>3/10</t>
  </si>
  <si>
    <t>0/10</t>
  </si>
  <si>
    <t>1/10</t>
  </si>
  <si>
    <t>6/10</t>
  </si>
  <si>
    <t>3-T</t>
  </si>
  <si>
    <t>10/10</t>
  </si>
  <si>
    <t>9/10</t>
  </si>
  <si>
    <t>7/10</t>
  </si>
  <si>
    <t>23-T</t>
  </si>
  <si>
    <t>23-S</t>
  </si>
  <si>
    <t>22-S</t>
  </si>
  <si>
    <t>20-T</t>
  </si>
  <si>
    <t>2/5</t>
  </si>
  <si>
    <t>26-S</t>
  </si>
  <si>
    <t>24-S</t>
  </si>
  <si>
    <t>27-S</t>
  </si>
  <si>
    <t>20-S</t>
  </si>
  <si>
    <t>DWTP 29</t>
  </si>
  <si>
    <t>Untreated</t>
  </si>
  <si>
    <t>Russellville, AR</t>
  </si>
  <si>
    <t># 37</t>
  </si>
  <si>
    <t>DWTP 27</t>
  </si>
  <si>
    <t>Indianapolis, IN</t>
  </si>
  <si>
    <t># 36</t>
  </si>
  <si>
    <t>DWTP 26</t>
  </si>
  <si>
    <t>Willington, DE</t>
  </si>
  <si>
    <t># 35</t>
  </si>
  <si>
    <t>29-S</t>
  </si>
  <si>
    <t>DWTP 20</t>
  </si>
  <si>
    <t>Pre-Finished</t>
  </si>
  <si>
    <t>Albuquerque, NM</t>
  </si>
  <si>
    <t># 34</t>
  </si>
  <si>
    <t># 33</t>
  </si>
  <si>
    <t>28-S</t>
  </si>
  <si>
    <t>DWTP 24</t>
  </si>
  <si>
    <t>Sioux Falls, SD</t>
  </si>
  <si>
    <t># 32</t>
  </si>
  <si>
    <t>21-S</t>
  </si>
  <si>
    <t>DWTP 28</t>
  </si>
  <si>
    <t>Las Vegas, NV</t>
  </si>
  <si>
    <t># 31</t>
  </si>
  <si>
    <t>DWTP 22</t>
  </si>
  <si>
    <t>Source</t>
  </si>
  <si>
    <t>Wilmington, NC</t>
  </si>
  <si>
    <t># 30</t>
  </si>
  <si>
    <t>18-S</t>
  </si>
  <si>
    <t>DWTP 25</t>
  </si>
  <si>
    <t>Oklahoma City, OK</t>
  </si>
  <si>
    <t># 29</t>
  </si>
  <si>
    <t>18-T</t>
  </si>
  <si>
    <t>Treated</t>
  </si>
  <si>
    <t># 28</t>
  </si>
  <si>
    <t>DWTP 23</t>
  </si>
  <si>
    <t>Clayton City, GA</t>
  </si>
  <si>
    <t># 27</t>
  </si>
  <si>
    <t># 26</t>
  </si>
  <si>
    <t>13-S</t>
  </si>
  <si>
    <t>DWTP 21</t>
  </si>
  <si>
    <t>Ft. Thomas, KY</t>
  </si>
  <si>
    <t># 25</t>
  </si>
  <si>
    <t>DWTP 19</t>
  </si>
  <si>
    <t>Minneapolis, MN</t>
  </si>
  <si>
    <t># 24</t>
  </si>
  <si>
    <t>15-T</t>
  </si>
  <si>
    <t>DWTP 18</t>
  </si>
  <si>
    <t>Billerica, MA</t>
  </si>
  <si>
    <t># 23</t>
  </si>
  <si>
    <t>17-S</t>
  </si>
  <si>
    <t># 22</t>
  </si>
  <si>
    <t>DWTP 13</t>
  </si>
  <si>
    <t>New York, NY</t>
  </si>
  <si>
    <t># 21</t>
  </si>
  <si>
    <t>16-T</t>
  </si>
  <si>
    <t>DWTP 15</t>
  </si>
  <si>
    <t>Hardin, MT</t>
  </si>
  <si>
    <t># 20</t>
  </si>
  <si>
    <t>16-S</t>
  </si>
  <si>
    <t># 19</t>
  </si>
  <si>
    <t>DWTP 17</t>
  </si>
  <si>
    <t xml:space="preserve">Bedford City </t>
  </si>
  <si>
    <t># 18</t>
  </si>
  <si>
    <t>14-S</t>
  </si>
  <si>
    <t>DWTP 16</t>
  </si>
  <si>
    <t>Davenport, IA</t>
  </si>
  <si>
    <t># 17</t>
  </si>
  <si>
    <t>11-T</t>
  </si>
  <si>
    <t># 16</t>
  </si>
  <si>
    <t>DWTP 14</t>
  </si>
  <si>
    <t>Tuscaloosa, AL</t>
  </si>
  <si>
    <t># 15</t>
  </si>
  <si>
    <t>12-T</t>
  </si>
  <si>
    <t>DWTP 11</t>
  </si>
  <si>
    <t>Wilsonville, OR</t>
  </si>
  <si>
    <t># 14</t>
  </si>
  <si>
    <t>12-S</t>
  </si>
  <si>
    <t># 13</t>
  </si>
  <si>
    <t>DWTP 5</t>
  </si>
  <si>
    <t>GW Source</t>
  </si>
  <si>
    <t>Soquel, CA</t>
  </si>
  <si>
    <t># 12</t>
  </si>
  <si>
    <t>5-S</t>
  </si>
  <si>
    <t>DWTP 12</t>
  </si>
  <si>
    <t>Parkersburg, WV</t>
  </si>
  <si>
    <t># 11</t>
  </si>
  <si>
    <t>10-T</t>
  </si>
  <si>
    <t># 10</t>
  </si>
  <si>
    <t>DWTP 10</t>
  </si>
  <si>
    <t>New Orleans, LA</t>
  </si>
  <si>
    <t># 9</t>
  </si>
  <si>
    <t>1-T</t>
  </si>
  <si>
    <t>Raw</t>
  </si>
  <si>
    <t># 8</t>
  </si>
  <si>
    <t>1-S</t>
  </si>
  <si>
    <t>DWTP 1</t>
  </si>
  <si>
    <t>Dallas, TX</t>
  </si>
  <si>
    <t># 7</t>
  </si>
  <si>
    <t># 6</t>
  </si>
  <si>
    <t>2-T</t>
  </si>
  <si>
    <t>DWTP 4</t>
  </si>
  <si>
    <t>Philly Raw Water</t>
  </si>
  <si>
    <t># 5</t>
  </si>
  <si>
    <t>2-S</t>
  </si>
  <si>
    <t>3/?/2014</t>
  </si>
  <si>
    <t>DWTP 3</t>
  </si>
  <si>
    <t>Pittsburgh, PA</t>
  </si>
  <si>
    <t># 4</t>
  </si>
  <si>
    <t># 3</t>
  </si>
  <si>
    <t>DWTP 2</t>
  </si>
  <si>
    <t>GCWW</t>
  </si>
  <si>
    <t># 2</t>
  </si>
  <si>
    <t># 1</t>
  </si>
  <si>
    <t>Extract #</t>
  </si>
  <si>
    <t>Utility ID</t>
  </si>
  <si>
    <t>Treatment</t>
  </si>
  <si>
    <t>Place</t>
  </si>
  <si>
    <t>Phase II #</t>
  </si>
  <si>
    <t>3/5</t>
  </si>
  <si>
    <t>9/19/2014
repeat</t>
  </si>
  <si>
    <t>Und</t>
  </si>
  <si>
    <t>Combined HepG Control - Total # Positives</t>
  </si>
  <si>
    <t>out of Total Assays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</si>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</sst>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3" xfId="0" applyBorder="1"/>
    <xf numFmtId="0" fontId="0" fillId="0" borderId="2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" xfId="0" applyBorder="1"/>
    <xf numFmtId="0" fontId="0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3" xfId="0" applyBorder="1"/>
    <xf numFmtId="0" fontId="0" fillId="0" borderId="8" xfId="0" applyBorder="1"/>
    <xf numFmtId="0" fontId="0" fillId="0" borderId="8" xfId="0" applyFont="1" applyBorder="1" applyAlignment="1">
      <alignment horizontal="left" vertical="center"/>
    </xf>
    <xf numFmtId="0" fontId="0" fillId="0" borderId="27" xfId="0" applyBorder="1"/>
    <xf numFmtId="0" fontId="0" fillId="0" borderId="24" xfId="0" applyBorder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Border="1"/>
    <xf numFmtId="0" fontId="0" fillId="0" borderId="29" xfId="0" applyBorder="1"/>
    <xf numFmtId="0" fontId="0" fillId="0" borderId="19" xfId="0" applyBorder="1"/>
    <xf numFmtId="49" fontId="1" fillId="0" borderId="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textRotation="90"/>
    </xf>
    <xf numFmtId="49" fontId="1" fillId="0" borderId="34" xfId="0" applyNumberFormat="1" applyFont="1" applyBorder="1" applyAlignment="1">
      <alignment horizontal="center" vertical="center" textRotation="90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0" fontId="0" fillId="0" borderId="50" xfId="0" applyBorder="1"/>
    <xf numFmtId="0" fontId="0" fillId="2" borderId="39" xfId="0" applyFill="1" applyBorder="1"/>
    <xf numFmtId="0" fontId="0" fillId="2" borderId="6" xfId="0" applyFill="1" applyBorder="1"/>
    <xf numFmtId="49" fontId="1" fillId="2" borderId="6" xfId="0" applyNumberFormat="1" applyFont="1" applyFill="1" applyBorder="1" applyAlignment="1">
      <alignment horizontal="center" vertical="center"/>
    </xf>
    <xf numFmtId="49" fontId="1" fillId="2" borderId="40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7" xfId="0" applyFill="1" applyBorder="1"/>
    <xf numFmtId="0" fontId="0" fillId="4" borderId="3" xfId="0" applyFill="1" applyBorder="1"/>
    <xf numFmtId="49" fontId="1" fillId="4" borderId="3" xfId="0" applyNumberFormat="1" applyFont="1" applyFill="1" applyBorder="1" applyAlignment="1">
      <alignment horizontal="center" vertical="center"/>
    </xf>
    <xf numFmtId="49" fontId="1" fillId="4" borderId="41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0" fillId="4" borderId="28" xfId="0" applyFill="1" applyBorder="1"/>
    <xf numFmtId="0" fontId="0" fillId="4" borderId="19" xfId="0" applyFill="1" applyBorder="1"/>
    <xf numFmtId="49" fontId="1" fillId="4" borderId="19" xfId="0" applyNumberFormat="1" applyFont="1" applyFill="1" applyBorder="1" applyAlignment="1">
      <alignment horizontal="center" vertical="center"/>
    </xf>
    <xf numFmtId="49" fontId="1" fillId="4" borderId="42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3" xfId="0" applyFill="1" applyBorder="1"/>
    <xf numFmtId="49" fontId="1" fillId="5" borderId="3" xfId="0" applyNumberFormat="1" applyFont="1" applyFill="1" applyBorder="1" applyAlignment="1">
      <alignment horizontal="center" vertical="center"/>
    </xf>
    <xf numFmtId="49" fontId="1" fillId="5" borderId="41" xfId="0" applyNumberFormat="1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0" fillId="2" borderId="51" xfId="0" applyFill="1" applyBorder="1"/>
    <xf numFmtId="0" fontId="0" fillId="2" borderId="0" xfId="0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14" fontId="1" fillId="0" borderId="46" xfId="0" applyNumberFormat="1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0" fontId="1" fillId="0" borderId="8" xfId="0" quotePrefix="1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quotePrefix="1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0" fontId="1" fillId="0" borderId="38" xfId="0" quotePrefix="1" applyNumberFormat="1" applyFont="1" applyBorder="1" applyAlignment="1">
      <alignment horizontal="center" vertical="center"/>
    </xf>
    <xf numFmtId="20" fontId="1" fillId="0" borderId="27" xfId="0" quotePrefix="1" applyNumberFormat="1" applyFont="1" applyBorder="1" applyAlignment="1">
      <alignment horizontal="center" vertical="center"/>
    </xf>
    <xf numFmtId="20" fontId="1" fillId="0" borderId="33" xfId="0" quotePrefix="1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4" fontId="0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4" fontId="0" fillId="0" borderId="44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D4" workbookViewId="0">
      <selection activeCell="G2" sqref="G2:H3"/>
    </sheetView>
  </sheetViews>
  <sheetFormatPr defaultRowHeight="15" x14ac:dyDescent="0.25"/>
  <cols>
    <col min="2" max="2" width="19" customWidth="1"/>
    <col min="3" max="3" width="12.85546875" customWidth="1"/>
    <col min="4" max="4" width="15.7109375" customWidth="1"/>
    <col min="5" max="5" width="15.7109375" style="52" customWidth="1"/>
    <col min="6" max="6" width="9.7109375" style="9" bestFit="1" customWidth="1"/>
    <col min="7" max="9" width="9.140625" style="9"/>
  </cols>
  <sheetData>
    <row r="1" spans="1:9" x14ac:dyDescent="0.25">
      <c r="A1" s="11" t="s">
        <v>166</v>
      </c>
      <c r="B1" s="80" t="s">
        <v>165</v>
      </c>
      <c r="C1" s="80" t="s">
        <v>164</v>
      </c>
      <c r="D1" s="54" t="s">
        <v>163</v>
      </c>
      <c r="E1" s="53"/>
      <c r="F1" s="79"/>
      <c r="G1" s="78" t="s">
        <v>11</v>
      </c>
      <c r="H1" s="78" t="s">
        <v>7</v>
      </c>
      <c r="I1" s="77" t="s">
        <v>162</v>
      </c>
    </row>
    <row r="2" spans="1:9" x14ac:dyDescent="0.25">
      <c r="A2" s="56" t="s">
        <v>161</v>
      </c>
      <c r="B2" s="76" t="s">
        <v>159</v>
      </c>
      <c r="C2" s="76" t="s">
        <v>141</v>
      </c>
      <c r="D2" s="54" t="s">
        <v>158</v>
      </c>
      <c r="E2" s="53"/>
      <c r="F2" s="114">
        <v>41709</v>
      </c>
      <c r="G2" s="11" t="s">
        <v>46</v>
      </c>
      <c r="H2" s="11">
        <v>36</v>
      </c>
      <c r="I2" s="62">
        <v>46</v>
      </c>
    </row>
    <row r="3" spans="1:9" x14ac:dyDescent="0.25">
      <c r="A3" s="56" t="s">
        <v>160</v>
      </c>
      <c r="B3" s="76" t="s">
        <v>159</v>
      </c>
      <c r="C3" s="76" t="s">
        <v>81</v>
      </c>
      <c r="D3" s="54" t="s">
        <v>158</v>
      </c>
      <c r="E3" s="53"/>
      <c r="F3" s="115"/>
      <c r="G3" s="11" t="s">
        <v>47</v>
      </c>
      <c r="H3" s="11">
        <v>33</v>
      </c>
      <c r="I3" s="62">
        <v>31</v>
      </c>
    </row>
    <row r="4" spans="1:9" x14ac:dyDescent="0.25">
      <c r="A4" s="59" t="s">
        <v>157</v>
      </c>
      <c r="B4" s="58" t="s">
        <v>155</v>
      </c>
      <c r="C4" s="58" t="s">
        <v>141</v>
      </c>
      <c r="D4" s="57" t="s">
        <v>154</v>
      </c>
      <c r="E4" s="53"/>
      <c r="F4" s="63"/>
      <c r="G4" s="11"/>
      <c r="H4" s="11"/>
      <c r="I4" s="62"/>
    </row>
    <row r="5" spans="1:9" x14ac:dyDescent="0.25">
      <c r="A5" s="59" t="s">
        <v>156</v>
      </c>
      <c r="B5" s="58" t="s">
        <v>155</v>
      </c>
      <c r="C5" s="58" t="s">
        <v>81</v>
      </c>
      <c r="D5" s="57" t="s">
        <v>154</v>
      </c>
      <c r="E5" s="53"/>
      <c r="F5" s="112" t="s">
        <v>153</v>
      </c>
      <c r="G5" s="11" t="s">
        <v>152</v>
      </c>
      <c r="H5" s="11">
        <v>1</v>
      </c>
      <c r="I5" s="62">
        <v>3</v>
      </c>
    </row>
    <row r="6" spans="1:9" x14ac:dyDescent="0.25">
      <c r="A6" s="59" t="s">
        <v>151</v>
      </c>
      <c r="B6" s="58" t="s">
        <v>150</v>
      </c>
      <c r="C6" s="58" t="s">
        <v>141</v>
      </c>
      <c r="D6" s="57" t="s">
        <v>149</v>
      </c>
      <c r="E6" s="53"/>
      <c r="F6" s="113"/>
      <c r="G6" s="11" t="s">
        <v>148</v>
      </c>
      <c r="H6" s="11">
        <v>2</v>
      </c>
      <c r="I6" s="62">
        <v>4</v>
      </c>
    </row>
    <row r="7" spans="1:9" x14ac:dyDescent="0.25">
      <c r="A7" s="56" t="s">
        <v>147</v>
      </c>
      <c r="B7" s="76" t="s">
        <v>145</v>
      </c>
      <c r="C7" s="76" t="s">
        <v>141</v>
      </c>
      <c r="D7" s="54" t="s">
        <v>144</v>
      </c>
      <c r="E7" s="53"/>
      <c r="F7" s="63"/>
      <c r="G7" s="11"/>
      <c r="H7" s="11"/>
      <c r="I7" s="62"/>
    </row>
    <row r="8" spans="1:9" ht="15.75" thickBot="1" x14ac:dyDescent="0.3">
      <c r="A8" s="75" t="s">
        <v>146</v>
      </c>
      <c r="B8" s="74" t="s">
        <v>145</v>
      </c>
      <c r="C8" s="74" t="s">
        <v>81</v>
      </c>
      <c r="D8" s="73" t="s">
        <v>144</v>
      </c>
      <c r="E8" s="53"/>
      <c r="F8" s="112"/>
      <c r="G8" s="11" t="s">
        <v>143</v>
      </c>
      <c r="H8" s="11">
        <v>6</v>
      </c>
      <c r="I8" s="62">
        <v>7</v>
      </c>
    </row>
    <row r="9" spans="1:9" ht="15.75" thickTop="1" x14ac:dyDescent="0.25">
      <c r="A9" s="72" t="s">
        <v>142</v>
      </c>
      <c r="B9" s="71" t="s">
        <v>138</v>
      </c>
      <c r="C9" s="71" t="s">
        <v>141</v>
      </c>
      <c r="D9" s="70" t="s">
        <v>137</v>
      </c>
      <c r="E9" s="53"/>
      <c r="F9" s="113"/>
      <c r="G9" s="11" t="s">
        <v>140</v>
      </c>
      <c r="H9" s="11">
        <v>7</v>
      </c>
      <c r="I9" s="62">
        <v>8</v>
      </c>
    </row>
    <row r="10" spans="1:9" x14ac:dyDescent="0.25">
      <c r="A10" s="56" t="s">
        <v>139</v>
      </c>
      <c r="B10" s="55" t="s">
        <v>138</v>
      </c>
      <c r="C10" s="55" t="s">
        <v>81</v>
      </c>
      <c r="D10" s="54" t="s">
        <v>137</v>
      </c>
      <c r="E10" s="53"/>
      <c r="F10" s="63"/>
      <c r="G10" s="11"/>
      <c r="H10" s="11"/>
      <c r="I10" s="62"/>
    </row>
    <row r="11" spans="1:9" x14ac:dyDescent="0.25">
      <c r="A11" s="56" t="s">
        <v>136</v>
      </c>
      <c r="B11" s="55" t="s">
        <v>133</v>
      </c>
      <c r="C11" s="55" t="s">
        <v>73</v>
      </c>
      <c r="D11" s="54" t="s">
        <v>132</v>
      </c>
      <c r="E11" s="53"/>
      <c r="F11" s="112"/>
      <c r="G11" s="11" t="s">
        <v>135</v>
      </c>
      <c r="H11" s="11">
        <v>9</v>
      </c>
      <c r="I11" s="62">
        <v>12</v>
      </c>
    </row>
    <row r="12" spans="1:9" x14ac:dyDescent="0.25">
      <c r="A12" s="56" t="s">
        <v>134</v>
      </c>
      <c r="B12" s="55" t="s">
        <v>133</v>
      </c>
      <c r="C12" s="55" t="s">
        <v>81</v>
      </c>
      <c r="D12" s="54" t="s">
        <v>132</v>
      </c>
      <c r="E12" s="53"/>
      <c r="F12" s="113"/>
      <c r="G12" s="11" t="s">
        <v>131</v>
      </c>
      <c r="H12" s="11">
        <v>12</v>
      </c>
      <c r="I12" s="62">
        <v>34</v>
      </c>
    </row>
    <row r="13" spans="1:9" x14ac:dyDescent="0.25">
      <c r="A13" s="56" t="s">
        <v>130</v>
      </c>
      <c r="B13" s="55" t="s">
        <v>129</v>
      </c>
      <c r="C13" s="55" t="s">
        <v>128</v>
      </c>
      <c r="D13" s="54" t="s">
        <v>127</v>
      </c>
      <c r="E13" s="53"/>
      <c r="F13" s="63"/>
      <c r="G13" s="11"/>
      <c r="H13" s="11"/>
      <c r="I13" s="62"/>
    </row>
    <row r="14" spans="1:9" x14ac:dyDescent="0.25">
      <c r="A14" s="59" t="s">
        <v>126</v>
      </c>
      <c r="B14" s="58" t="s">
        <v>123</v>
      </c>
      <c r="C14" s="58" t="s">
        <v>73</v>
      </c>
      <c r="D14" s="57" t="s">
        <v>122</v>
      </c>
      <c r="E14" s="53"/>
      <c r="F14" s="112"/>
      <c r="G14" s="11" t="s">
        <v>125</v>
      </c>
      <c r="H14" s="11">
        <v>10</v>
      </c>
      <c r="I14" s="62">
        <v>13</v>
      </c>
    </row>
    <row r="15" spans="1:9" x14ac:dyDescent="0.25">
      <c r="A15" s="56" t="s">
        <v>124</v>
      </c>
      <c r="B15" s="55" t="s">
        <v>123</v>
      </c>
      <c r="C15" s="55" t="s">
        <v>81</v>
      </c>
      <c r="D15" s="54" t="s">
        <v>122</v>
      </c>
      <c r="E15" s="53"/>
      <c r="F15" s="113"/>
      <c r="G15" s="11" t="s">
        <v>121</v>
      </c>
      <c r="H15" s="11">
        <v>11</v>
      </c>
      <c r="I15" s="62">
        <v>14</v>
      </c>
    </row>
    <row r="16" spans="1:9" x14ac:dyDescent="0.25">
      <c r="A16" s="56" t="s">
        <v>120</v>
      </c>
      <c r="B16" s="55" t="s">
        <v>119</v>
      </c>
      <c r="C16" s="55" t="s">
        <v>73</v>
      </c>
      <c r="D16" s="54" t="s">
        <v>118</v>
      </c>
      <c r="E16" s="53"/>
      <c r="F16" s="63"/>
      <c r="G16" s="11"/>
      <c r="H16" s="11"/>
      <c r="I16" s="62"/>
    </row>
    <row r="17" spans="1:9" x14ac:dyDescent="0.25">
      <c r="A17" s="56" t="s">
        <v>117</v>
      </c>
      <c r="B17" s="55" t="s">
        <v>114</v>
      </c>
      <c r="C17" s="55" t="s">
        <v>73</v>
      </c>
      <c r="D17" s="54" t="s">
        <v>113</v>
      </c>
      <c r="E17" s="53"/>
      <c r="F17" s="112"/>
      <c r="G17" s="11" t="s">
        <v>116</v>
      </c>
      <c r="H17" s="11">
        <v>14</v>
      </c>
      <c r="I17" s="62">
        <v>16</v>
      </c>
    </row>
    <row r="18" spans="1:9" x14ac:dyDescent="0.25">
      <c r="A18" s="56" t="s">
        <v>115</v>
      </c>
      <c r="B18" s="55" t="s">
        <v>114</v>
      </c>
      <c r="C18" s="55" t="s">
        <v>60</v>
      </c>
      <c r="D18" s="54" t="s">
        <v>113</v>
      </c>
      <c r="E18" s="53"/>
      <c r="F18" s="113"/>
      <c r="G18" s="11" t="s">
        <v>112</v>
      </c>
      <c r="H18" s="11">
        <v>15</v>
      </c>
      <c r="I18" s="62">
        <v>35</v>
      </c>
    </row>
    <row r="19" spans="1:9" x14ac:dyDescent="0.25">
      <c r="A19" s="56" t="s">
        <v>111</v>
      </c>
      <c r="B19" s="55" t="s">
        <v>110</v>
      </c>
      <c r="C19" s="55" t="s">
        <v>49</v>
      </c>
      <c r="D19" s="54" t="s">
        <v>109</v>
      </c>
      <c r="E19" s="53"/>
      <c r="F19" s="63"/>
      <c r="G19" s="11"/>
      <c r="H19" s="11"/>
      <c r="I19" s="62"/>
    </row>
    <row r="20" spans="1:9" x14ac:dyDescent="0.25">
      <c r="A20" s="59" t="s">
        <v>108</v>
      </c>
      <c r="B20" s="58" t="s">
        <v>105</v>
      </c>
      <c r="C20" s="58" t="s">
        <v>73</v>
      </c>
      <c r="D20" s="57" t="s">
        <v>104</v>
      </c>
      <c r="E20" s="53"/>
      <c r="F20" s="112"/>
      <c r="G20" s="11" t="s">
        <v>107</v>
      </c>
      <c r="H20" s="11">
        <v>16</v>
      </c>
      <c r="I20" s="62">
        <v>19</v>
      </c>
    </row>
    <row r="21" spans="1:9" x14ac:dyDescent="0.25">
      <c r="A21" s="56" t="s">
        <v>106</v>
      </c>
      <c r="B21" s="55" t="s">
        <v>105</v>
      </c>
      <c r="C21" s="55" t="s">
        <v>81</v>
      </c>
      <c r="D21" s="54" t="s">
        <v>104</v>
      </c>
      <c r="E21" s="53"/>
      <c r="F21" s="113"/>
      <c r="G21" s="11" t="s">
        <v>103</v>
      </c>
      <c r="H21" s="11">
        <v>17</v>
      </c>
      <c r="I21" s="62">
        <v>20</v>
      </c>
    </row>
    <row r="22" spans="1:9" x14ac:dyDescent="0.25">
      <c r="A22" s="56" t="s">
        <v>102</v>
      </c>
      <c r="B22" s="55" t="s">
        <v>101</v>
      </c>
      <c r="C22" s="55" t="s">
        <v>49</v>
      </c>
      <c r="D22" s="54" t="s">
        <v>100</v>
      </c>
      <c r="E22" s="53"/>
      <c r="F22" s="63"/>
      <c r="G22" s="11"/>
      <c r="H22" s="11"/>
      <c r="I22" s="62"/>
    </row>
    <row r="23" spans="1:9" x14ac:dyDescent="0.25">
      <c r="A23" s="56" t="s">
        <v>99</v>
      </c>
      <c r="B23" s="55" t="s">
        <v>96</v>
      </c>
      <c r="C23" s="55" t="s">
        <v>81</v>
      </c>
      <c r="D23" s="54" t="s">
        <v>95</v>
      </c>
      <c r="E23" s="53"/>
      <c r="F23" s="112"/>
      <c r="G23" s="11" t="s">
        <v>98</v>
      </c>
      <c r="H23" s="11">
        <v>18</v>
      </c>
      <c r="I23" s="62">
        <v>36</v>
      </c>
    </row>
    <row r="24" spans="1:9" x14ac:dyDescent="0.25">
      <c r="A24" s="56" t="s">
        <v>97</v>
      </c>
      <c r="B24" s="55" t="s">
        <v>96</v>
      </c>
      <c r="C24" s="55" t="s">
        <v>49</v>
      </c>
      <c r="D24" s="54" t="s">
        <v>95</v>
      </c>
      <c r="E24" s="53"/>
      <c r="F24" s="113"/>
      <c r="G24" s="11" t="s">
        <v>94</v>
      </c>
      <c r="H24" s="11">
        <v>20</v>
      </c>
      <c r="I24" s="62">
        <v>22</v>
      </c>
    </row>
    <row r="25" spans="1:9" x14ac:dyDescent="0.25">
      <c r="A25" s="56" t="s">
        <v>93</v>
      </c>
      <c r="B25" s="55" t="s">
        <v>92</v>
      </c>
      <c r="C25" s="55" t="s">
        <v>49</v>
      </c>
      <c r="D25" s="54" t="s">
        <v>91</v>
      </c>
      <c r="E25" s="53"/>
      <c r="F25" s="63"/>
      <c r="G25" s="11"/>
      <c r="H25" s="11"/>
      <c r="I25" s="62"/>
    </row>
    <row r="26" spans="1:9" x14ac:dyDescent="0.25">
      <c r="A26" s="56" t="s">
        <v>90</v>
      </c>
      <c r="B26" s="55" t="s">
        <v>89</v>
      </c>
      <c r="C26" s="55" t="s">
        <v>49</v>
      </c>
      <c r="D26" s="54" t="s">
        <v>88</v>
      </c>
      <c r="E26" s="53"/>
      <c r="F26" s="112"/>
      <c r="G26" s="11" t="s">
        <v>87</v>
      </c>
      <c r="H26" s="11">
        <v>21</v>
      </c>
      <c r="I26" s="62">
        <v>37</v>
      </c>
    </row>
    <row r="27" spans="1:9" x14ac:dyDescent="0.25">
      <c r="A27" s="59" t="s">
        <v>86</v>
      </c>
      <c r="B27" s="58" t="s">
        <v>84</v>
      </c>
      <c r="C27" s="58" t="s">
        <v>81</v>
      </c>
      <c r="D27" s="57" t="s">
        <v>83</v>
      </c>
      <c r="E27" s="53"/>
      <c r="F27" s="113"/>
      <c r="G27" s="11" t="s">
        <v>17</v>
      </c>
      <c r="H27" s="11">
        <v>24</v>
      </c>
      <c r="I27" s="62">
        <v>38</v>
      </c>
    </row>
    <row r="28" spans="1:9" x14ac:dyDescent="0.25">
      <c r="A28" s="59" t="s">
        <v>85</v>
      </c>
      <c r="B28" s="58" t="s">
        <v>84</v>
      </c>
      <c r="C28" s="58" t="s">
        <v>49</v>
      </c>
      <c r="D28" s="57" t="s">
        <v>83</v>
      </c>
      <c r="E28" s="53"/>
      <c r="F28" s="63"/>
      <c r="G28" s="11"/>
      <c r="H28" s="11"/>
      <c r="I28" s="62"/>
    </row>
    <row r="29" spans="1:9" x14ac:dyDescent="0.25">
      <c r="A29" s="59" t="s">
        <v>82</v>
      </c>
      <c r="B29" s="58" t="s">
        <v>78</v>
      </c>
      <c r="C29" s="58" t="s">
        <v>81</v>
      </c>
      <c r="D29" s="57" t="s">
        <v>77</v>
      </c>
      <c r="E29" s="53"/>
      <c r="F29" s="112"/>
      <c r="G29" s="11" t="s">
        <v>80</v>
      </c>
      <c r="H29" s="11">
        <v>22</v>
      </c>
      <c r="I29" s="62">
        <v>23</v>
      </c>
    </row>
    <row r="30" spans="1:9" x14ac:dyDescent="0.25">
      <c r="A30" s="59" t="s">
        <v>79</v>
      </c>
      <c r="B30" s="58" t="s">
        <v>78</v>
      </c>
      <c r="C30" s="58" t="s">
        <v>49</v>
      </c>
      <c r="D30" s="57" t="s">
        <v>77</v>
      </c>
      <c r="E30" s="53"/>
      <c r="F30" s="113"/>
      <c r="G30" s="11" t="s">
        <v>76</v>
      </c>
      <c r="H30" s="11">
        <v>23</v>
      </c>
      <c r="I30" s="62">
        <v>24</v>
      </c>
    </row>
    <row r="31" spans="1:9" x14ac:dyDescent="0.25">
      <c r="A31" s="59" t="s">
        <v>75</v>
      </c>
      <c r="B31" s="58" t="s">
        <v>74</v>
      </c>
      <c r="C31" s="58" t="s">
        <v>73</v>
      </c>
      <c r="D31" s="57" t="s">
        <v>72</v>
      </c>
      <c r="E31" s="53"/>
      <c r="F31" s="63"/>
      <c r="G31" s="11"/>
      <c r="H31" s="11"/>
      <c r="I31" s="62"/>
    </row>
    <row r="32" spans="1:9" x14ac:dyDescent="0.25">
      <c r="A32" s="56" t="s">
        <v>71</v>
      </c>
      <c r="B32" s="55" t="s">
        <v>70</v>
      </c>
      <c r="C32" s="55" t="s">
        <v>49</v>
      </c>
      <c r="D32" s="54" t="s">
        <v>69</v>
      </c>
      <c r="E32" s="53"/>
      <c r="F32" s="112"/>
      <c r="G32" s="11" t="s">
        <v>68</v>
      </c>
      <c r="H32" s="11">
        <v>25</v>
      </c>
      <c r="I32" s="62">
        <v>39</v>
      </c>
    </row>
    <row r="33" spans="1:9" ht="15.75" thickBot="1" x14ac:dyDescent="0.3">
      <c r="A33" s="69" t="s">
        <v>67</v>
      </c>
      <c r="B33" s="68" t="s">
        <v>66</v>
      </c>
      <c r="C33" s="68" t="s">
        <v>49</v>
      </c>
      <c r="D33" s="67" t="s">
        <v>65</v>
      </c>
      <c r="E33" s="53"/>
      <c r="F33" s="113"/>
      <c r="G33" s="11" t="s">
        <v>64</v>
      </c>
      <c r="H33" s="11">
        <v>31</v>
      </c>
      <c r="I33" s="62">
        <v>43</v>
      </c>
    </row>
    <row r="34" spans="1:9" ht="15.75" thickTop="1" x14ac:dyDescent="0.25">
      <c r="A34" s="66" t="s">
        <v>63</v>
      </c>
      <c r="B34" s="65" t="s">
        <v>61</v>
      </c>
      <c r="C34" s="65" t="s">
        <v>49</v>
      </c>
      <c r="D34" s="64" t="s">
        <v>59</v>
      </c>
      <c r="E34" s="53"/>
      <c r="F34" s="63"/>
      <c r="G34" s="11"/>
      <c r="H34" s="11"/>
      <c r="I34" s="62"/>
    </row>
    <row r="35" spans="1:9" ht="15.75" thickBot="1" x14ac:dyDescent="0.3">
      <c r="A35" s="59" t="s">
        <v>62</v>
      </c>
      <c r="B35" s="58" t="s">
        <v>61</v>
      </c>
      <c r="C35" s="58" t="s">
        <v>60</v>
      </c>
      <c r="D35" s="57" t="s">
        <v>59</v>
      </c>
      <c r="E35" s="53"/>
      <c r="F35" s="61"/>
      <c r="G35" s="24" t="s">
        <v>58</v>
      </c>
      <c r="H35" s="24">
        <v>37</v>
      </c>
      <c r="I35" s="60">
        <v>47</v>
      </c>
    </row>
    <row r="36" spans="1:9" x14ac:dyDescent="0.25">
      <c r="A36" s="59" t="s">
        <v>57</v>
      </c>
      <c r="B36" s="58" t="s">
        <v>56</v>
      </c>
      <c r="C36" s="58" t="s">
        <v>49</v>
      </c>
      <c r="D36" s="57" t="s">
        <v>55</v>
      </c>
      <c r="E36" s="53"/>
    </row>
    <row r="37" spans="1:9" x14ac:dyDescent="0.25">
      <c r="A37" s="59" t="s">
        <v>54</v>
      </c>
      <c r="B37" s="58" t="s">
        <v>53</v>
      </c>
      <c r="C37" s="58" t="s">
        <v>49</v>
      </c>
      <c r="D37" s="57" t="s">
        <v>52</v>
      </c>
      <c r="E37" s="53"/>
    </row>
    <row r="38" spans="1:9" x14ac:dyDescent="0.25">
      <c r="A38" s="56" t="s">
        <v>51</v>
      </c>
      <c r="B38" s="55" t="s">
        <v>50</v>
      </c>
      <c r="C38" s="55" t="s">
        <v>49</v>
      </c>
      <c r="D38" s="54" t="s">
        <v>48</v>
      </c>
      <c r="E38" s="53"/>
    </row>
  </sheetData>
  <mergeCells count="11">
    <mergeCell ref="F17:F18"/>
    <mergeCell ref="F32:F33"/>
    <mergeCell ref="F29:F30"/>
    <mergeCell ref="F26:F27"/>
    <mergeCell ref="F23:F24"/>
    <mergeCell ref="F20:F21"/>
    <mergeCell ref="F14:F15"/>
    <mergeCell ref="F11:F12"/>
    <mergeCell ref="F8:F9"/>
    <mergeCell ref="F5:F6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R20"/>
  <sheetViews>
    <sheetView view="pageBreakPreview" topLeftCell="A4" zoomScaleNormal="100" zoomScaleSheetLayoutView="100" workbookViewId="0">
      <selection activeCell="L15" sqref="L15"/>
    </sheetView>
  </sheetViews>
  <sheetFormatPr defaultRowHeight="15" x14ac:dyDescent="0.25"/>
  <cols>
    <col min="1" max="1" width="9.85546875" style="1" customWidth="1"/>
    <col min="2" max="2" width="7.7109375" style="1" customWidth="1"/>
    <col min="3" max="3" width="6.85546875" style="1" customWidth="1"/>
    <col min="4" max="8" width="3.7109375" style="8" customWidth="1"/>
    <col min="9" max="9" width="4.7109375" style="9" customWidth="1"/>
    <col min="10" max="10" width="5.85546875" style="9" customWidth="1"/>
    <col min="11" max="15" width="3.7109375" style="8" customWidth="1"/>
    <col min="16" max="16" width="4.7109375" style="9" customWidth="1"/>
    <col min="17" max="17" width="5.85546875" style="9" customWidth="1"/>
    <col min="18" max="18" width="8.7109375" style="8" customWidth="1"/>
    <col min="19" max="22" width="3.7109375" style="8" customWidth="1"/>
    <col min="23" max="23" width="3.7109375" style="9" customWidth="1"/>
    <col min="24" max="24" width="4.7109375" style="9" customWidth="1"/>
    <col min="25" max="25" width="5.85546875" style="8" customWidth="1"/>
    <col min="26" max="26" width="8.7109375" style="8" customWidth="1"/>
    <col min="27" max="34" width="3.7109375" style="8" customWidth="1"/>
    <col min="35" max="36" width="3.7109375" style="9" customWidth="1"/>
    <col min="37" max="37" width="4.7109375" style="8" customWidth="1"/>
    <col min="38" max="38" width="5.85546875" style="8" customWidth="1"/>
    <col min="39" max="39" width="8.7109375" style="8" customWidth="1"/>
    <col min="40" max="41" width="3.7109375" style="8" customWidth="1"/>
    <col min="42" max="44" width="3.7109375" style="1" customWidth="1"/>
    <col min="45" max="16384" width="9.140625" style="1"/>
  </cols>
  <sheetData>
    <row r="3" spans="1:44" ht="48" customHeight="1" thickBot="1" x14ac:dyDescent="0.3">
      <c r="A3" s="17" t="s">
        <v>18</v>
      </c>
      <c r="B3" s="17" t="s">
        <v>11</v>
      </c>
      <c r="C3" s="18" t="s">
        <v>7</v>
      </c>
      <c r="D3" s="133" t="s">
        <v>0</v>
      </c>
      <c r="E3" s="134"/>
      <c r="F3" s="134"/>
      <c r="G3" s="134"/>
      <c r="H3" s="134"/>
      <c r="I3" s="19" t="s">
        <v>1</v>
      </c>
      <c r="J3" s="20" t="s">
        <v>9</v>
      </c>
      <c r="K3" s="121" t="s">
        <v>2</v>
      </c>
      <c r="L3" s="122"/>
      <c r="M3" s="122"/>
      <c r="N3" s="122"/>
      <c r="O3" s="122"/>
      <c r="P3" s="19" t="s">
        <v>1</v>
      </c>
      <c r="Q3" s="20" t="s">
        <v>9</v>
      </c>
      <c r="R3" s="20" t="s">
        <v>10</v>
      </c>
      <c r="S3" s="121" t="s">
        <v>3</v>
      </c>
      <c r="T3" s="122"/>
      <c r="U3" s="122"/>
      <c r="V3" s="122"/>
      <c r="W3" s="122"/>
      <c r="X3" s="19" t="s">
        <v>1</v>
      </c>
      <c r="Y3" s="20" t="s">
        <v>9</v>
      </c>
      <c r="Z3" s="20" t="s">
        <v>10</v>
      </c>
      <c r="AA3" s="127" t="s">
        <v>4</v>
      </c>
      <c r="AB3" s="128"/>
      <c r="AC3" s="128"/>
      <c r="AD3" s="128"/>
      <c r="AE3" s="128"/>
      <c r="AF3" s="128"/>
      <c r="AG3" s="128"/>
      <c r="AH3" s="128"/>
      <c r="AI3" s="128"/>
      <c r="AJ3" s="129"/>
      <c r="AK3" s="19" t="s">
        <v>1</v>
      </c>
      <c r="AL3" s="20" t="s">
        <v>9</v>
      </c>
      <c r="AM3" s="20" t="s">
        <v>10</v>
      </c>
      <c r="AN3" s="121" t="s">
        <v>5</v>
      </c>
      <c r="AO3" s="122"/>
      <c r="AP3" s="122"/>
      <c r="AQ3" s="122"/>
      <c r="AR3" s="122"/>
    </row>
    <row r="4" spans="1:44" ht="24.95" customHeight="1" thickTop="1" x14ac:dyDescent="0.25">
      <c r="A4" s="132">
        <v>41682</v>
      </c>
      <c r="B4" s="130" t="s">
        <v>8</v>
      </c>
      <c r="C4" s="131"/>
      <c r="D4" s="23">
        <v>29.559778000000001</v>
      </c>
      <c r="E4" s="12">
        <v>28.171036000000001</v>
      </c>
      <c r="F4" s="12">
        <v>28.623646000000001</v>
      </c>
      <c r="G4" s="12">
        <v>28.32666</v>
      </c>
      <c r="H4" s="12">
        <v>28.282509999999998</v>
      </c>
      <c r="I4" s="13">
        <f t="shared" ref="I4:I9" si="0">AVERAGE(D4:H4)</f>
        <v>28.592725999999999</v>
      </c>
      <c r="J4" s="13"/>
      <c r="K4" s="12">
        <v>31.202171</v>
      </c>
      <c r="L4" s="12">
        <v>31.183018000000001</v>
      </c>
      <c r="M4" s="12">
        <v>31.181253000000002</v>
      </c>
      <c r="N4" s="12">
        <v>31.395835999999999</v>
      </c>
      <c r="O4" s="12">
        <v>33.441673000000002</v>
      </c>
      <c r="P4" s="13">
        <f t="shared" ref="P4:P9" si="1">AVERAGE(K4:O4)</f>
        <v>31.680790200000001</v>
      </c>
      <c r="Q4" s="13"/>
      <c r="R4" s="13">
        <f>P4-I4</f>
        <v>3.0880642000000016</v>
      </c>
      <c r="S4" s="12">
        <v>34.560955</v>
      </c>
      <c r="T4" s="12">
        <v>34.441284000000003</v>
      </c>
      <c r="U4" s="12">
        <v>33.690869999999997</v>
      </c>
      <c r="V4" s="12">
        <v>34.401263999999998</v>
      </c>
      <c r="W4" s="12">
        <v>34.165356000000003</v>
      </c>
      <c r="X4" s="13">
        <f t="shared" ref="X4:X9" si="2">AVERAGE(S4:W4)</f>
        <v>34.251945800000001</v>
      </c>
      <c r="Y4" s="13"/>
      <c r="Z4" s="13">
        <f t="shared" ref="Z4:Z9" si="3">X4-P4</f>
        <v>2.5711556000000009</v>
      </c>
      <c r="AA4" s="12">
        <v>36.996257999999997</v>
      </c>
      <c r="AB4" s="12" t="s">
        <v>6</v>
      </c>
      <c r="AC4" s="12">
        <v>37.038519999999998</v>
      </c>
      <c r="AD4" s="12">
        <v>37.746437</v>
      </c>
      <c r="AE4" s="12" t="s">
        <v>6</v>
      </c>
      <c r="AF4" s="12"/>
      <c r="AG4" s="12"/>
      <c r="AH4" s="12"/>
      <c r="AI4" s="13"/>
      <c r="AJ4" s="13"/>
      <c r="AK4" s="13">
        <f>AVERAGE(AA4:AE4)</f>
        <v>37.260404999999999</v>
      </c>
      <c r="AL4" s="13"/>
      <c r="AM4" s="13">
        <f t="shared" ref="AM4:AM9" si="4">AK4-X4</f>
        <v>3.0084591999999972</v>
      </c>
      <c r="AN4" s="12" t="s">
        <v>6</v>
      </c>
      <c r="AO4" s="12" t="s">
        <v>6</v>
      </c>
      <c r="AP4" s="12" t="s">
        <v>6</v>
      </c>
      <c r="AQ4" s="12" t="s">
        <v>6</v>
      </c>
      <c r="AR4" s="12" t="s">
        <v>6</v>
      </c>
    </row>
    <row r="5" spans="1:44" ht="24.95" customHeight="1" x14ac:dyDescent="0.25">
      <c r="A5" s="117"/>
      <c r="B5" s="11" t="s">
        <v>12</v>
      </c>
      <c r="C5" s="4">
        <v>8</v>
      </c>
      <c r="D5" s="5">
        <v>37.306049999999999</v>
      </c>
      <c r="E5" s="6">
        <v>34.189039999999999</v>
      </c>
      <c r="F5" s="6">
        <v>35.762970000000003</v>
      </c>
      <c r="G5" s="6">
        <v>34.695210000000003</v>
      </c>
      <c r="H5" s="6">
        <v>35.085377000000001</v>
      </c>
      <c r="I5" s="11">
        <f t="shared" si="0"/>
        <v>35.407729400000001</v>
      </c>
      <c r="J5" s="11">
        <f>I5-I4</f>
        <v>6.8150034000000019</v>
      </c>
      <c r="K5" s="6">
        <v>30.878043999999999</v>
      </c>
      <c r="L5" s="6">
        <v>30.823294000000001</v>
      </c>
      <c r="M5" s="6">
        <v>31.105473</v>
      </c>
      <c r="N5" s="6">
        <v>30.580985999999999</v>
      </c>
      <c r="O5" s="6">
        <v>31.174004</v>
      </c>
      <c r="P5" s="11">
        <f t="shared" si="1"/>
        <v>30.912360200000002</v>
      </c>
      <c r="Q5" s="11">
        <f>P5-P4</f>
        <v>-0.76842999999999861</v>
      </c>
      <c r="R5" s="3">
        <f>P5-I5</f>
        <v>-4.495369199999999</v>
      </c>
      <c r="S5" s="6">
        <v>33.922190000000001</v>
      </c>
      <c r="T5" s="6">
        <v>33.198867999999997</v>
      </c>
      <c r="U5" s="6">
        <v>33.079250000000002</v>
      </c>
      <c r="V5" s="6">
        <v>32.99541</v>
      </c>
      <c r="W5" s="6">
        <v>33.178570000000001</v>
      </c>
      <c r="X5" s="11">
        <f t="shared" si="2"/>
        <v>33.274857600000004</v>
      </c>
      <c r="Y5" s="11">
        <f>X5-X4</f>
        <v>-0.97708819999999719</v>
      </c>
      <c r="Z5" s="3">
        <f t="shared" si="3"/>
        <v>2.3624974000000023</v>
      </c>
      <c r="AA5" s="6">
        <v>35.994010000000003</v>
      </c>
      <c r="AB5" s="6">
        <v>36.529200000000003</v>
      </c>
      <c r="AC5" s="6">
        <v>37.424655999999999</v>
      </c>
      <c r="AD5" s="6">
        <v>35.986626000000001</v>
      </c>
      <c r="AE5" s="6">
        <v>36.912100000000002</v>
      </c>
      <c r="AF5" s="6"/>
      <c r="AG5" s="6"/>
      <c r="AH5" s="6"/>
      <c r="AI5" s="11"/>
      <c r="AJ5" s="11"/>
      <c r="AK5" s="11">
        <f>AVERAGE(AA5:AE5)</f>
        <v>36.5693184</v>
      </c>
      <c r="AL5" s="11">
        <f>AK5-AK4</f>
        <v>-0.69108659999999844</v>
      </c>
      <c r="AM5" s="3">
        <f t="shared" si="4"/>
        <v>3.294460799999996</v>
      </c>
      <c r="AN5" s="6" t="s">
        <v>6</v>
      </c>
      <c r="AO5" s="6" t="s">
        <v>6</v>
      </c>
      <c r="AP5" s="6" t="s">
        <v>6</v>
      </c>
      <c r="AQ5" s="6" t="s">
        <v>6</v>
      </c>
      <c r="AR5" s="6" t="s">
        <v>6</v>
      </c>
    </row>
    <row r="6" spans="1:44" ht="24.95" customHeight="1" thickBot="1" x14ac:dyDescent="0.3">
      <c r="A6" s="118"/>
      <c r="B6" s="24" t="s">
        <v>13</v>
      </c>
      <c r="C6" s="25">
        <v>28</v>
      </c>
      <c r="D6" s="26">
        <v>34.085987000000003</v>
      </c>
      <c r="E6" s="27">
        <v>33.818393999999998</v>
      </c>
      <c r="F6" s="27">
        <v>34.093559999999997</v>
      </c>
      <c r="G6" s="27">
        <v>34.504874999999998</v>
      </c>
      <c r="H6" s="27">
        <v>35.511634999999998</v>
      </c>
      <c r="I6" s="24">
        <f t="shared" si="0"/>
        <v>34.402890200000002</v>
      </c>
      <c r="J6" s="24">
        <f>I6-I4</f>
        <v>5.8101642000000027</v>
      </c>
      <c r="K6" s="27">
        <v>32.149880000000003</v>
      </c>
      <c r="L6" s="27">
        <v>31.298582</v>
      </c>
      <c r="M6" s="27">
        <v>30.645733</v>
      </c>
      <c r="N6" s="27">
        <v>30.449577000000001</v>
      </c>
      <c r="O6" s="27">
        <v>31.598227000000001</v>
      </c>
      <c r="P6" s="24">
        <f t="shared" si="1"/>
        <v>31.228399800000005</v>
      </c>
      <c r="Q6" s="24">
        <f>P6-P4</f>
        <v>-0.4523903999999952</v>
      </c>
      <c r="R6" s="28">
        <f t="shared" ref="R6" si="5">P6-I6</f>
        <v>-3.1744903999999963</v>
      </c>
      <c r="S6" s="27">
        <v>33.986190000000001</v>
      </c>
      <c r="T6" s="27">
        <v>33.941279999999999</v>
      </c>
      <c r="U6" s="27">
        <v>33.915770000000002</v>
      </c>
      <c r="V6" s="27">
        <v>33.779437999999999</v>
      </c>
      <c r="W6" s="27">
        <v>33.763336000000002</v>
      </c>
      <c r="X6" s="24">
        <f t="shared" si="2"/>
        <v>33.877202800000006</v>
      </c>
      <c r="Y6" s="24">
        <f>X6-X4</f>
        <v>-0.37474299999999516</v>
      </c>
      <c r="Z6" s="28">
        <f t="shared" si="3"/>
        <v>2.6488030000000009</v>
      </c>
      <c r="AA6" s="27" t="s">
        <v>6</v>
      </c>
      <c r="AB6" s="27" t="s">
        <v>6</v>
      </c>
      <c r="AC6" s="27">
        <v>36.829880000000003</v>
      </c>
      <c r="AD6" s="27">
        <v>36.710239999999999</v>
      </c>
      <c r="AE6" s="27">
        <v>36.627845999999998</v>
      </c>
      <c r="AF6" s="27"/>
      <c r="AG6" s="27"/>
      <c r="AH6" s="27"/>
      <c r="AI6" s="24"/>
      <c r="AJ6" s="24"/>
      <c r="AK6" s="24">
        <f>AVERAGE(AA6:AE6)</f>
        <v>36.722655333333336</v>
      </c>
      <c r="AL6" s="24">
        <f>AK6-AK4</f>
        <v>-0.53774966666666302</v>
      </c>
      <c r="AM6" s="28">
        <f t="shared" si="4"/>
        <v>2.8454525333333294</v>
      </c>
      <c r="AN6" s="27" t="s">
        <v>6</v>
      </c>
      <c r="AO6" s="27" t="s">
        <v>6</v>
      </c>
      <c r="AP6" s="27" t="s">
        <v>6</v>
      </c>
      <c r="AQ6" s="27" t="s">
        <v>6</v>
      </c>
      <c r="AR6" s="27" t="s">
        <v>6</v>
      </c>
    </row>
    <row r="7" spans="1:44" ht="24.95" customHeight="1" x14ac:dyDescent="0.25">
      <c r="A7" s="123">
        <v>41683</v>
      </c>
      <c r="B7" s="125" t="s">
        <v>8</v>
      </c>
      <c r="C7" s="126"/>
      <c r="D7" s="21">
        <v>27.831700000000001</v>
      </c>
      <c r="E7" s="22">
        <v>26.967328999999999</v>
      </c>
      <c r="F7" s="22">
        <v>26.91778</v>
      </c>
      <c r="G7" s="22">
        <v>26.84966</v>
      </c>
      <c r="H7" s="22">
        <v>26.909649999999999</v>
      </c>
      <c r="I7" s="3">
        <f t="shared" si="0"/>
        <v>27.095223800000003</v>
      </c>
      <c r="J7" s="3"/>
      <c r="K7" s="22">
        <v>29.741882</v>
      </c>
      <c r="L7" s="22">
        <v>29.789629000000001</v>
      </c>
      <c r="M7" s="22">
        <v>29.858421</v>
      </c>
      <c r="N7" s="22">
        <v>29.451889999999999</v>
      </c>
      <c r="O7" s="22">
        <v>29.405612999999999</v>
      </c>
      <c r="P7" s="3">
        <f t="shared" si="1"/>
        <v>29.649487000000001</v>
      </c>
      <c r="Q7" s="3"/>
      <c r="R7" s="3">
        <f>P7-I7</f>
        <v>2.5542631999999976</v>
      </c>
      <c r="S7" s="22">
        <v>33.671574</v>
      </c>
      <c r="T7" s="22">
        <v>33.790816999999997</v>
      </c>
      <c r="U7" s="22">
        <v>32.929276000000002</v>
      </c>
      <c r="V7" s="22">
        <v>33.2806</v>
      </c>
      <c r="W7" s="22">
        <v>33.041862000000002</v>
      </c>
      <c r="X7" s="3">
        <f t="shared" si="2"/>
        <v>33.3428258</v>
      </c>
      <c r="Y7" s="3"/>
      <c r="Z7" s="3">
        <f t="shared" si="3"/>
        <v>3.6933387999999994</v>
      </c>
      <c r="AA7" s="22" t="s">
        <v>6</v>
      </c>
      <c r="AB7" s="22">
        <v>35.982894999999999</v>
      </c>
      <c r="AC7" s="22" t="s">
        <v>6</v>
      </c>
      <c r="AD7" s="22">
        <v>37.804993000000003</v>
      </c>
      <c r="AE7" s="22" t="s">
        <v>6</v>
      </c>
      <c r="AF7" s="22" t="s">
        <v>6</v>
      </c>
      <c r="AG7" s="22">
        <v>35.726616</v>
      </c>
      <c r="AH7" s="22" t="s">
        <v>6</v>
      </c>
      <c r="AI7" s="22">
        <v>36.724060000000001</v>
      </c>
      <c r="AJ7" s="22">
        <v>36.933807000000002</v>
      </c>
      <c r="AK7" s="3">
        <f t="shared" ref="AK7:AK12" si="6">AVERAGE(AF7:AJ7)</f>
        <v>36.461494333333334</v>
      </c>
      <c r="AL7" s="3"/>
      <c r="AM7" s="3">
        <f t="shared" si="4"/>
        <v>3.1186685333333344</v>
      </c>
      <c r="AN7" s="2"/>
      <c r="AO7" s="2"/>
      <c r="AP7" s="2"/>
      <c r="AQ7" s="2"/>
      <c r="AR7" s="2"/>
    </row>
    <row r="8" spans="1:44" ht="24.95" customHeight="1" x14ac:dyDescent="0.25">
      <c r="A8" s="117"/>
      <c r="B8" s="11" t="s">
        <v>14</v>
      </c>
      <c r="C8" s="4">
        <v>13</v>
      </c>
      <c r="D8" s="14" t="s">
        <v>6</v>
      </c>
      <c r="E8" s="15" t="s">
        <v>6</v>
      </c>
      <c r="F8" s="15" t="s">
        <v>6</v>
      </c>
      <c r="G8" s="15" t="s">
        <v>6</v>
      </c>
      <c r="H8" s="15" t="s">
        <v>6</v>
      </c>
      <c r="I8" s="7" t="e">
        <f t="shared" si="0"/>
        <v>#DIV/0!</v>
      </c>
      <c r="J8" s="7" t="e">
        <f>I8-I7</f>
        <v>#DIV/0!</v>
      </c>
      <c r="K8" s="15">
        <v>30.416515</v>
      </c>
      <c r="L8" s="15">
        <v>30.056097000000001</v>
      </c>
      <c r="M8" s="15">
        <v>30.180209999999999</v>
      </c>
      <c r="N8" s="15">
        <v>29.509644999999999</v>
      </c>
      <c r="O8" s="15">
        <v>30.209633</v>
      </c>
      <c r="P8" s="7">
        <f t="shared" si="1"/>
        <v>30.074419999999996</v>
      </c>
      <c r="Q8" s="7">
        <f>P8-P7</f>
        <v>0.42493299999999579</v>
      </c>
      <c r="R8" s="7" t="e">
        <f t="shared" ref="R8:R9" si="7">P8-I8</f>
        <v>#DIV/0!</v>
      </c>
      <c r="S8" s="15">
        <v>32.437182999999997</v>
      </c>
      <c r="T8" s="15">
        <v>31.811111</v>
      </c>
      <c r="U8" s="15">
        <v>32.001530000000002</v>
      </c>
      <c r="V8" s="15">
        <v>31.505614999999999</v>
      </c>
      <c r="W8" s="15">
        <v>32.115535999999999</v>
      </c>
      <c r="X8" s="7">
        <f t="shared" si="2"/>
        <v>31.974194999999998</v>
      </c>
      <c r="Y8" s="51" t="s">
        <v>27</v>
      </c>
      <c r="Z8" s="7">
        <f t="shared" si="3"/>
        <v>1.8997750000000018</v>
      </c>
      <c r="AA8" s="15">
        <v>35.382973</v>
      </c>
      <c r="AB8" s="15">
        <v>37.283389999999997</v>
      </c>
      <c r="AC8" s="15">
        <v>36.409374</v>
      </c>
      <c r="AD8" s="15">
        <v>35.233580000000003</v>
      </c>
      <c r="AE8" s="15">
        <v>35.373775000000002</v>
      </c>
      <c r="AF8" s="15" t="s">
        <v>6</v>
      </c>
      <c r="AG8" s="15">
        <v>36.300359999999998</v>
      </c>
      <c r="AH8" s="15">
        <v>36.951509999999999</v>
      </c>
      <c r="AI8" s="15">
        <v>37.685339999999997</v>
      </c>
      <c r="AJ8" s="15">
        <v>35.003050000000002</v>
      </c>
      <c r="AK8" s="7">
        <f t="shared" si="6"/>
        <v>36.485064999999999</v>
      </c>
      <c r="AL8" s="7">
        <f>AK8-AK7</f>
        <v>2.3570666666664408E-2</v>
      </c>
      <c r="AM8" s="7">
        <f t="shared" si="4"/>
        <v>4.5108700000000006</v>
      </c>
      <c r="AN8" s="6"/>
      <c r="AO8" s="6"/>
      <c r="AP8" s="6"/>
      <c r="AQ8" s="6"/>
      <c r="AR8" s="6"/>
    </row>
    <row r="9" spans="1:44" ht="24.95" customHeight="1" thickBot="1" x14ac:dyDescent="0.3">
      <c r="A9" s="124"/>
      <c r="B9" s="29" t="s">
        <v>15</v>
      </c>
      <c r="C9" s="30">
        <v>29</v>
      </c>
      <c r="D9" s="31" t="s">
        <v>6</v>
      </c>
      <c r="E9" s="32" t="s">
        <v>6</v>
      </c>
      <c r="F9" s="32" t="s">
        <v>6</v>
      </c>
      <c r="G9" s="32" t="s">
        <v>6</v>
      </c>
      <c r="H9" s="32" t="s">
        <v>6</v>
      </c>
      <c r="I9" s="29" t="e">
        <f t="shared" si="0"/>
        <v>#DIV/0!</v>
      </c>
      <c r="J9" s="29" t="e">
        <f>I9-I7</f>
        <v>#DIV/0!</v>
      </c>
      <c r="K9" s="32">
        <v>34.535595000000001</v>
      </c>
      <c r="L9" s="32">
        <v>33.765545000000003</v>
      </c>
      <c r="M9" s="32">
        <v>33.617621999999997</v>
      </c>
      <c r="N9" s="32">
        <v>33.91019</v>
      </c>
      <c r="O9" s="32">
        <v>33.987934000000003</v>
      </c>
      <c r="P9" s="29">
        <f t="shared" si="1"/>
        <v>33.963377200000004</v>
      </c>
      <c r="Q9" s="29">
        <f>P9-P7</f>
        <v>4.313890200000003</v>
      </c>
      <c r="R9" s="29" t="e">
        <f t="shared" si="7"/>
        <v>#DIV/0!</v>
      </c>
      <c r="S9" s="32">
        <v>32.642226999999998</v>
      </c>
      <c r="T9" s="32">
        <v>32.270367</v>
      </c>
      <c r="U9" s="32">
        <v>32.949855999999997</v>
      </c>
      <c r="V9" s="32">
        <v>32.574089999999998</v>
      </c>
      <c r="W9" s="32">
        <v>31.883581</v>
      </c>
      <c r="X9" s="29">
        <f t="shared" si="2"/>
        <v>32.464024199999997</v>
      </c>
      <c r="Y9" s="51"/>
      <c r="Z9" s="29">
        <f t="shared" si="3"/>
        <v>-1.4993530000000064</v>
      </c>
      <c r="AA9" s="32">
        <v>36.239400000000003</v>
      </c>
      <c r="AB9" s="32" t="s">
        <v>6</v>
      </c>
      <c r="AC9" s="32">
        <v>35.257860000000001</v>
      </c>
      <c r="AD9" s="32">
        <v>36.691780000000001</v>
      </c>
      <c r="AE9" s="32">
        <v>34.445534000000002</v>
      </c>
      <c r="AF9" s="32" t="s">
        <v>6</v>
      </c>
      <c r="AG9" s="32">
        <v>35.464306000000001</v>
      </c>
      <c r="AH9" s="32" t="s">
        <v>6</v>
      </c>
      <c r="AI9" s="32">
        <v>35.340139999999998</v>
      </c>
      <c r="AJ9" s="32" t="s">
        <v>6</v>
      </c>
      <c r="AK9" s="29">
        <f t="shared" si="6"/>
        <v>35.402222999999999</v>
      </c>
      <c r="AL9" s="29">
        <f>AK9-AK7</f>
        <v>-1.059271333333335</v>
      </c>
      <c r="AM9" s="29">
        <f t="shared" si="4"/>
        <v>2.9381988000000021</v>
      </c>
      <c r="AN9" s="33"/>
      <c r="AO9" s="33"/>
      <c r="AP9" s="33"/>
      <c r="AQ9" s="33"/>
      <c r="AR9" s="33"/>
    </row>
    <row r="10" spans="1:44" ht="24.95" customHeight="1" x14ac:dyDescent="0.25">
      <c r="A10" s="116">
        <v>41684</v>
      </c>
      <c r="B10" s="119" t="s">
        <v>8</v>
      </c>
      <c r="C10" s="120"/>
      <c r="D10" s="34">
        <v>29.202504999999999</v>
      </c>
      <c r="E10" s="34">
        <v>27.954547999999999</v>
      </c>
      <c r="F10" s="35">
        <v>28.384094000000001</v>
      </c>
      <c r="G10" s="35">
        <v>27.881464000000001</v>
      </c>
      <c r="H10" s="35">
        <v>28.420462000000001</v>
      </c>
      <c r="I10" s="36">
        <f t="shared" ref="I10:I12" si="8">AVERAGE(D10:H10)</f>
        <v>28.368614600000001</v>
      </c>
      <c r="J10" s="36"/>
      <c r="K10" s="35">
        <v>30.868248000000001</v>
      </c>
      <c r="L10" s="35">
        <v>31.361916000000001</v>
      </c>
      <c r="M10" s="35">
        <v>31.017723</v>
      </c>
      <c r="N10" s="35">
        <v>30.907737999999998</v>
      </c>
      <c r="O10" s="35">
        <v>30.719857999999999</v>
      </c>
      <c r="P10" s="36">
        <f t="shared" ref="P10:P12" si="9">AVERAGE(K10:O10)</f>
        <v>30.975096600000001</v>
      </c>
      <c r="Q10" s="36"/>
      <c r="R10" s="36">
        <f>P10-I10</f>
        <v>2.6064819999999997</v>
      </c>
      <c r="S10" s="35">
        <v>34.760674000000002</v>
      </c>
      <c r="T10" s="35">
        <v>34.224792000000001</v>
      </c>
      <c r="U10" s="35">
        <v>33.22007</v>
      </c>
      <c r="V10" s="35">
        <v>33.030574999999999</v>
      </c>
      <c r="W10" s="35">
        <v>33.008580000000002</v>
      </c>
      <c r="X10" s="36">
        <f t="shared" ref="X10:X12" si="10">AVERAGE(S10:W10)</f>
        <v>33.648938199999996</v>
      </c>
      <c r="Y10" s="51" t="s">
        <v>28</v>
      </c>
      <c r="Z10" s="36">
        <f t="shared" ref="Z10:Z12" si="11">X10-P10</f>
        <v>2.6738415999999958</v>
      </c>
      <c r="AA10" s="35">
        <v>36.515953000000003</v>
      </c>
      <c r="AB10" s="35">
        <v>36.184640000000002</v>
      </c>
      <c r="AC10" s="35">
        <v>35.756892999999998</v>
      </c>
      <c r="AD10" s="35">
        <v>36.359729999999999</v>
      </c>
      <c r="AE10" s="35">
        <v>35.786427000000003</v>
      </c>
      <c r="AF10" s="35" t="s">
        <v>6</v>
      </c>
      <c r="AG10" s="35">
        <v>36.626550000000002</v>
      </c>
      <c r="AH10" s="35">
        <v>37.951233000000002</v>
      </c>
      <c r="AI10" s="35">
        <v>37.116109999999999</v>
      </c>
      <c r="AJ10" s="35">
        <v>36.440719999999999</v>
      </c>
      <c r="AK10" s="36">
        <f t="shared" si="6"/>
        <v>37.03365325</v>
      </c>
      <c r="AL10" s="36"/>
      <c r="AM10" s="36">
        <f t="shared" ref="AM10:AM12" si="12">AK10-X10</f>
        <v>3.3847150500000041</v>
      </c>
      <c r="AN10" s="37"/>
      <c r="AO10" s="37"/>
      <c r="AP10" s="37"/>
      <c r="AQ10" s="37"/>
      <c r="AR10" s="37"/>
    </row>
    <row r="11" spans="1:44" ht="24.95" customHeight="1" x14ac:dyDescent="0.25">
      <c r="A11" s="117"/>
      <c r="B11" s="11" t="s">
        <v>16</v>
      </c>
      <c r="C11" s="4">
        <v>19</v>
      </c>
      <c r="D11" s="14" t="s">
        <v>6</v>
      </c>
      <c r="E11" s="16" t="s">
        <v>6</v>
      </c>
      <c r="F11" s="15" t="s">
        <v>6</v>
      </c>
      <c r="G11" s="15" t="s">
        <v>6</v>
      </c>
      <c r="H11" s="15" t="s">
        <v>6</v>
      </c>
      <c r="I11" s="11" t="e">
        <f t="shared" si="8"/>
        <v>#DIV/0!</v>
      </c>
      <c r="J11" s="11" t="e">
        <f>I11-I10</f>
        <v>#DIV/0!</v>
      </c>
      <c r="K11" s="15">
        <v>32.637070000000001</v>
      </c>
      <c r="L11" s="15">
        <v>32.526318000000003</v>
      </c>
      <c r="M11" s="15">
        <v>32.917810000000003</v>
      </c>
      <c r="N11" s="15">
        <v>32.755814000000001</v>
      </c>
      <c r="O11" s="15">
        <v>32.514415999999997</v>
      </c>
      <c r="P11" s="11">
        <f t="shared" si="9"/>
        <v>32.6702856</v>
      </c>
      <c r="Q11" s="11">
        <f>P11-P10</f>
        <v>1.6951889999999992</v>
      </c>
      <c r="R11" s="11" t="e">
        <f t="shared" ref="R11:R12" si="13">P11-I11</f>
        <v>#DIV/0!</v>
      </c>
      <c r="S11" s="15">
        <v>34.114579999999997</v>
      </c>
      <c r="T11" s="15">
        <v>34.013705999999999</v>
      </c>
      <c r="U11" s="15">
        <v>33.253548000000002</v>
      </c>
      <c r="V11" s="15">
        <v>32.880653000000002</v>
      </c>
      <c r="W11" s="15">
        <v>32.330222999999997</v>
      </c>
      <c r="X11" s="11">
        <f t="shared" si="10"/>
        <v>33.318541999999994</v>
      </c>
      <c r="Y11" s="11">
        <f>X11-X10</f>
        <v>-0.33039620000000269</v>
      </c>
      <c r="Z11" s="11">
        <f t="shared" si="11"/>
        <v>0.64825639999999396</v>
      </c>
      <c r="AA11" s="15">
        <v>35.382973</v>
      </c>
      <c r="AB11" s="15">
        <v>37.283389999999997</v>
      </c>
      <c r="AC11" s="15">
        <v>36.409374</v>
      </c>
      <c r="AD11" s="15">
        <v>35.233580000000003</v>
      </c>
      <c r="AE11" s="15">
        <v>35.373775000000002</v>
      </c>
      <c r="AF11" s="15" t="s">
        <v>6</v>
      </c>
      <c r="AG11" s="15">
        <v>36.300359999999998</v>
      </c>
      <c r="AH11" s="15">
        <v>36.951509999999999</v>
      </c>
      <c r="AI11" s="15">
        <v>37.685339999999997</v>
      </c>
      <c r="AJ11" s="15">
        <v>35.003050000000002</v>
      </c>
      <c r="AK11" s="11">
        <f t="shared" si="6"/>
        <v>36.485064999999999</v>
      </c>
      <c r="AL11" s="11">
        <f>AK11-AK10</f>
        <v>-0.54858825000000166</v>
      </c>
      <c r="AM11" s="11">
        <f t="shared" si="12"/>
        <v>3.1665230000000051</v>
      </c>
      <c r="AN11" s="6"/>
      <c r="AO11" s="6"/>
      <c r="AP11" s="6"/>
      <c r="AQ11" s="6"/>
      <c r="AR11" s="6"/>
    </row>
    <row r="12" spans="1:44" ht="24.95" customHeight="1" thickBot="1" x14ac:dyDescent="0.3">
      <c r="A12" s="118"/>
      <c r="B12" s="24" t="s">
        <v>17</v>
      </c>
      <c r="C12" s="25">
        <v>24</v>
      </c>
      <c r="D12" s="38" t="s">
        <v>6</v>
      </c>
      <c r="E12" s="39" t="s">
        <v>6</v>
      </c>
      <c r="F12" s="40" t="s">
        <v>6</v>
      </c>
      <c r="G12" s="40" t="s">
        <v>6</v>
      </c>
      <c r="H12" s="40" t="s">
        <v>6</v>
      </c>
      <c r="I12" s="24" t="e">
        <f t="shared" si="8"/>
        <v>#DIV/0!</v>
      </c>
      <c r="J12" s="24" t="e">
        <f>I12-I10</f>
        <v>#DIV/0!</v>
      </c>
      <c r="K12" s="40" t="s">
        <v>6</v>
      </c>
      <c r="L12" s="40" t="s">
        <v>6</v>
      </c>
      <c r="M12" s="40" t="s">
        <v>6</v>
      </c>
      <c r="N12" s="40" t="s">
        <v>6</v>
      </c>
      <c r="O12" s="40" t="s">
        <v>6</v>
      </c>
      <c r="P12" s="24" t="e">
        <f t="shared" si="9"/>
        <v>#DIV/0!</v>
      </c>
      <c r="Q12" s="24" t="e">
        <f>P12-P10</f>
        <v>#DIV/0!</v>
      </c>
      <c r="R12" s="24" t="e">
        <f t="shared" si="13"/>
        <v>#DIV/0!</v>
      </c>
      <c r="S12" s="40" t="s">
        <v>6</v>
      </c>
      <c r="T12" s="40" t="s">
        <v>6</v>
      </c>
      <c r="U12" s="40" t="s">
        <v>6</v>
      </c>
      <c r="V12" s="40" t="s">
        <v>6</v>
      </c>
      <c r="W12" s="40" t="s">
        <v>6</v>
      </c>
      <c r="X12" s="24" t="e">
        <f t="shared" si="10"/>
        <v>#DIV/0!</v>
      </c>
      <c r="Y12" s="24" t="e">
        <f>X12-X10</f>
        <v>#DIV/0!</v>
      </c>
      <c r="Z12" s="24" t="e">
        <f t="shared" si="11"/>
        <v>#DIV/0!</v>
      </c>
      <c r="AA12" s="40" t="s">
        <v>6</v>
      </c>
      <c r="AB12" s="40" t="s">
        <v>6</v>
      </c>
      <c r="AC12" s="40" t="s">
        <v>6</v>
      </c>
      <c r="AD12" s="40" t="s">
        <v>6</v>
      </c>
      <c r="AE12" s="40" t="s">
        <v>6</v>
      </c>
      <c r="AF12" s="40" t="s">
        <v>6</v>
      </c>
      <c r="AG12" s="40" t="s">
        <v>6</v>
      </c>
      <c r="AH12" s="40" t="s">
        <v>6</v>
      </c>
      <c r="AI12" s="40" t="s">
        <v>6</v>
      </c>
      <c r="AJ12" s="40" t="s">
        <v>6</v>
      </c>
      <c r="AK12" s="24" t="e">
        <f t="shared" si="6"/>
        <v>#DIV/0!</v>
      </c>
      <c r="AL12" s="24" t="e">
        <f>AK12-AK10</f>
        <v>#DIV/0!</v>
      </c>
      <c r="AM12" s="24" t="e">
        <f t="shared" si="12"/>
        <v>#DIV/0!</v>
      </c>
      <c r="AN12" s="27"/>
      <c r="AO12" s="27"/>
      <c r="AP12" s="27"/>
      <c r="AQ12" s="27"/>
      <c r="AR12" s="27"/>
    </row>
    <row r="20" spans="9:9" x14ac:dyDescent="0.25">
      <c r="I20" s="10"/>
    </row>
  </sheetData>
  <mergeCells count="11">
    <mergeCell ref="A10:A12"/>
    <mergeCell ref="B10:C10"/>
    <mergeCell ref="K3:O3"/>
    <mergeCell ref="S3:W3"/>
    <mergeCell ref="AN3:AR3"/>
    <mergeCell ref="A7:A9"/>
    <mergeCell ref="B7:C7"/>
    <mergeCell ref="AA3:AJ3"/>
    <mergeCell ref="B4:C4"/>
    <mergeCell ref="A4:A6"/>
    <mergeCell ref="D3:H3"/>
  </mergeCells>
  <pageMargins left="0.45" right="0.45" top="0.5" bottom="0.5" header="0.3" footer="0.3"/>
  <pageSetup paperSize="5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73"/>
  <sheetViews>
    <sheetView tabSelected="1" zoomScaleNormal="100" workbookViewId="0">
      <selection activeCell="AA4" sqref="AA4"/>
    </sheetView>
  </sheetViews>
  <sheetFormatPr defaultRowHeight="15" x14ac:dyDescent="0.25"/>
  <cols>
    <col min="1" max="1" width="9.85546875" customWidth="1"/>
    <col min="2" max="2" width="6.85546875" customWidth="1"/>
    <col min="3" max="3" width="6.7109375" customWidth="1"/>
    <col min="4" max="8" width="3.7109375" customWidth="1"/>
    <col min="9" max="9" width="7.7109375" style="43" customWidth="1"/>
    <col min="10" max="19" width="3.7109375" customWidth="1"/>
    <col min="20" max="20" width="7.7109375" style="43" customWidth="1"/>
    <col min="21" max="30" width="3.7109375" customWidth="1"/>
    <col min="31" max="31" width="7.7109375" style="43" customWidth="1"/>
  </cols>
  <sheetData>
    <row r="2" spans="1:34" ht="15.75" thickBot="1" x14ac:dyDescent="0.3">
      <c r="A2" t="s">
        <v>172</v>
      </c>
    </row>
    <row r="3" spans="1:34" ht="53.25" customHeight="1" thickBot="1" x14ac:dyDescent="0.3">
      <c r="A3" s="44" t="s">
        <v>18</v>
      </c>
      <c r="B3" s="45" t="s">
        <v>11</v>
      </c>
      <c r="C3" s="46" t="s">
        <v>7</v>
      </c>
      <c r="D3" s="144" t="s">
        <v>0</v>
      </c>
      <c r="E3" s="145"/>
      <c r="F3" s="145"/>
      <c r="G3" s="145"/>
      <c r="H3" s="145"/>
      <c r="I3" s="47" t="s">
        <v>20</v>
      </c>
      <c r="J3" s="141" t="s">
        <v>2</v>
      </c>
      <c r="K3" s="142"/>
      <c r="L3" s="142"/>
      <c r="M3" s="142"/>
      <c r="N3" s="142"/>
      <c r="O3" s="142"/>
      <c r="P3" s="142"/>
      <c r="Q3" s="142"/>
      <c r="R3" s="142"/>
      <c r="S3" s="143"/>
      <c r="T3" s="47" t="s">
        <v>20</v>
      </c>
      <c r="U3" s="141" t="s">
        <v>19</v>
      </c>
      <c r="V3" s="142"/>
      <c r="W3" s="142"/>
      <c r="X3" s="142"/>
      <c r="Y3" s="142"/>
      <c r="Z3" s="142"/>
      <c r="AA3" s="142"/>
      <c r="AB3" s="142"/>
      <c r="AC3" s="142"/>
      <c r="AD3" s="143"/>
      <c r="AE3" s="48" t="s">
        <v>20</v>
      </c>
    </row>
    <row r="4" spans="1:34" s="87" customFormat="1" ht="15.75" thickTop="1" x14ac:dyDescent="0.25">
      <c r="A4" s="146">
        <v>41695</v>
      </c>
      <c r="B4" s="135" t="s">
        <v>8</v>
      </c>
      <c r="C4" s="136"/>
      <c r="D4" s="83">
        <v>34.981223999999997</v>
      </c>
      <c r="E4" s="84">
        <v>33.056559999999998</v>
      </c>
      <c r="F4" s="84">
        <v>32.070010000000003</v>
      </c>
      <c r="G4" s="84">
        <v>33.403640000000003</v>
      </c>
      <c r="H4" s="84">
        <v>31.727491000000001</v>
      </c>
      <c r="I4" s="85" t="s">
        <v>21</v>
      </c>
      <c r="J4" s="84">
        <v>36.331054999999999</v>
      </c>
      <c r="K4" s="84">
        <v>35.781936999999999</v>
      </c>
      <c r="L4" s="84" t="s">
        <v>6</v>
      </c>
      <c r="M4" s="84">
        <v>34.640453000000001</v>
      </c>
      <c r="N4" s="84">
        <v>36.212142999999998</v>
      </c>
      <c r="O4" s="84" t="s">
        <v>6</v>
      </c>
      <c r="P4" s="84">
        <v>36.104712999999997</v>
      </c>
      <c r="Q4" s="84">
        <v>35.899329999999999</v>
      </c>
      <c r="R4" s="84">
        <v>34.611310000000003</v>
      </c>
      <c r="S4" s="84">
        <v>35.840794000000002</v>
      </c>
      <c r="T4" s="85" t="s">
        <v>23</v>
      </c>
      <c r="U4" s="84" t="s">
        <v>6</v>
      </c>
      <c r="V4" s="84">
        <v>36.894221999999999</v>
      </c>
      <c r="W4" s="84">
        <v>36.489069999999998</v>
      </c>
      <c r="X4" s="84" t="s">
        <v>6</v>
      </c>
      <c r="Y4" s="84">
        <v>36.199593</v>
      </c>
      <c r="Z4" s="84" t="s">
        <v>6</v>
      </c>
      <c r="AA4" s="84">
        <v>36.911250000000003</v>
      </c>
      <c r="AB4" s="84" t="s">
        <v>6</v>
      </c>
      <c r="AC4" s="84">
        <v>36.347991999999998</v>
      </c>
      <c r="AD4" s="84" t="s">
        <v>6</v>
      </c>
      <c r="AE4" s="86" t="s">
        <v>26</v>
      </c>
      <c r="AF4" s="87">
        <v>5</v>
      </c>
      <c r="AG4" s="87">
        <v>8</v>
      </c>
      <c r="AH4" s="87">
        <v>5</v>
      </c>
    </row>
    <row r="5" spans="1:34" x14ac:dyDescent="0.25">
      <c r="A5" s="147"/>
      <c r="B5" s="11" t="s">
        <v>12</v>
      </c>
      <c r="C5" s="4">
        <v>8</v>
      </c>
      <c r="D5" s="14" t="s">
        <v>6</v>
      </c>
      <c r="E5" s="15" t="s">
        <v>6</v>
      </c>
      <c r="F5" s="15" t="s">
        <v>6</v>
      </c>
      <c r="G5" s="15" t="s">
        <v>6</v>
      </c>
      <c r="H5" s="15" t="s">
        <v>6</v>
      </c>
      <c r="I5" s="41" t="s">
        <v>22</v>
      </c>
      <c r="J5" s="15" t="s">
        <v>6</v>
      </c>
      <c r="K5" s="15">
        <v>36.670752999999998</v>
      </c>
      <c r="L5" s="15" t="s">
        <v>6</v>
      </c>
      <c r="M5" s="15">
        <v>35.925539999999998</v>
      </c>
      <c r="N5" s="15">
        <v>36.448810000000002</v>
      </c>
      <c r="O5" s="15">
        <v>36.913319999999999</v>
      </c>
      <c r="P5" s="15">
        <v>36.455612000000002</v>
      </c>
      <c r="Q5" s="15">
        <v>34.573467000000001</v>
      </c>
      <c r="R5" s="15">
        <v>35.976370000000003</v>
      </c>
      <c r="S5" s="15">
        <v>36.715183000000003</v>
      </c>
      <c r="T5" s="41" t="s">
        <v>23</v>
      </c>
      <c r="U5" s="15">
        <v>34.826099999999997</v>
      </c>
      <c r="V5" s="15" t="s">
        <v>6</v>
      </c>
      <c r="W5" s="15">
        <v>35.905692999999999</v>
      </c>
      <c r="X5" s="15">
        <v>34.739635</v>
      </c>
      <c r="Y5" s="15">
        <v>35.658347999999997</v>
      </c>
      <c r="Z5" s="15" t="s">
        <v>6</v>
      </c>
      <c r="AA5" s="15">
        <v>35.693027000000001</v>
      </c>
      <c r="AB5" s="15">
        <v>35.866894000000002</v>
      </c>
      <c r="AC5" s="15">
        <v>36.887684</v>
      </c>
      <c r="AD5" s="15">
        <v>35.485250000000001</v>
      </c>
      <c r="AE5" s="49" t="s">
        <v>23</v>
      </c>
    </row>
    <row r="6" spans="1:34" ht="15.75" thickBot="1" x14ac:dyDescent="0.3">
      <c r="A6" s="148"/>
      <c r="B6" s="24" t="s">
        <v>16</v>
      </c>
      <c r="C6" s="25">
        <v>19</v>
      </c>
      <c r="D6" s="38" t="s">
        <v>6</v>
      </c>
      <c r="E6" s="40" t="s">
        <v>6</v>
      </c>
      <c r="F6" s="40" t="s">
        <v>6</v>
      </c>
      <c r="G6" s="40" t="s">
        <v>6</v>
      </c>
      <c r="H6" s="40" t="s">
        <v>6</v>
      </c>
      <c r="I6" s="42" t="s">
        <v>22</v>
      </c>
      <c r="J6" s="40" t="s">
        <v>6</v>
      </c>
      <c r="K6" s="40">
        <v>37.554881999999999</v>
      </c>
      <c r="L6" s="40" t="s">
        <v>6</v>
      </c>
      <c r="M6" s="40">
        <v>37.524284000000002</v>
      </c>
      <c r="N6" s="40" t="s">
        <v>6</v>
      </c>
      <c r="O6" s="40" t="s">
        <v>6</v>
      </c>
      <c r="P6" s="40" t="s">
        <v>6</v>
      </c>
      <c r="Q6" s="40">
        <v>36.542409999999997</v>
      </c>
      <c r="R6" s="40">
        <v>37.039158</v>
      </c>
      <c r="S6" s="40" t="s">
        <v>6</v>
      </c>
      <c r="T6" s="42" t="s">
        <v>24</v>
      </c>
      <c r="U6" s="40" t="s">
        <v>6</v>
      </c>
      <c r="V6" s="40" t="s">
        <v>6</v>
      </c>
      <c r="W6" s="40" t="s">
        <v>6</v>
      </c>
      <c r="X6" s="40" t="s">
        <v>6</v>
      </c>
      <c r="Y6" s="40" t="s">
        <v>6</v>
      </c>
      <c r="Z6" s="40" t="s">
        <v>6</v>
      </c>
      <c r="AA6" s="40" t="s">
        <v>6</v>
      </c>
      <c r="AB6" s="40">
        <v>36.725864000000001</v>
      </c>
      <c r="AC6" s="40">
        <v>37.784329999999997</v>
      </c>
      <c r="AD6" s="40" t="s">
        <v>6</v>
      </c>
      <c r="AE6" s="50" t="s">
        <v>25</v>
      </c>
    </row>
    <row r="7" spans="1:34" s="87" customFormat="1" ht="15.75" thickTop="1" x14ac:dyDescent="0.25">
      <c r="A7" s="146">
        <v>41703</v>
      </c>
      <c r="B7" s="135" t="s">
        <v>8</v>
      </c>
      <c r="C7" s="136"/>
      <c r="D7" s="83">
        <v>34.595256999999997</v>
      </c>
      <c r="E7" s="84">
        <v>33.899464000000002</v>
      </c>
      <c r="F7" s="84">
        <v>34.328808000000002</v>
      </c>
      <c r="G7" s="84">
        <v>33.368090000000002</v>
      </c>
      <c r="H7" s="84">
        <v>33.055984000000002</v>
      </c>
      <c r="I7" s="85" t="s">
        <v>21</v>
      </c>
      <c r="J7" s="84">
        <v>37.207766999999997</v>
      </c>
      <c r="K7" s="84" t="s">
        <v>6</v>
      </c>
      <c r="L7" s="84" t="s">
        <v>6</v>
      </c>
      <c r="M7" s="84">
        <v>35.746360000000003</v>
      </c>
      <c r="N7" s="84">
        <v>35.940308000000002</v>
      </c>
      <c r="O7" s="84" t="s">
        <v>6</v>
      </c>
      <c r="P7" s="84" t="s">
        <v>6</v>
      </c>
      <c r="Q7" s="84">
        <v>35.754066000000002</v>
      </c>
      <c r="R7" s="84">
        <v>37.042949999999998</v>
      </c>
      <c r="S7" s="84">
        <v>36.040120000000002</v>
      </c>
      <c r="T7" s="85" t="s">
        <v>34</v>
      </c>
      <c r="U7" s="84" t="s">
        <v>6</v>
      </c>
      <c r="V7" s="84" t="s">
        <v>6</v>
      </c>
      <c r="W7" s="84" t="s">
        <v>6</v>
      </c>
      <c r="X7" s="84">
        <v>36.687390000000001</v>
      </c>
      <c r="Y7" s="84" t="s">
        <v>6</v>
      </c>
      <c r="Z7" s="84" t="s">
        <v>6</v>
      </c>
      <c r="AA7" s="84" t="s">
        <v>6</v>
      </c>
      <c r="AB7" s="84" t="s">
        <v>6</v>
      </c>
      <c r="AC7" s="84" t="s">
        <v>6</v>
      </c>
      <c r="AD7" s="84" t="s">
        <v>6</v>
      </c>
      <c r="AE7" s="86" t="s">
        <v>33</v>
      </c>
      <c r="AF7" s="87">
        <v>5</v>
      </c>
      <c r="AG7" s="87">
        <v>6</v>
      </c>
      <c r="AH7" s="87">
        <v>1</v>
      </c>
    </row>
    <row r="8" spans="1:34" x14ac:dyDescent="0.25">
      <c r="A8" s="147"/>
      <c r="B8" s="11" t="s">
        <v>30</v>
      </c>
      <c r="C8" s="4">
        <v>3</v>
      </c>
      <c r="D8" s="14" t="s">
        <v>6</v>
      </c>
      <c r="E8" s="15" t="s">
        <v>6</v>
      </c>
      <c r="F8" s="15" t="s">
        <v>6</v>
      </c>
      <c r="G8" s="15" t="s">
        <v>6</v>
      </c>
      <c r="H8" s="15" t="s">
        <v>6</v>
      </c>
      <c r="I8" s="41" t="s">
        <v>22</v>
      </c>
      <c r="J8" s="15">
        <v>35.040439999999997</v>
      </c>
      <c r="K8" s="15" t="s">
        <v>6</v>
      </c>
      <c r="L8" s="15" t="s">
        <v>6</v>
      </c>
      <c r="M8" s="15">
        <v>35.434994000000003</v>
      </c>
      <c r="N8" s="15">
        <v>35.454647000000001</v>
      </c>
      <c r="O8" s="15" t="s">
        <v>6</v>
      </c>
      <c r="P8" s="15">
        <v>35.61551</v>
      </c>
      <c r="Q8" s="15" t="s">
        <v>6</v>
      </c>
      <c r="R8" s="15" t="s">
        <v>6</v>
      </c>
      <c r="S8" s="15">
        <v>36.002519999999997</v>
      </c>
      <c r="T8" s="41" t="s">
        <v>26</v>
      </c>
      <c r="U8" s="15" t="s">
        <v>6</v>
      </c>
      <c r="V8" s="15">
        <v>35.661619999999999</v>
      </c>
      <c r="W8" s="15">
        <v>34.991504999999997</v>
      </c>
      <c r="X8" s="15">
        <v>35.545135000000002</v>
      </c>
      <c r="Y8" s="15" t="s">
        <v>6</v>
      </c>
      <c r="Z8" s="15" t="s">
        <v>6</v>
      </c>
      <c r="AA8" s="15" t="s">
        <v>6</v>
      </c>
      <c r="AB8" s="15" t="s">
        <v>6</v>
      </c>
      <c r="AC8" s="15" t="s">
        <v>6</v>
      </c>
      <c r="AD8" s="15" t="s">
        <v>6</v>
      </c>
      <c r="AE8" s="49" t="s">
        <v>31</v>
      </c>
    </row>
    <row r="9" spans="1:34" ht="15.75" thickBot="1" x14ac:dyDescent="0.3">
      <c r="A9" s="148"/>
      <c r="B9" s="24" t="s">
        <v>29</v>
      </c>
      <c r="C9" s="25">
        <v>5</v>
      </c>
      <c r="D9" s="38" t="s">
        <v>6</v>
      </c>
      <c r="E9" s="40" t="s">
        <v>6</v>
      </c>
      <c r="F9" s="40" t="s">
        <v>6</v>
      </c>
      <c r="G9" s="40" t="s">
        <v>6</v>
      </c>
      <c r="H9" s="40" t="s">
        <v>6</v>
      </c>
      <c r="I9" s="42" t="s">
        <v>22</v>
      </c>
      <c r="J9" s="40" t="s">
        <v>6</v>
      </c>
      <c r="K9" s="40" t="s">
        <v>6</v>
      </c>
      <c r="L9" s="40" t="s">
        <v>6</v>
      </c>
      <c r="M9" s="40" t="s">
        <v>6</v>
      </c>
      <c r="N9" s="40">
        <v>36.247954999999997</v>
      </c>
      <c r="O9" s="40" t="s">
        <v>6</v>
      </c>
      <c r="P9" s="40" t="s">
        <v>6</v>
      </c>
      <c r="Q9" s="40">
        <v>37.296097000000003</v>
      </c>
      <c r="R9" s="40" t="s">
        <v>6</v>
      </c>
      <c r="S9" s="40">
        <v>37.186210000000003</v>
      </c>
      <c r="T9" s="42" t="s">
        <v>31</v>
      </c>
      <c r="U9" s="40" t="s">
        <v>6</v>
      </c>
      <c r="V9" s="40" t="s">
        <v>6</v>
      </c>
      <c r="W9" s="40" t="s">
        <v>6</v>
      </c>
      <c r="X9" s="40" t="s">
        <v>6</v>
      </c>
      <c r="Y9" s="40" t="s">
        <v>6</v>
      </c>
      <c r="Z9" s="40" t="s">
        <v>6</v>
      </c>
      <c r="AA9" s="40" t="s">
        <v>6</v>
      </c>
      <c r="AB9" s="40" t="s">
        <v>6</v>
      </c>
      <c r="AC9" s="40" t="s">
        <v>6</v>
      </c>
      <c r="AD9" s="40" t="s">
        <v>6</v>
      </c>
      <c r="AE9" s="50" t="s">
        <v>32</v>
      </c>
    </row>
    <row r="10" spans="1:34" s="87" customFormat="1" ht="15.75" thickTop="1" x14ac:dyDescent="0.25">
      <c r="A10" s="146">
        <v>41704</v>
      </c>
      <c r="B10" s="135" t="s">
        <v>8</v>
      </c>
      <c r="C10" s="136"/>
      <c r="D10" s="83">
        <v>33.577724000000003</v>
      </c>
      <c r="E10" s="84">
        <v>33.323771999999998</v>
      </c>
      <c r="F10" s="84">
        <v>33.669229999999999</v>
      </c>
      <c r="G10" s="84">
        <v>33.275635000000001</v>
      </c>
      <c r="H10" s="84">
        <v>32.795746000000001</v>
      </c>
      <c r="I10" s="85" t="s">
        <v>21</v>
      </c>
      <c r="J10" s="84">
        <v>35.717875999999997</v>
      </c>
      <c r="K10" s="84">
        <v>36.034973000000001</v>
      </c>
      <c r="L10" s="84">
        <v>35.625168000000002</v>
      </c>
      <c r="M10" s="84">
        <v>35.485239999999997</v>
      </c>
      <c r="N10" s="84">
        <v>35.353230000000003</v>
      </c>
      <c r="O10" s="84">
        <v>36.246997999999998</v>
      </c>
      <c r="P10" s="84">
        <v>35.975346000000002</v>
      </c>
      <c r="Q10" s="84">
        <v>36.285310000000003</v>
      </c>
      <c r="R10" s="84">
        <v>35.870795999999999</v>
      </c>
      <c r="S10" s="84">
        <v>36.434936999999998</v>
      </c>
      <c r="T10" s="85" t="s">
        <v>36</v>
      </c>
      <c r="U10" s="84" t="s">
        <v>6</v>
      </c>
      <c r="V10" s="84">
        <v>36.790050000000001</v>
      </c>
      <c r="W10" s="84">
        <v>35.811515999999997</v>
      </c>
      <c r="X10" s="84" t="s">
        <v>6</v>
      </c>
      <c r="Y10" s="84">
        <v>37.329926</v>
      </c>
      <c r="Z10" s="84" t="s">
        <v>6</v>
      </c>
      <c r="AA10" s="84" t="s">
        <v>6</v>
      </c>
      <c r="AB10" s="84" t="s">
        <v>6</v>
      </c>
      <c r="AC10" s="84">
        <v>37.262844000000001</v>
      </c>
      <c r="AD10" s="84" t="s">
        <v>6</v>
      </c>
      <c r="AE10" s="86" t="s">
        <v>24</v>
      </c>
      <c r="AF10" s="87">
        <v>5</v>
      </c>
      <c r="AG10" s="87">
        <v>10</v>
      </c>
      <c r="AH10" s="87">
        <v>4</v>
      </c>
    </row>
    <row r="11" spans="1:34" x14ac:dyDescent="0.25">
      <c r="A11" s="147"/>
      <c r="B11" s="11" t="s">
        <v>35</v>
      </c>
      <c r="C11" s="4">
        <v>4</v>
      </c>
      <c r="D11" s="14" t="s">
        <v>6</v>
      </c>
      <c r="E11" s="15" t="s">
        <v>6</v>
      </c>
      <c r="F11" s="15" t="s">
        <v>6</v>
      </c>
      <c r="G11" s="15" t="s">
        <v>6</v>
      </c>
      <c r="H11" s="15" t="s">
        <v>6</v>
      </c>
      <c r="I11" s="41" t="s">
        <v>22</v>
      </c>
      <c r="J11" s="15">
        <v>34.898919999999997</v>
      </c>
      <c r="K11" s="15">
        <v>36.791289999999996</v>
      </c>
      <c r="L11" s="15" t="s">
        <v>6</v>
      </c>
      <c r="M11" s="15">
        <v>35.310462999999999</v>
      </c>
      <c r="N11" s="15">
        <v>35.660575999999999</v>
      </c>
      <c r="O11" s="15" t="s">
        <v>6</v>
      </c>
      <c r="P11" s="15">
        <v>34.865519999999997</v>
      </c>
      <c r="Q11" s="15">
        <v>36.586967000000001</v>
      </c>
      <c r="R11" s="15">
        <v>35.057808000000001</v>
      </c>
      <c r="S11" s="15">
        <v>34.747430000000001</v>
      </c>
      <c r="T11" s="41" t="s">
        <v>23</v>
      </c>
      <c r="U11" s="15">
        <v>36.346119999999999</v>
      </c>
      <c r="V11" s="15">
        <v>34.893709999999999</v>
      </c>
      <c r="W11" s="15">
        <v>34.991447000000001</v>
      </c>
      <c r="X11" s="15">
        <v>36.463394000000001</v>
      </c>
      <c r="Y11" s="15">
        <v>34.829025000000001</v>
      </c>
      <c r="Z11" s="15" t="s">
        <v>6</v>
      </c>
      <c r="AA11" s="15">
        <v>35.172226000000002</v>
      </c>
      <c r="AB11" s="15">
        <v>35.308799999999998</v>
      </c>
      <c r="AC11" s="15">
        <v>35.356580000000001</v>
      </c>
      <c r="AD11" s="15">
        <v>35.479529999999997</v>
      </c>
      <c r="AE11" s="49" t="s">
        <v>37</v>
      </c>
    </row>
    <row r="12" spans="1:34" ht="15.75" thickBot="1" x14ac:dyDescent="0.3">
      <c r="A12" s="148"/>
      <c r="B12" s="24" t="s">
        <v>14</v>
      </c>
      <c r="C12" s="25">
        <v>13</v>
      </c>
      <c r="D12" s="38" t="s">
        <v>6</v>
      </c>
      <c r="E12" s="40" t="s">
        <v>6</v>
      </c>
      <c r="F12" s="40" t="s">
        <v>6</v>
      </c>
      <c r="G12" s="40" t="s">
        <v>6</v>
      </c>
      <c r="H12" s="40" t="s">
        <v>6</v>
      </c>
      <c r="I12" s="42" t="s">
        <v>22</v>
      </c>
      <c r="J12" s="40" t="s">
        <v>6</v>
      </c>
      <c r="K12" s="40">
        <v>36.003418000000003</v>
      </c>
      <c r="L12" s="40">
        <v>35.984969999999997</v>
      </c>
      <c r="M12" s="40">
        <v>36.428061999999997</v>
      </c>
      <c r="N12" s="40" t="s">
        <v>6</v>
      </c>
      <c r="O12" s="40">
        <v>35.701210000000003</v>
      </c>
      <c r="P12" s="40">
        <v>35.723427000000001</v>
      </c>
      <c r="Q12" s="40">
        <v>37.613846000000002</v>
      </c>
      <c r="R12" s="40" t="s">
        <v>6</v>
      </c>
      <c r="S12" s="40" t="s">
        <v>6</v>
      </c>
      <c r="T12" s="42" t="s">
        <v>34</v>
      </c>
      <c r="U12" s="40" t="s">
        <v>6</v>
      </c>
      <c r="V12" s="40" t="s">
        <v>6</v>
      </c>
      <c r="W12" s="40" t="s">
        <v>6</v>
      </c>
      <c r="X12" s="40">
        <v>37.452286000000001</v>
      </c>
      <c r="Y12" s="40" t="s">
        <v>6</v>
      </c>
      <c r="Z12" s="40" t="s">
        <v>6</v>
      </c>
      <c r="AA12" s="40" t="s">
        <v>6</v>
      </c>
      <c r="AB12" s="40" t="s">
        <v>6</v>
      </c>
      <c r="AC12" s="40">
        <v>36.037689999999998</v>
      </c>
      <c r="AD12" s="40">
        <v>36.38888</v>
      </c>
      <c r="AE12" s="50" t="s">
        <v>31</v>
      </c>
    </row>
    <row r="13" spans="1:34" s="87" customFormat="1" ht="15.75" thickTop="1" x14ac:dyDescent="0.25">
      <c r="A13" s="137">
        <v>41705</v>
      </c>
      <c r="B13" s="135" t="s">
        <v>8</v>
      </c>
      <c r="C13" s="136"/>
      <c r="D13" s="83">
        <v>35.029045000000004</v>
      </c>
      <c r="E13" s="84">
        <v>33.235832000000002</v>
      </c>
      <c r="F13" s="84">
        <v>33.846469999999997</v>
      </c>
      <c r="G13" s="84">
        <v>32.811010000000003</v>
      </c>
      <c r="H13" s="84">
        <v>32.444175999999999</v>
      </c>
      <c r="I13" s="85" t="s">
        <v>21</v>
      </c>
      <c r="J13" s="84">
        <v>35.494698</v>
      </c>
      <c r="K13" s="84">
        <v>34.974429999999998</v>
      </c>
      <c r="L13" s="84">
        <v>35.332084999999999</v>
      </c>
      <c r="M13" s="84">
        <v>35.785583000000003</v>
      </c>
      <c r="N13" s="84" t="s">
        <v>6</v>
      </c>
      <c r="O13" s="84">
        <v>35.912649999999999</v>
      </c>
      <c r="P13" s="84">
        <v>35.780211999999999</v>
      </c>
      <c r="Q13" s="84">
        <v>35.847580000000001</v>
      </c>
      <c r="R13" s="84">
        <v>36.168610000000001</v>
      </c>
      <c r="S13" s="84">
        <v>34.976295</v>
      </c>
      <c r="T13" s="85" t="s">
        <v>37</v>
      </c>
      <c r="U13" s="84">
        <v>37.434272999999997</v>
      </c>
      <c r="V13" s="84" t="s">
        <v>6</v>
      </c>
      <c r="W13" s="84">
        <v>35.465879999999999</v>
      </c>
      <c r="X13" s="84">
        <v>36.151580000000003</v>
      </c>
      <c r="Y13" s="84">
        <v>37.45205</v>
      </c>
      <c r="Z13" s="84" t="s">
        <v>6</v>
      </c>
      <c r="AA13" s="84" t="s">
        <v>6</v>
      </c>
      <c r="AB13" s="84" t="s">
        <v>6</v>
      </c>
      <c r="AC13" s="84">
        <v>36.869219999999999</v>
      </c>
      <c r="AD13" s="84" t="s">
        <v>6</v>
      </c>
      <c r="AE13" s="86" t="s">
        <v>26</v>
      </c>
      <c r="AF13" s="87">
        <v>5</v>
      </c>
      <c r="AG13" s="87">
        <v>9</v>
      </c>
      <c r="AH13" s="87">
        <v>5</v>
      </c>
    </row>
    <row r="14" spans="1:34" x14ac:dyDescent="0.25">
      <c r="A14" s="138"/>
      <c r="B14" s="11" t="s">
        <v>39</v>
      </c>
      <c r="C14" s="4">
        <v>26</v>
      </c>
      <c r="D14" s="14" t="s">
        <v>6</v>
      </c>
      <c r="E14" s="15" t="s">
        <v>6</v>
      </c>
      <c r="F14" s="15" t="s">
        <v>6</v>
      </c>
      <c r="G14" s="15" t="s">
        <v>6</v>
      </c>
      <c r="H14" s="15" t="s">
        <v>6</v>
      </c>
      <c r="I14" s="41" t="s">
        <v>22</v>
      </c>
      <c r="J14" s="15">
        <v>36.494630000000001</v>
      </c>
      <c r="K14" s="15">
        <v>36.062702000000002</v>
      </c>
      <c r="L14" s="15">
        <v>35.190353000000002</v>
      </c>
      <c r="M14" s="15">
        <v>36.817386999999997</v>
      </c>
      <c r="N14" s="15">
        <v>36.760179999999998</v>
      </c>
      <c r="O14" s="15" t="s">
        <v>6</v>
      </c>
      <c r="P14" s="15">
        <v>34.785328</v>
      </c>
      <c r="Q14" s="15" t="s">
        <v>6</v>
      </c>
      <c r="R14" s="15" t="s">
        <v>6</v>
      </c>
      <c r="S14" s="15">
        <v>34.854495999999997</v>
      </c>
      <c r="T14" s="41" t="s">
        <v>38</v>
      </c>
      <c r="U14" s="15" t="s">
        <v>6</v>
      </c>
      <c r="V14" s="15" t="s">
        <v>6</v>
      </c>
      <c r="W14" s="15">
        <v>35.022030000000001</v>
      </c>
      <c r="X14" s="15">
        <v>34.943579999999997</v>
      </c>
      <c r="Y14" s="15">
        <v>34.45232</v>
      </c>
      <c r="Z14" s="15" t="s">
        <v>6</v>
      </c>
      <c r="AA14" s="15" t="s">
        <v>6</v>
      </c>
      <c r="AB14" s="15">
        <v>36.014755000000001</v>
      </c>
      <c r="AC14" s="15" t="s">
        <v>6</v>
      </c>
      <c r="AD14" s="15" t="s">
        <v>6</v>
      </c>
      <c r="AE14" s="49" t="s">
        <v>24</v>
      </c>
    </row>
    <row r="15" spans="1:34" ht="15.75" thickBot="1" x14ac:dyDescent="0.3">
      <c r="A15" s="138"/>
      <c r="B15" s="24" t="s">
        <v>40</v>
      </c>
      <c r="C15" s="25">
        <v>27</v>
      </c>
      <c r="D15" s="38" t="s">
        <v>6</v>
      </c>
      <c r="E15" s="40" t="s">
        <v>6</v>
      </c>
      <c r="F15" s="40" t="s">
        <v>6</v>
      </c>
      <c r="G15" s="40" t="s">
        <v>6</v>
      </c>
      <c r="H15" s="40" t="s">
        <v>6</v>
      </c>
      <c r="I15" s="42" t="s">
        <v>22</v>
      </c>
      <c r="J15" s="40">
        <v>37.298157000000003</v>
      </c>
      <c r="K15" s="40">
        <v>35.722706000000002</v>
      </c>
      <c r="L15" s="40">
        <v>35.458590000000001</v>
      </c>
      <c r="M15" s="40">
        <v>35.445450000000001</v>
      </c>
      <c r="N15" s="40">
        <v>35.671129999999998</v>
      </c>
      <c r="O15" s="40">
        <v>36.547187999999998</v>
      </c>
      <c r="P15" s="40">
        <v>35.991554000000001</v>
      </c>
      <c r="Q15" s="40">
        <v>36.231715999999999</v>
      </c>
      <c r="R15" s="40">
        <v>36.623429999999999</v>
      </c>
      <c r="S15" s="40">
        <v>35.813236000000003</v>
      </c>
      <c r="T15" s="42" t="s">
        <v>36</v>
      </c>
      <c r="U15" s="40" t="s">
        <v>6</v>
      </c>
      <c r="V15" s="40" t="s">
        <v>6</v>
      </c>
      <c r="W15" s="40">
        <v>37.437370000000001</v>
      </c>
      <c r="X15" s="40">
        <v>35.430810000000001</v>
      </c>
      <c r="Y15" s="40">
        <v>36.346744999999999</v>
      </c>
      <c r="Z15" s="40">
        <v>36.14311</v>
      </c>
      <c r="AA15" s="40">
        <v>35.510643000000002</v>
      </c>
      <c r="AB15" s="40">
        <v>35.652954000000001</v>
      </c>
      <c r="AC15" s="40" t="s">
        <v>6</v>
      </c>
      <c r="AD15" s="40" t="s">
        <v>6</v>
      </c>
      <c r="AE15" s="50" t="s">
        <v>34</v>
      </c>
    </row>
    <row r="16" spans="1:34" s="87" customFormat="1" ht="15.75" thickTop="1" x14ac:dyDescent="0.25">
      <c r="A16" s="139"/>
      <c r="B16" s="135" t="s">
        <v>8</v>
      </c>
      <c r="C16" s="136"/>
      <c r="D16" s="83">
        <v>35.141280000000002</v>
      </c>
      <c r="E16" s="84">
        <v>33.882075999999998</v>
      </c>
      <c r="F16" s="84">
        <v>33.042862</v>
      </c>
      <c r="G16" s="84">
        <v>32.823925000000003</v>
      </c>
      <c r="H16" s="84">
        <v>33.554496999999998</v>
      </c>
      <c r="I16" s="85" t="s">
        <v>21</v>
      </c>
      <c r="J16" s="84">
        <v>35.30498</v>
      </c>
      <c r="K16" s="84">
        <v>34.860709999999997</v>
      </c>
      <c r="L16" s="84">
        <v>35.277602999999999</v>
      </c>
      <c r="M16" s="84">
        <v>35.026398</v>
      </c>
      <c r="N16" s="84">
        <v>35.191474999999997</v>
      </c>
      <c r="O16" s="84" t="s">
        <v>6</v>
      </c>
      <c r="P16" s="84">
        <v>34.896954000000001</v>
      </c>
      <c r="Q16" s="84">
        <v>35.707279999999997</v>
      </c>
      <c r="R16" s="84">
        <v>35.185867000000002</v>
      </c>
      <c r="S16" s="84">
        <v>36.089798000000002</v>
      </c>
      <c r="T16" s="85" t="s">
        <v>37</v>
      </c>
      <c r="U16" s="84">
        <v>35.610619999999997</v>
      </c>
      <c r="V16" s="84">
        <v>36.968229999999998</v>
      </c>
      <c r="W16" s="84">
        <v>36.296660000000003</v>
      </c>
      <c r="X16" s="84">
        <v>35.022069999999999</v>
      </c>
      <c r="Y16" s="84">
        <v>35.955565999999997</v>
      </c>
      <c r="Z16" s="84" t="s">
        <v>6</v>
      </c>
      <c r="AA16" s="84" t="s">
        <v>6</v>
      </c>
      <c r="AB16" s="84">
        <v>37.497684</v>
      </c>
      <c r="AC16" s="84" t="s">
        <v>6</v>
      </c>
      <c r="AD16" s="84">
        <v>37.309350000000002</v>
      </c>
      <c r="AE16" s="86" t="s">
        <v>38</v>
      </c>
      <c r="AF16" s="87">
        <v>5</v>
      </c>
      <c r="AG16" s="87">
        <v>9</v>
      </c>
      <c r="AH16" s="87">
        <v>7</v>
      </c>
    </row>
    <row r="17" spans="1:34" x14ac:dyDescent="0.25">
      <c r="A17" s="139"/>
      <c r="B17" s="11" t="s">
        <v>41</v>
      </c>
      <c r="C17" s="4">
        <v>30</v>
      </c>
      <c r="D17" s="14" t="s">
        <v>6</v>
      </c>
      <c r="E17" s="15" t="s">
        <v>6</v>
      </c>
      <c r="F17" s="15" t="s">
        <v>6</v>
      </c>
      <c r="G17" s="15" t="s">
        <v>6</v>
      </c>
      <c r="H17" s="15" t="s">
        <v>6</v>
      </c>
      <c r="I17" s="41" t="s">
        <v>22</v>
      </c>
      <c r="J17" s="15">
        <v>36.674323999999999</v>
      </c>
      <c r="K17" s="15">
        <v>36.010719999999999</v>
      </c>
      <c r="L17" s="15">
        <v>37.077297000000002</v>
      </c>
      <c r="M17" s="15">
        <v>35.808974999999997</v>
      </c>
      <c r="N17" s="15">
        <v>36.143852000000003</v>
      </c>
      <c r="O17" s="15" t="s">
        <v>6</v>
      </c>
      <c r="P17" s="15">
        <v>35.720059999999997</v>
      </c>
      <c r="Q17" s="15">
        <v>34.802031999999997</v>
      </c>
      <c r="R17" s="15">
        <v>34.929850000000002</v>
      </c>
      <c r="S17" s="15">
        <v>35.24727</v>
      </c>
      <c r="T17" s="41" t="s">
        <v>37</v>
      </c>
      <c r="U17" s="15">
        <v>35.219337000000003</v>
      </c>
      <c r="V17" s="15">
        <v>36.54607</v>
      </c>
      <c r="W17" s="15">
        <v>36.287100000000002</v>
      </c>
      <c r="X17" s="15">
        <v>35.062553000000001</v>
      </c>
      <c r="Y17" s="15">
        <v>35.082470000000001</v>
      </c>
      <c r="Z17" s="15">
        <v>36.959248000000002</v>
      </c>
      <c r="AA17" s="15">
        <v>35.983497999999997</v>
      </c>
      <c r="AB17" s="15">
        <v>35.159644999999998</v>
      </c>
      <c r="AC17" s="15">
        <v>35.713078000000003</v>
      </c>
      <c r="AD17" s="15" t="s">
        <v>6</v>
      </c>
      <c r="AE17" s="49" t="s">
        <v>37</v>
      </c>
    </row>
    <row r="18" spans="1:34" ht="15.75" thickBot="1" x14ac:dyDescent="0.3">
      <c r="A18" s="140"/>
      <c r="B18" s="24" t="s">
        <v>42</v>
      </c>
      <c r="C18" s="25">
        <v>34</v>
      </c>
      <c r="D18" s="38" t="s">
        <v>6</v>
      </c>
      <c r="E18" s="40" t="s">
        <v>6</v>
      </c>
      <c r="F18" s="40">
        <v>37.079234999999997</v>
      </c>
      <c r="G18" s="40">
        <v>36.869160000000001</v>
      </c>
      <c r="H18" s="40" t="s">
        <v>6</v>
      </c>
      <c r="I18" s="81" t="s">
        <v>43</v>
      </c>
      <c r="J18" s="32" t="s">
        <v>6</v>
      </c>
      <c r="K18" s="32">
        <v>36.081046999999998</v>
      </c>
      <c r="L18" s="32">
        <v>35.920079999999999</v>
      </c>
      <c r="M18" s="32">
        <v>35.044476000000003</v>
      </c>
      <c r="N18" s="32">
        <v>35.429671999999997</v>
      </c>
      <c r="O18" s="32">
        <v>35.53519</v>
      </c>
      <c r="P18" s="32">
        <v>36.048533999999997</v>
      </c>
      <c r="Q18" s="32">
        <v>36.178513000000002</v>
      </c>
      <c r="R18" s="32">
        <v>35.352547000000001</v>
      </c>
      <c r="S18" s="32">
        <v>36.6873</v>
      </c>
      <c r="T18" s="81" t="s">
        <v>37</v>
      </c>
      <c r="U18" s="40" t="s">
        <v>6</v>
      </c>
      <c r="V18" s="40">
        <v>36.960520000000002</v>
      </c>
      <c r="W18" s="40">
        <v>36.694313000000001</v>
      </c>
      <c r="X18" s="40">
        <v>36.312305000000002</v>
      </c>
      <c r="Y18" s="40">
        <v>36.368319999999997</v>
      </c>
      <c r="Z18" s="40">
        <v>35.590515000000003</v>
      </c>
      <c r="AA18" s="40">
        <v>35.90757</v>
      </c>
      <c r="AB18" s="40">
        <v>36.235366999999997</v>
      </c>
      <c r="AC18" s="40" t="s">
        <v>6</v>
      </c>
      <c r="AD18" s="40">
        <v>35.801642999999999</v>
      </c>
      <c r="AE18" s="50" t="s">
        <v>23</v>
      </c>
    </row>
    <row r="19" spans="1:34" s="87" customFormat="1" ht="15.75" thickTop="1" x14ac:dyDescent="0.25">
      <c r="A19" s="137">
        <v>41708</v>
      </c>
      <c r="B19" s="135" t="s">
        <v>8</v>
      </c>
      <c r="C19" s="136"/>
      <c r="D19" s="83">
        <v>35.157696000000001</v>
      </c>
      <c r="E19" s="84">
        <v>33.821854000000002</v>
      </c>
      <c r="F19" s="84">
        <v>34.958840000000002</v>
      </c>
      <c r="G19" s="84">
        <v>33.360354999999998</v>
      </c>
      <c r="H19" s="84">
        <v>33.460842</v>
      </c>
      <c r="I19" s="85" t="s">
        <v>21</v>
      </c>
      <c r="J19" s="84">
        <v>36.453330000000001</v>
      </c>
      <c r="K19" s="84">
        <v>35.841285999999997</v>
      </c>
      <c r="L19" s="84">
        <v>36.331620000000001</v>
      </c>
      <c r="M19" s="84">
        <v>36.945006999999997</v>
      </c>
      <c r="N19" s="84" t="s">
        <v>6</v>
      </c>
      <c r="O19" s="84" t="s">
        <v>6</v>
      </c>
      <c r="P19" s="84">
        <v>35.150939999999999</v>
      </c>
      <c r="Q19" s="84">
        <v>35.677509999999998</v>
      </c>
      <c r="R19" s="84" t="s">
        <v>6</v>
      </c>
      <c r="S19" s="84">
        <v>34.544199999999996</v>
      </c>
      <c r="T19" s="85" t="s">
        <v>38</v>
      </c>
      <c r="U19" s="84" t="s">
        <v>6</v>
      </c>
      <c r="V19" s="84">
        <v>36.46584</v>
      </c>
      <c r="W19" s="84" t="s">
        <v>6</v>
      </c>
      <c r="X19" s="84">
        <v>37.291870000000003</v>
      </c>
      <c r="Y19" s="84" t="s">
        <v>6</v>
      </c>
      <c r="Z19" s="84" t="s">
        <v>6</v>
      </c>
      <c r="AA19" s="84" t="s">
        <v>6</v>
      </c>
      <c r="AB19" s="84" t="s">
        <v>6</v>
      </c>
      <c r="AC19" s="84" t="s">
        <v>6</v>
      </c>
      <c r="AD19" s="84" t="s">
        <v>6</v>
      </c>
      <c r="AE19" s="86" t="s">
        <v>25</v>
      </c>
      <c r="AF19" s="87">
        <v>5</v>
      </c>
      <c r="AG19" s="87">
        <v>7</v>
      </c>
      <c r="AH19" s="87">
        <v>2</v>
      </c>
    </row>
    <row r="20" spans="1:34" x14ac:dyDescent="0.25">
      <c r="A20" s="138"/>
      <c r="B20" s="11" t="s">
        <v>45</v>
      </c>
      <c r="C20" s="4">
        <v>32</v>
      </c>
      <c r="D20" s="14" t="s">
        <v>6</v>
      </c>
      <c r="E20" s="15" t="s">
        <v>6</v>
      </c>
      <c r="F20" s="15" t="s">
        <v>6</v>
      </c>
      <c r="G20" s="15" t="s">
        <v>6</v>
      </c>
      <c r="H20" s="15" t="s">
        <v>6</v>
      </c>
      <c r="I20" s="41" t="s">
        <v>22</v>
      </c>
      <c r="J20" s="15">
        <v>36.485810000000001</v>
      </c>
      <c r="K20" s="15" t="s">
        <v>6</v>
      </c>
      <c r="L20" s="15">
        <v>36.473483999999999</v>
      </c>
      <c r="M20" s="15" t="s">
        <v>6</v>
      </c>
      <c r="N20" s="15">
        <v>36.724884000000003</v>
      </c>
      <c r="O20" s="15">
        <v>38.065060000000003</v>
      </c>
      <c r="P20" s="15">
        <v>35.367145999999998</v>
      </c>
      <c r="Q20" s="15" t="s">
        <v>6</v>
      </c>
      <c r="R20" s="15">
        <v>35.345917</v>
      </c>
      <c r="S20" s="15">
        <v>36.032170000000001</v>
      </c>
      <c r="T20" s="41" t="s">
        <v>38</v>
      </c>
      <c r="U20" s="15">
        <v>36.247689999999999</v>
      </c>
      <c r="V20" s="15">
        <v>36.656140000000001</v>
      </c>
      <c r="W20" s="15" t="s">
        <v>6</v>
      </c>
      <c r="X20" s="15" t="s">
        <v>6</v>
      </c>
      <c r="Y20" s="15">
        <v>35.300068000000003</v>
      </c>
      <c r="Z20" s="15" t="s">
        <v>6</v>
      </c>
      <c r="AA20" s="15" t="s">
        <v>6</v>
      </c>
      <c r="AB20" s="15">
        <v>35.695050000000002</v>
      </c>
      <c r="AC20" s="15" t="s">
        <v>6</v>
      </c>
      <c r="AD20" s="15">
        <v>35.994579999999999</v>
      </c>
      <c r="AE20" s="49" t="s">
        <v>26</v>
      </c>
    </row>
    <row r="21" spans="1:34" ht="15.75" thickBot="1" x14ac:dyDescent="0.3">
      <c r="A21" s="138"/>
      <c r="B21" s="24" t="s">
        <v>13</v>
      </c>
      <c r="C21" s="25">
        <v>28</v>
      </c>
      <c r="D21" s="38" t="s">
        <v>6</v>
      </c>
      <c r="E21" s="40" t="s">
        <v>6</v>
      </c>
      <c r="F21" s="40" t="s">
        <v>6</v>
      </c>
      <c r="G21" s="40" t="s">
        <v>6</v>
      </c>
      <c r="H21" s="40" t="s">
        <v>6</v>
      </c>
      <c r="I21" s="42" t="s">
        <v>22</v>
      </c>
      <c r="J21" s="40" t="s">
        <v>6</v>
      </c>
      <c r="K21" s="40">
        <v>35.773693000000002</v>
      </c>
      <c r="L21" s="40">
        <v>36.381892999999998</v>
      </c>
      <c r="M21" s="40" t="s">
        <v>6</v>
      </c>
      <c r="N21" s="40">
        <v>35.960113999999997</v>
      </c>
      <c r="O21" s="40" t="s">
        <v>6</v>
      </c>
      <c r="P21" s="40">
        <v>36.917994999999998</v>
      </c>
      <c r="Q21" s="40">
        <v>35.760936999999998</v>
      </c>
      <c r="R21" s="40">
        <v>36.908954999999999</v>
      </c>
      <c r="S21" s="40">
        <v>37.004570000000001</v>
      </c>
      <c r="T21" s="42" t="s">
        <v>38</v>
      </c>
      <c r="U21" s="40" t="s">
        <v>6</v>
      </c>
      <c r="V21" s="40" t="s">
        <v>6</v>
      </c>
      <c r="W21" s="40" t="s">
        <v>6</v>
      </c>
      <c r="X21" s="40">
        <v>38.226010000000002</v>
      </c>
      <c r="Y21" s="40" t="s">
        <v>6</v>
      </c>
      <c r="Z21" s="40" t="s">
        <v>6</v>
      </c>
      <c r="AA21" s="40">
        <v>34.881767000000004</v>
      </c>
      <c r="AB21" s="40">
        <v>35.881706000000001</v>
      </c>
      <c r="AC21" s="40" t="s">
        <v>6</v>
      </c>
      <c r="AD21" s="40">
        <v>36.335729999999998</v>
      </c>
      <c r="AE21" s="50" t="s">
        <v>24</v>
      </c>
    </row>
    <row r="22" spans="1:34" s="87" customFormat="1" ht="15.75" thickTop="1" x14ac:dyDescent="0.25">
      <c r="A22" s="139"/>
      <c r="B22" s="135" t="s">
        <v>8</v>
      </c>
      <c r="C22" s="136"/>
      <c r="D22" s="83">
        <v>34.400542999999999</v>
      </c>
      <c r="E22" s="84">
        <v>33.918723999999997</v>
      </c>
      <c r="F22" s="84">
        <v>32.767628000000002</v>
      </c>
      <c r="G22" s="84">
        <v>33.791266999999998</v>
      </c>
      <c r="H22" s="84">
        <v>33.396099999999997</v>
      </c>
      <c r="I22" s="85" t="s">
        <v>21</v>
      </c>
      <c r="J22" s="84">
        <v>37.160805000000003</v>
      </c>
      <c r="K22" s="84">
        <v>34.741799999999998</v>
      </c>
      <c r="L22" s="84">
        <v>35.065379999999998</v>
      </c>
      <c r="M22" s="84">
        <v>36.568623000000002</v>
      </c>
      <c r="N22" s="84">
        <v>36.545116</v>
      </c>
      <c r="O22" s="84">
        <v>37.043120000000002</v>
      </c>
      <c r="P22" s="84">
        <v>36.86994</v>
      </c>
      <c r="Q22" s="84">
        <v>36.885654000000002</v>
      </c>
      <c r="R22" s="84">
        <v>35.879852</v>
      </c>
      <c r="S22" s="84">
        <v>36.759059999999998</v>
      </c>
      <c r="T22" s="85" t="s">
        <v>36</v>
      </c>
      <c r="U22" s="84">
        <v>36.175370000000001</v>
      </c>
      <c r="V22" s="84" t="s">
        <v>6</v>
      </c>
      <c r="W22" s="84" t="s">
        <v>6</v>
      </c>
      <c r="X22" s="84" t="s">
        <v>6</v>
      </c>
      <c r="Y22" s="84">
        <v>35.685882999999997</v>
      </c>
      <c r="Z22" s="84" t="s">
        <v>6</v>
      </c>
      <c r="AA22" s="84" t="s">
        <v>6</v>
      </c>
      <c r="AB22" s="84" t="s">
        <v>6</v>
      </c>
      <c r="AC22" s="84" t="s">
        <v>6</v>
      </c>
      <c r="AD22" s="84">
        <v>36.947453000000003</v>
      </c>
      <c r="AE22" s="86" t="s">
        <v>31</v>
      </c>
      <c r="AF22" s="87">
        <v>5</v>
      </c>
      <c r="AG22" s="87">
        <v>10</v>
      </c>
      <c r="AH22" s="87">
        <v>3</v>
      </c>
    </row>
    <row r="23" spans="1:34" x14ac:dyDescent="0.25">
      <c r="A23" s="139"/>
      <c r="B23" s="11" t="s">
        <v>15</v>
      </c>
      <c r="C23" s="4">
        <v>29</v>
      </c>
      <c r="D23" s="14" t="s">
        <v>6</v>
      </c>
      <c r="E23" s="15" t="s">
        <v>6</v>
      </c>
      <c r="F23" s="15" t="s">
        <v>6</v>
      </c>
      <c r="G23" s="15" t="s">
        <v>6</v>
      </c>
      <c r="H23" s="15" t="s">
        <v>6</v>
      </c>
      <c r="I23" s="41" t="s">
        <v>22</v>
      </c>
      <c r="J23" s="15" t="s">
        <v>6</v>
      </c>
      <c r="K23" s="15" t="s">
        <v>6</v>
      </c>
      <c r="L23" s="15" t="s">
        <v>6</v>
      </c>
      <c r="M23" s="15" t="s">
        <v>6</v>
      </c>
      <c r="N23" s="15" t="s">
        <v>6</v>
      </c>
      <c r="O23" s="15" t="s">
        <v>6</v>
      </c>
      <c r="P23" s="15" t="s">
        <v>6</v>
      </c>
      <c r="Q23" s="15" t="s">
        <v>6</v>
      </c>
      <c r="R23" s="15" t="s">
        <v>6</v>
      </c>
      <c r="S23" s="15" t="s">
        <v>6</v>
      </c>
      <c r="T23" s="41" t="s">
        <v>32</v>
      </c>
      <c r="U23" s="15" t="s">
        <v>6</v>
      </c>
      <c r="V23" s="15" t="s">
        <v>6</v>
      </c>
      <c r="W23" s="15" t="s">
        <v>6</v>
      </c>
      <c r="X23" s="15" t="s">
        <v>6</v>
      </c>
      <c r="Y23" s="15" t="s">
        <v>6</v>
      </c>
      <c r="Z23" s="15" t="s">
        <v>6</v>
      </c>
      <c r="AA23" s="15" t="s">
        <v>6</v>
      </c>
      <c r="AB23" s="15" t="s">
        <v>6</v>
      </c>
      <c r="AC23" s="15" t="s">
        <v>6</v>
      </c>
      <c r="AD23" s="15" t="s">
        <v>6</v>
      </c>
      <c r="AE23" s="49" t="s">
        <v>32</v>
      </c>
    </row>
    <row r="24" spans="1:34" ht="15.75" thickBot="1" x14ac:dyDescent="0.3">
      <c r="A24" s="140"/>
      <c r="B24" s="24" t="s">
        <v>44</v>
      </c>
      <c r="C24" s="25">
        <v>35</v>
      </c>
      <c r="D24" s="38" t="s">
        <v>6</v>
      </c>
      <c r="E24" s="40" t="s">
        <v>6</v>
      </c>
      <c r="F24" s="40" t="s">
        <v>6</v>
      </c>
      <c r="G24" s="40" t="s">
        <v>6</v>
      </c>
      <c r="H24" s="40" t="s">
        <v>6</v>
      </c>
      <c r="I24" s="42" t="s">
        <v>22</v>
      </c>
      <c r="J24" s="40" t="s">
        <v>6</v>
      </c>
      <c r="K24" s="40" t="s">
        <v>6</v>
      </c>
      <c r="L24" s="40" t="s">
        <v>6</v>
      </c>
      <c r="M24" s="40" t="s">
        <v>6</v>
      </c>
      <c r="N24" s="40" t="s">
        <v>6</v>
      </c>
      <c r="O24" s="40" t="s">
        <v>6</v>
      </c>
      <c r="P24" s="40" t="s">
        <v>6</v>
      </c>
      <c r="Q24" s="40" t="s">
        <v>6</v>
      </c>
      <c r="R24" s="40" t="s">
        <v>6</v>
      </c>
      <c r="S24" s="40" t="s">
        <v>6</v>
      </c>
      <c r="T24" s="42" t="s">
        <v>32</v>
      </c>
      <c r="U24" s="40" t="s">
        <v>6</v>
      </c>
      <c r="V24" s="40" t="s">
        <v>6</v>
      </c>
      <c r="W24" s="40" t="s">
        <v>6</v>
      </c>
      <c r="X24" s="40" t="s">
        <v>6</v>
      </c>
      <c r="Y24" s="40" t="s">
        <v>6</v>
      </c>
      <c r="Z24" s="40" t="s">
        <v>6</v>
      </c>
      <c r="AA24" s="40" t="s">
        <v>6</v>
      </c>
      <c r="AB24" s="40" t="s">
        <v>6</v>
      </c>
      <c r="AC24" s="40">
        <v>36.568882000000002</v>
      </c>
      <c r="AD24" s="40" t="s">
        <v>6</v>
      </c>
      <c r="AE24" s="50" t="s">
        <v>33</v>
      </c>
    </row>
    <row r="25" spans="1:34" s="87" customFormat="1" ht="15.75" thickTop="1" x14ac:dyDescent="0.25">
      <c r="A25" s="137">
        <v>41710</v>
      </c>
      <c r="B25" s="135" t="s">
        <v>8</v>
      </c>
      <c r="C25" s="136"/>
      <c r="D25" s="83">
        <v>32.333103000000001</v>
      </c>
      <c r="E25" s="84">
        <v>31.791504</v>
      </c>
      <c r="F25" s="84">
        <v>31.777785999999999</v>
      </c>
      <c r="G25" s="84">
        <v>32.650368</v>
      </c>
      <c r="H25" s="84">
        <v>31.841497</v>
      </c>
      <c r="I25" s="85" t="s">
        <v>21</v>
      </c>
      <c r="J25" s="84">
        <v>34.303730000000002</v>
      </c>
      <c r="K25" s="84">
        <v>33.579987000000003</v>
      </c>
      <c r="L25" s="84">
        <v>35.257210000000001</v>
      </c>
      <c r="M25" s="84">
        <v>34.605843</v>
      </c>
      <c r="N25" s="84">
        <v>33.638240000000003</v>
      </c>
      <c r="O25" s="84">
        <v>33.478214000000001</v>
      </c>
      <c r="P25" s="84">
        <v>35.012543000000001</v>
      </c>
      <c r="Q25" s="84">
        <v>35.345084999999997</v>
      </c>
      <c r="R25" s="84">
        <v>35.327660000000002</v>
      </c>
      <c r="S25" s="84">
        <v>33.753815000000003</v>
      </c>
      <c r="T25" s="85" t="s">
        <v>36</v>
      </c>
      <c r="U25" s="84" t="s">
        <v>6</v>
      </c>
      <c r="V25" s="84">
        <v>34.427906</v>
      </c>
      <c r="W25" s="84">
        <v>35.83419</v>
      </c>
      <c r="X25" s="84" t="s">
        <v>6</v>
      </c>
      <c r="Y25" s="84">
        <v>36.366675999999998</v>
      </c>
      <c r="Z25" s="84">
        <v>35.153084</v>
      </c>
      <c r="AA25" s="84" t="s">
        <v>6</v>
      </c>
      <c r="AB25" s="84">
        <v>35.587209999999999</v>
      </c>
      <c r="AC25" s="84">
        <v>36.001736000000001</v>
      </c>
      <c r="AD25" s="84">
        <v>36.889180000000003</v>
      </c>
      <c r="AE25" s="86" t="s">
        <v>38</v>
      </c>
      <c r="AF25" s="87">
        <v>5</v>
      </c>
      <c r="AG25" s="87">
        <v>10</v>
      </c>
      <c r="AH25" s="87">
        <v>7</v>
      </c>
    </row>
    <row r="26" spans="1:34" x14ac:dyDescent="0.25">
      <c r="A26" s="138"/>
      <c r="B26" s="11" t="s">
        <v>152</v>
      </c>
      <c r="C26" s="4">
        <v>1</v>
      </c>
      <c r="D26" s="14" t="s">
        <v>6</v>
      </c>
      <c r="E26" s="15" t="s">
        <v>6</v>
      </c>
      <c r="F26" s="15" t="s">
        <v>6</v>
      </c>
      <c r="G26" s="15" t="s">
        <v>6</v>
      </c>
      <c r="H26" s="15" t="s">
        <v>6</v>
      </c>
      <c r="I26" s="41" t="s">
        <v>22</v>
      </c>
      <c r="J26" s="15" t="s">
        <v>6</v>
      </c>
      <c r="K26" s="15" t="s">
        <v>6</v>
      </c>
      <c r="L26" s="15" t="s">
        <v>6</v>
      </c>
      <c r="M26" s="15" t="s">
        <v>6</v>
      </c>
      <c r="N26" s="15" t="s">
        <v>6</v>
      </c>
      <c r="O26" s="15" t="s">
        <v>6</v>
      </c>
      <c r="P26" s="15" t="s">
        <v>6</v>
      </c>
      <c r="Q26" s="15" t="s">
        <v>6</v>
      </c>
      <c r="R26" s="15" t="s">
        <v>6</v>
      </c>
      <c r="S26" s="15" t="s">
        <v>6</v>
      </c>
      <c r="T26" s="41" t="s">
        <v>32</v>
      </c>
      <c r="U26" s="15">
        <v>36.918644</v>
      </c>
      <c r="V26" s="15">
        <v>35.442497000000003</v>
      </c>
      <c r="W26" s="15">
        <v>36.292499999999997</v>
      </c>
      <c r="X26" s="15" t="s">
        <v>6</v>
      </c>
      <c r="Y26" s="15" t="s">
        <v>6</v>
      </c>
      <c r="Z26" s="15" t="s">
        <v>6</v>
      </c>
      <c r="AA26" s="15" t="s">
        <v>6</v>
      </c>
      <c r="AB26" s="15">
        <v>37.232937</v>
      </c>
      <c r="AC26" s="15">
        <v>35.627009999999999</v>
      </c>
      <c r="AD26" s="15">
        <v>36.310310000000001</v>
      </c>
      <c r="AE26" s="49" t="s">
        <v>34</v>
      </c>
    </row>
    <row r="27" spans="1:34" ht="15.75" thickBot="1" x14ac:dyDescent="0.3">
      <c r="A27" s="138"/>
      <c r="B27" s="24" t="s">
        <v>148</v>
      </c>
      <c r="C27" s="25">
        <v>2</v>
      </c>
      <c r="D27" s="38">
        <v>35.733466999999997</v>
      </c>
      <c r="E27" s="40">
        <v>35.440505999999999</v>
      </c>
      <c r="F27" s="40">
        <v>34.876800000000003</v>
      </c>
      <c r="G27" s="40">
        <v>35.520203000000002</v>
      </c>
      <c r="H27" s="40">
        <v>34.478529999999999</v>
      </c>
      <c r="I27" s="42" t="s">
        <v>21</v>
      </c>
      <c r="J27" s="40">
        <v>35.980648000000002</v>
      </c>
      <c r="K27" s="40">
        <v>33.910136999999999</v>
      </c>
      <c r="L27" s="40">
        <v>33.919178000000002</v>
      </c>
      <c r="M27" s="40">
        <v>34.238109999999999</v>
      </c>
      <c r="N27" s="40">
        <v>34.412759999999999</v>
      </c>
      <c r="O27" s="40">
        <v>33.674120000000002</v>
      </c>
      <c r="P27" s="40">
        <v>33.741459999999996</v>
      </c>
      <c r="Q27" s="40">
        <v>34.507874000000001</v>
      </c>
      <c r="R27" s="40">
        <v>34.721200000000003</v>
      </c>
      <c r="S27" s="40">
        <v>34.686039999999998</v>
      </c>
      <c r="T27" s="42" t="s">
        <v>36</v>
      </c>
      <c r="U27" s="40">
        <v>35.844616000000002</v>
      </c>
      <c r="V27" s="40">
        <v>34.356769999999997</v>
      </c>
      <c r="W27" s="40" t="s">
        <v>6</v>
      </c>
      <c r="X27" s="40">
        <v>36.075603000000001</v>
      </c>
      <c r="Y27" s="40">
        <v>33.868270000000003</v>
      </c>
      <c r="Z27" s="40">
        <v>34.018154000000003</v>
      </c>
      <c r="AA27" s="40">
        <v>33.017353</v>
      </c>
      <c r="AB27" s="40">
        <v>34.555134000000002</v>
      </c>
      <c r="AC27" s="40">
        <v>35.472476999999998</v>
      </c>
      <c r="AD27" s="40" t="s">
        <v>6</v>
      </c>
      <c r="AE27" s="50" t="s">
        <v>23</v>
      </c>
    </row>
    <row r="28" spans="1:34" s="87" customFormat="1" ht="15.75" thickTop="1" x14ac:dyDescent="0.25">
      <c r="A28" s="139"/>
      <c r="B28" s="135" t="s">
        <v>8</v>
      </c>
      <c r="C28" s="136"/>
      <c r="D28" s="83">
        <v>32.230849999999997</v>
      </c>
      <c r="E28" s="84">
        <v>33.007866</v>
      </c>
      <c r="F28" s="84">
        <v>32.200145999999997</v>
      </c>
      <c r="G28" s="84">
        <v>32.124450000000003</v>
      </c>
      <c r="H28" s="84">
        <v>31.837365999999999</v>
      </c>
      <c r="I28" s="85" t="s">
        <v>21</v>
      </c>
      <c r="J28" s="84">
        <v>35.760581999999999</v>
      </c>
      <c r="K28" s="84">
        <v>34.349471999999999</v>
      </c>
      <c r="L28" s="84">
        <v>35.207233000000002</v>
      </c>
      <c r="M28" s="84">
        <v>35.199314000000001</v>
      </c>
      <c r="N28" s="84">
        <v>34.316547</v>
      </c>
      <c r="O28" s="84">
        <v>33.428443999999999</v>
      </c>
      <c r="P28" s="84">
        <v>33.786037</v>
      </c>
      <c r="Q28" s="84">
        <v>33.46913</v>
      </c>
      <c r="R28" s="84">
        <v>33.828754000000004</v>
      </c>
      <c r="S28" s="84">
        <v>35.036619999999999</v>
      </c>
      <c r="T28" s="85" t="s">
        <v>36</v>
      </c>
      <c r="U28" s="84">
        <v>35.344760000000001</v>
      </c>
      <c r="V28" s="84">
        <v>35.565345999999998</v>
      </c>
      <c r="W28" s="84">
        <v>34.33023</v>
      </c>
      <c r="X28" s="84">
        <v>35.30395</v>
      </c>
      <c r="Y28" s="84">
        <v>34.976424999999999</v>
      </c>
      <c r="Z28" s="84">
        <v>37.529350000000001</v>
      </c>
      <c r="AA28" s="84">
        <v>36.247684</v>
      </c>
      <c r="AB28" s="84">
        <v>36.968609999999998</v>
      </c>
      <c r="AC28" s="84">
        <v>34.900252999999999</v>
      </c>
      <c r="AD28" s="84">
        <v>36.196849999999998</v>
      </c>
      <c r="AE28" s="86" t="s">
        <v>36</v>
      </c>
      <c r="AF28" s="87">
        <v>5</v>
      </c>
      <c r="AG28" s="87">
        <v>10</v>
      </c>
      <c r="AH28" s="87">
        <v>10</v>
      </c>
    </row>
    <row r="29" spans="1:34" x14ac:dyDescent="0.25">
      <c r="A29" s="139"/>
      <c r="B29" s="88" t="s">
        <v>143</v>
      </c>
      <c r="C29" s="89">
        <v>6</v>
      </c>
      <c r="D29" s="90" t="s">
        <v>6</v>
      </c>
      <c r="E29" s="91" t="s">
        <v>6</v>
      </c>
      <c r="F29" s="91" t="s">
        <v>6</v>
      </c>
      <c r="G29" s="91" t="s">
        <v>6</v>
      </c>
      <c r="H29" s="91" t="s">
        <v>6</v>
      </c>
      <c r="I29" s="92" t="s">
        <v>22</v>
      </c>
      <c r="J29" s="91" t="s">
        <v>6</v>
      </c>
      <c r="K29" s="91" t="s">
        <v>6</v>
      </c>
      <c r="L29" s="91" t="s">
        <v>6</v>
      </c>
      <c r="M29" s="91" t="s">
        <v>6</v>
      </c>
      <c r="N29" s="91" t="s">
        <v>6</v>
      </c>
      <c r="O29" s="91" t="s">
        <v>6</v>
      </c>
      <c r="P29" s="91" t="s">
        <v>6</v>
      </c>
      <c r="Q29" s="91" t="s">
        <v>6</v>
      </c>
      <c r="R29" s="91" t="s">
        <v>6</v>
      </c>
      <c r="S29" s="91" t="s">
        <v>6</v>
      </c>
      <c r="T29" s="92" t="s">
        <v>32</v>
      </c>
      <c r="U29" s="91" t="s">
        <v>6</v>
      </c>
      <c r="V29" s="91" t="s">
        <v>6</v>
      </c>
      <c r="W29" s="91" t="s">
        <v>6</v>
      </c>
      <c r="X29" s="91" t="s">
        <v>6</v>
      </c>
      <c r="Y29" s="91" t="s">
        <v>6</v>
      </c>
      <c r="Z29" s="91" t="s">
        <v>6</v>
      </c>
      <c r="AA29" s="91" t="s">
        <v>6</v>
      </c>
      <c r="AB29" s="91" t="s">
        <v>6</v>
      </c>
      <c r="AC29" s="91" t="s">
        <v>6</v>
      </c>
      <c r="AD29" s="91" t="s">
        <v>6</v>
      </c>
      <c r="AE29" s="93" t="s">
        <v>32</v>
      </c>
    </row>
    <row r="30" spans="1:34" ht="15.75" thickBot="1" x14ac:dyDescent="0.3">
      <c r="A30" s="140"/>
      <c r="B30" s="94" t="s">
        <v>140</v>
      </c>
      <c r="C30" s="95">
        <v>7</v>
      </c>
      <c r="D30" s="96" t="s">
        <v>6</v>
      </c>
      <c r="E30" s="97" t="s">
        <v>6</v>
      </c>
      <c r="F30" s="97" t="s">
        <v>6</v>
      </c>
      <c r="G30" s="97" t="s">
        <v>6</v>
      </c>
      <c r="H30" s="97" t="s">
        <v>6</v>
      </c>
      <c r="I30" s="98" t="s">
        <v>22</v>
      </c>
      <c r="J30" s="97" t="s">
        <v>6</v>
      </c>
      <c r="K30" s="97" t="s">
        <v>6</v>
      </c>
      <c r="L30" s="97" t="s">
        <v>6</v>
      </c>
      <c r="M30" s="97" t="s">
        <v>6</v>
      </c>
      <c r="N30" s="97" t="s">
        <v>6</v>
      </c>
      <c r="O30" s="97" t="s">
        <v>6</v>
      </c>
      <c r="P30" s="97" t="s">
        <v>6</v>
      </c>
      <c r="Q30" s="97" t="s">
        <v>6</v>
      </c>
      <c r="R30" s="97" t="s">
        <v>6</v>
      </c>
      <c r="S30" s="97" t="s">
        <v>6</v>
      </c>
      <c r="T30" s="98" t="s">
        <v>32</v>
      </c>
      <c r="U30" s="97" t="s">
        <v>6</v>
      </c>
      <c r="V30" s="97" t="s">
        <v>6</v>
      </c>
      <c r="W30" s="97" t="s">
        <v>6</v>
      </c>
      <c r="X30" s="97" t="s">
        <v>6</v>
      </c>
      <c r="Y30" s="97" t="s">
        <v>6</v>
      </c>
      <c r="Z30" s="97" t="s">
        <v>6</v>
      </c>
      <c r="AA30" s="97" t="s">
        <v>6</v>
      </c>
      <c r="AB30" s="97" t="s">
        <v>6</v>
      </c>
      <c r="AC30" s="97" t="s">
        <v>6</v>
      </c>
      <c r="AD30" s="97" t="s">
        <v>6</v>
      </c>
      <c r="AE30" s="99" t="s">
        <v>32</v>
      </c>
    </row>
    <row r="31" spans="1:34" s="87" customFormat="1" ht="15.75" thickTop="1" x14ac:dyDescent="0.25">
      <c r="A31" s="137">
        <v>41711</v>
      </c>
      <c r="B31" s="135" t="s">
        <v>8</v>
      </c>
      <c r="C31" s="136"/>
      <c r="D31" s="83">
        <v>33.786715999999998</v>
      </c>
      <c r="E31" s="84">
        <v>32.731050000000003</v>
      </c>
      <c r="F31" s="84">
        <v>33.144559999999998</v>
      </c>
      <c r="G31" s="84">
        <v>32.727642000000003</v>
      </c>
      <c r="H31" s="84">
        <v>32.035235999999998</v>
      </c>
      <c r="I31" s="85" t="s">
        <v>21</v>
      </c>
      <c r="J31" s="84">
        <v>35.510513000000003</v>
      </c>
      <c r="K31" s="84">
        <v>34.790260000000004</v>
      </c>
      <c r="L31" s="84">
        <v>35.364677</v>
      </c>
      <c r="M31" s="84" t="s">
        <v>6</v>
      </c>
      <c r="N31" s="84">
        <v>34.369655999999999</v>
      </c>
      <c r="O31" s="84">
        <v>35.73715</v>
      </c>
      <c r="P31" s="84">
        <v>36.569249999999997</v>
      </c>
      <c r="Q31" s="84">
        <v>35.629406000000003</v>
      </c>
      <c r="R31" s="84">
        <v>36.789332999999999</v>
      </c>
      <c r="S31" s="84">
        <v>34.000610000000002</v>
      </c>
      <c r="T31" s="85" t="s">
        <v>37</v>
      </c>
      <c r="U31" s="84">
        <v>35.018208000000001</v>
      </c>
      <c r="V31" s="84">
        <v>36.905223999999997</v>
      </c>
      <c r="W31" s="84">
        <v>36.888289999999998</v>
      </c>
      <c r="X31" s="84" t="s">
        <v>6</v>
      </c>
      <c r="Y31" s="84">
        <v>34.979309999999998</v>
      </c>
      <c r="Z31" s="84" t="s">
        <v>6</v>
      </c>
      <c r="AA31" s="84">
        <v>35.088920000000002</v>
      </c>
      <c r="AB31" s="84" t="s">
        <v>6</v>
      </c>
      <c r="AC31" s="84">
        <v>35.854045999999997</v>
      </c>
      <c r="AD31" s="84" t="s">
        <v>6</v>
      </c>
      <c r="AE31" s="86" t="s">
        <v>34</v>
      </c>
      <c r="AF31" s="87">
        <v>5</v>
      </c>
      <c r="AG31" s="87">
        <v>9</v>
      </c>
      <c r="AH31" s="87">
        <v>6</v>
      </c>
    </row>
    <row r="32" spans="1:34" x14ac:dyDescent="0.25">
      <c r="A32" s="138"/>
      <c r="B32" s="11" t="s">
        <v>135</v>
      </c>
      <c r="C32" s="4">
        <v>9</v>
      </c>
      <c r="D32" s="14" t="s">
        <v>6</v>
      </c>
      <c r="E32" s="15" t="s">
        <v>6</v>
      </c>
      <c r="F32" s="15" t="s">
        <v>6</v>
      </c>
      <c r="G32" s="15" t="s">
        <v>6</v>
      </c>
      <c r="H32" s="15" t="s">
        <v>6</v>
      </c>
      <c r="I32" s="41" t="s">
        <v>22</v>
      </c>
      <c r="J32" s="15">
        <v>34.874046</v>
      </c>
      <c r="K32" s="15">
        <v>34.535119999999999</v>
      </c>
      <c r="L32" s="15">
        <v>34.108809999999998</v>
      </c>
      <c r="M32" s="15">
        <v>34.892932999999999</v>
      </c>
      <c r="N32" s="15">
        <v>36.262979999999999</v>
      </c>
      <c r="O32" s="15">
        <v>36.580069999999999</v>
      </c>
      <c r="P32" s="15">
        <v>34.308230000000002</v>
      </c>
      <c r="Q32" s="15">
        <v>33.968918000000002</v>
      </c>
      <c r="R32" s="15">
        <v>34.758972</v>
      </c>
      <c r="S32" s="15">
        <v>34.595923999999997</v>
      </c>
      <c r="T32" s="41" t="s">
        <v>36</v>
      </c>
      <c r="U32" s="15">
        <v>35.595100000000002</v>
      </c>
      <c r="V32" s="15">
        <v>35.167324000000001</v>
      </c>
      <c r="W32" s="15">
        <v>34.742415999999999</v>
      </c>
      <c r="X32" s="15">
        <v>34.843375999999999</v>
      </c>
      <c r="Y32" s="15">
        <v>34.128529999999998</v>
      </c>
      <c r="Z32" s="15" t="s">
        <v>6</v>
      </c>
      <c r="AA32" s="15">
        <v>36.884647000000001</v>
      </c>
      <c r="AB32" s="15">
        <v>35.299872999999998</v>
      </c>
      <c r="AC32" s="15">
        <v>36.147570000000002</v>
      </c>
      <c r="AD32" s="15">
        <v>34.635196999999998</v>
      </c>
      <c r="AE32" s="49" t="s">
        <v>37</v>
      </c>
    </row>
    <row r="33" spans="1:34" ht="15.75" thickBot="1" x14ac:dyDescent="0.3">
      <c r="A33" s="138"/>
      <c r="B33" s="24" t="s">
        <v>131</v>
      </c>
      <c r="C33" s="25">
        <v>12</v>
      </c>
      <c r="D33" s="38" t="s">
        <v>6</v>
      </c>
      <c r="E33" s="40" t="s">
        <v>6</v>
      </c>
      <c r="F33" s="40" t="s">
        <v>6</v>
      </c>
      <c r="G33" s="40" t="s">
        <v>6</v>
      </c>
      <c r="H33" s="40" t="s">
        <v>6</v>
      </c>
      <c r="I33" s="42" t="s">
        <v>21</v>
      </c>
      <c r="J33" s="82">
        <v>36.069270000000003</v>
      </c>
      <c r="K33" s="82">
        <v>35.502879999999998</v>
      </c>
      <c r="L33" s="82">
        <v>35.992130000000003</v>
      </c>
      <c r="M33" s="82">
        <v>34.645332000000003</v>
      </c>
      <c r="N33" s="82">
        <v>35.262309999999999</v>
      </c>
      <c r="O33" s="82">
        <v>37.251033999999997</v>
      </c>
      <c r="P33" s="82">
        <v>35.105600000000003</v>
      </c>
      <c r="Q33" s="82">
        <v>34.722687000000001</v>
      </c>
      <c r="R33" s="82">
        <v>36.973649999999999</v>
      </c>
      <c r="S33" s="82">
        <v>35.905665999999997</v>
      </c>
      <c r="T33" s="42" t="s">
        <v>36</v>
      </c>
      <c r="U33" s="40">
        <v>36.337916999999997</v>
      </c>
      <c r="V33" s="40">
        <v>36.024149999999999</v>
      </c>
      <c r="W33" s="40">
        <v>36.515785000000001</v>
      </c>
      <c r="X33" s="40">
        <v>34.874473999999999</v>
      </c>
      <c r="Y33" s="40" t="s">
        <v>6</v>
      </c>
      <c r="Z33" s="40">
        <v>36.415607000000001</v>
      </c>
      <c r="AA33" s="40">
        <v>35.490690000000001</v>
      </c>
      <c r="AB33" s="40">
        <v>35.913849999999996</v>
      </c>
      <c r="AC33" s="40">
        <v>35.461979999999997</v>
      </c>
      <c r="AD33" s="40">
        <v>35.452804999999998</v>
      </c>
      <c r="AE33" s="50" t="s">
        <v>37</v>
      </c>
    </row>
    <row r="34" spans="1:34" s="87" customFormat="1" ht="15.75" thickTop="1" x14ac:dyDescent="0.25">
      <c r="A34" s="139"/>
      <c r="B34" s="135" t="s">
        <v>8</v>
      </c>
      <c r="C34" s="136"/>
      <c r="D34" s="83">
        <v>34.733826000000001</v>
      </c>
      <c r="E34" s="84">
        <v>33.862934000000003</v>
      </c>
      <c r="F34" s="84">
        <v>33.187286</v>
      </c>
      <c r="G34" s="84">
        <v>33.665545999999999</v>
      </c>
      <c r="H34" s="84">
        <v>33.939889999999998</v>
      </c>
      <c r="I34" s="85" t="s">
        <v>21</v>
      </c>
      <c r="J34" s="84">
        <v>36.51681</v>
      </c>
      <c r="K34" s="84">
        <v>35.688617999999998</v>
      </c>
      <c r="L34" s="84">
        <v>36.726985999999997</v>
      </c>
      <c r="M34" s="84" t="s">
        <v>6</v>
      </c>
      <c r="N34" s="84">
        <v>36.066082000000002</v>
      </c>
      <c r="O34" s="84">
        <v>37.430900000000001</v>
      </c>
      <c r="P34" s="84" t="s">
        <v>6</v>
      </c>
      <c r="Q34" s="84">
        <v>35.774749999999997</v>
      </c>
      <c r="R34" s="84">
        <v>34.880282999999999</v>
      </c>
      <c r="S34" s="84" t="s">
        <v>6</v>
      </c>
      <c r="T34" s="85" t="s">
        <v>38</v>
      </c>
      <c r="U34" s="84">
        <v>36.509354000000002</v>
      </c>
      <c r="V34" s="84" t="s">
        <v>6</v>
      </c>
      <c r="W34" s="84" t="s">
        <v>6</v>
      </c>
      <c r="X34" s="84">
        <v>36.534965999999997</v>
      </c>
      <c r="Y34" s="84">
        <v>36.252026000000001</v>
      </c>
      <c r="Z34" s="84" t="s">
        <v>6</v>
      </c>
      <c r="AA34" s="84" t="s">
        <v>6</v>
      </c>
      <c r="AB34" s="84" t="s">
        <v>6</v>
      </c>
      <c r="AC34" s="84" t="s">
        <v>6</v>
      </c>
      <c r="AD34" s="84" t="s">
        <v>6</v>
      </c>
      <c r="AE34" s="86" t="s">
        <v>31</v>
      </c>
      <c r="AF34" s="87">
        <v>5</v>
      </c>
      <c r="AG34" s="87">
        <v>7</v>
      </c>
      <c r="AH34" s="87">
        <v>3</v>
      </c>
    </row>
    <row r="35" spans="1:34" x14ac:dyDescent="0.25">
      <c r="A35" s="139"/>
      <c r="B35" s="11" t="s">
        <v>125</v>
      </c>
      <c r="C35" s="4">
        <v>10</v>
      </c>
      <c r="D35" s="14" t="s">
        <v>6</v>
      </c>
      <c r="E35" s="15" t="s">
        <v>6</v>
      </c>
      <c r="F35" s="15" t="s">
        <v>6</v>
      </c>
      <c r="G35" s="15" t="s">
        <v>6</v>
      </c>
      <c r="H35" s="15" t="s">
        <v>6</v>
      </c>
      <c r="I35" s="41" t="s">
        <v>22</v>
      </c>
      <c r="J35" s="15">
        <v>35.564692999999998</v>
      </c>
      <c r="K35" s="15">
        <v>35.660034000000003</v>
      </c>
      <c r="L35" s="15">
        <v>36.108429999999998</v>
      </c>
      <c r="M35" s="15">
        <v>35.432020000000001</v>
      </c>
      <c r="N35" s="15">
        <v>35.037599999999998</v>
      </c>
      <c r="O35" s="15" t="s">
        <v>6</v>
      </c>
      <c r="P35" s="15">
        <v>35.853332999999999</v>
      </c>
      <c r="Q35" s="15">
        <v>33.878326000000001</v>
      </c>
      <c r="R35" s="15">
        <v>35.264094999999998</v>
      </c>
      <c r="S35" s="15">
        <v>35.577950000000001</v>
      </c>
      <c r="T35" s="41" t="s">
        <v>37</v>
      </c>
      <c r="U35" s="15">
        <v>35.810555000000001</v>
      </c>
      <c r="V35" s="15">
        <v>34.835545000000003</v>
      </c>
      <c r="W35" s="15">
        <v>35.351677000000002</v>
      </c>
      <c r="X35" s="15">
        <v>35.611249999999998</v>
      </c>
      <c r="Y35" s="15">
        <v>35.08663</v>
      </c>
      <c r="Z35" s="15" t="s">
        <v>6</v>
      </c>
      <c r="AA35" s="15" t="s">
        <v>6</v>
      </c>
      <c r="AB35" s="15">
        <v>35.858837000000001</v>
      </c>
      <c r="AC35" s="15" t="s">
        <v>6</v>
      </c>
      <c r="AD35" s="15">
        <v>36.977499999999999</v>
      </c>
      <c r="AE35" s="49" t="s">
        <v>38</v>
      </c>
    </row>
    <row r="36" spans="1:34" ht="15.75" thickBot="1" x14ac:dyDescent="0.3">
      <c r="A36" s="140"/>
      <c r="B36" s="24" t="s">
        <v>121</v>
      </c>
      <c r="C36" s="25">
        <v>11</v>
      </c>
      <c r="D36" s="38" t="s">
        <v>6</v>
      </c>
      <c r="E36" s="40">
        <v>37.003039999999999</v>
      </c>
      <c r="F36" s="40">
        <v>37.691794999999999</v>
      </c>
      <c r="G36" s="40" t="s">
        <v>6</v>
      </c>
      <c r="H36" s="40">
        <v>37.008853999999999</v>
      </c>
      <c r="I36" s="42" t="s">
        <v>167</v>
      </c>
      <c r="J36" s="40">
        <v>36.750140000000002</v>
      </c>
      <c r="K36" s="40">
        <v>37.034706</v>
      </c>
      <c r="L36" s="40">
        <v>35.020350000000001</v>
      </c>
      <c r="M36" s="40">
        <v>35.887500000000003</v>
      </c>
      <c r="N36" s="40">
        <v>35.732334000000002</v>
      </c>
      <c r="O36" s="40">
        <v>35.672910000000002</v>
      </c>
      <c r="P36" s="40">
        <v>35.503566999999997</v>
      </c>
      <c r="Q36" s="40">
        <v>35.505234000000002</v>
      </c>
      <c r="R36" s="40">
        <v>35.763626000000002</v>
      </c>
      <c r="S36" s="40">
        <v>34.778224999999999</v>
      </c>
      <c r="T36" s="42" t="s">
        <v>36</v>
      </c>
      <c r="U36" s="40" t="s">
        <v>6</v>
      </c>
      <c r="V36" s="40">
        <v>35.435326000000003</v>
      </c>
      <c r="W36" s="40" t="s">
        <v>6</v>
      </c>
      <c r="X36" s="40" t="s">
        <v>6</v>
      </c>
      <c r="Y36" s="40">
        <v>35.631689999999999</v>
      </c>
      <c r="Z36" s="40">
        <v>36.598390000000002</v>
      </c>
      <c r="AA36" s="40">
        <v>35.084595</v>
      </c>
      <c r="AB36" s="40">
        <v>35.582099999999997</v>
      </c>
      <c r="AC36" s="40" t="s">
        <v>6</v>
      </c>
      <c r="AD36" s="40">
        <v>35.023063999999998</v>
      </c>
      <c r="AE36" s="50" t="s">
        <v>34</v>
      </c>
    </row>
    <row r="37" spans="1:34" s="87" customFormat="1" ht="15.75" thickTop="1" x14ac:dyDescent="0.25">
      <c r="A37" s="146">
        <v>41712</v>
      </c>
      <c r="B37" s="135" t="s">
        <v>8</v>
      </c>
      <c r="C37" s="136"/>
      <c r="D37" s="83">
        <v>33.774326000000002</v>
      </c>
      <c r="E37" s="84">
        <v>32.913539999999998</v>
      </c>
      <c r="F37" s="84">
        <v>33.387369999999997</v>
      </c>
      <c r="G37" s="84">
        <v>33.203921999999999</v>
      </c>
      <c r="H37" s="84">
        <v>32.999706000000003</v>
      </c>
      <c r="I37" s="85" t="s">
        <v>21</v>
      </c>
      <c r="J37" s="84">
        <v>35.676940000000002</v>
      </c>
      <c r="K37" s="84">
        <v>36.476739999999999</v>
      </c>
      <c r="L37" s="84">
        <v>35.087685</v>
      </c>
      <c r="M37" s="84">
        <v>35.342820000000003</v>
      </c>
      <c r="N37" s="84">
        <v>35.674408</v>
      </c>
      <c r="O37" s="84">
        <v>36.304389999999998</v>
      </c>
      <c r="P37" s="84">
        <v>36.369489999999999</v>
      </c>
      <c r="Q37" s="84">
        <v>36.122593000000002</v>
      </c>
      <c r="R37" s="84">
        <v>35.535927000000001</v>
      </c>
      <c r="S37" s="84">
        <v>35.645122999999998</v>
      </c>
      <c r="T37" s="85" t="s">
        <v>36</v>
      </c>
      <c r="U37" s="84">
        <v>36.029533000000001</v>
      </c>
      <c r="V37" s="84" t="s">
        <v>6</v>
      </c>
      <c r="W37" s="84">
        <v>37.451405000000001</v>
      </c>
      <c r="X37" s="84" t="s">
        <v>6</v>
      </c>
      <c r="Y37" s="84">
        <v>36.403587000000002</v>
      </c>
      <c r="Z37" s="84" t="s">
        <v>6</v>
      </c>
      <c r="AA37" s="84" t="s">
        <v>6</v>
      </c>
      <c r="AB37" s="84">
        <v>36.910649999999997</v>
      </c>
      <c r="AC37" s="84" t="s">
        <v>6</v>
      </c>
      <c r="AD37" s="84">
        <v>36.826839999999997</v>
      </c>
      <c r="AE37" s="86" t="s">
        <v>26</v>
      </c>
      <c r="AF37" s="87">
        <v>5</v>
      </c>
      <c r="AG37" s="87">
        <v>10</v>
      </c>
      <c r="AH37" s="87">
        <v>5</v>
      </c>
    </row>
    <row r="38" spans="1:34" x14ac:dyDescent="0.25">
      <c r="A38" s="147"/>
      <c r="B38" s="11" t="s">
        <v>116</v>
      </c>
      <c r="C38" s="4">
        <v>14</v>
      </c>
      <c r="D38" s="14" t="s">
        <v>6</v>
      </c>
      <c r="E38" s="15">
        <v>35.968505999999998</v>
      </c>
      <c r="F38" s="15" t="s">
        <v>6</v>
      </c>
      <c r="G38" s="15">
        <v>36.901913</v>
      </c>
      <c r="H38" s="15" t="s">
        <v>6</v>
      </c>
      <c r="I38" s="41" t="s">
        <v>43</v>
      </c>
      <c r="J38" s="15" t="s">
        <v>6</v>
      </c>
      <c r="K38" s="15">
        <v>34.93618</v>
      </c>
      <c r="L38" s="15">
        <v>35.533073000000002</v>
      </c>
      <c r="M38" s="15">
        <v>34.941920000000003</v>
      </c>
      <c r="N38" s="15">
        <v>35.38693</v>
      </c>
      <c r="O38" s="15">
        <v>35.723193999999999</v>
      </c>
      <c r="P38" s="15">
        <v>35.355716999999999</v>
      </c>
      <c r="Q38" s="15">
        <v>34.551032999999997</v>
      </c>
      <c r="R38" s="15">
        <v>35.951749999999997</v>
      </c>
      <c r="S38" s="15">
        <v>35.362560000000002</v>
      </c>
      <c r="T38" s="41" t="s">
        <v>37</v>
      </c>
      <c r="U38" s="15">
        <v>36.147889999999997</v>
      </c>
      <c r="V38" s="15">
        <v>35.296287999999997</v>
      </c>
      <c r="W38" s="15">
        <v>35.852930000000001</v>
      </c>
      <c r="X38" s="15">
        <v>35.097343000000002</v>
      </c>
      <c r="Y38" s="15">
        <v>35.151558000000001</v>
      </c>
      <c r="Z38" s="15">
        <v>37.814579999999999</v>
      </c>
      <c r="AA38" s="15">
        <v>36.229860000000002</v>
      </c>
      <c r="AB38" s="15">
        <v>36.517246</v>
      </c>
      <c r="AC38" s="15">
        <v>35.932654999999997</v>
      </c>
      <c r="AD38" s="15">
        <v>36.538302999999999</v>
      </c>
      <c r="AE38" s="49" t="s">
        <v>36</v>
      </c>
    </row>
    <row r="39" spans="1:34" ht="15.75" thickBot="1" x14ac:dyDescent="0.3">
      <c r="A39" s="148"/>
      <c r="B39" s="24" t="s">
        <v>112</v>
      </c>
      <c r="C39" s="25">
        <v>15</v>
      </c>
      <c r="D39" s="38" t="s">
        <v>6</v>
      </c>
      <c r="E39" s="40" t="s">
        <v>6</v>
      </c>
      <c r="F39" s="40" t="s">
        <v>6</v>
      </c>
      <c r="G39" s="40" t="s">
        <v>6</v>
      </c>
      <c r="H39" s="40" t="s">
        <v>6</v>
      </c>
      <c r="I39" s="42" t="s">
        <v>22</v>
      </c>
      <c r="J39" s="40" t="s">
        <v>6</v>
      </c>
      <c r="K39" s="40">
        <v>36.671677000000003</v>
      </c>
      <c r="L39" s="40">
        <v>36.544519999999999</v>
      </c>
      <c r="M39" s="40">
        <v>36.445970000000003</v>
      </c>
      <c r="N39" s="40">
        <v>36.015970000000003</v>
      </c>
      <c r="O39" s="40">
        <v>36.341453999999999</v>
      </c>
      <c r="P39" s="40">
        <v>36.047592000000002</v>
      </c>
      <c r="Q39" s="40">
        <v>36.406300000000002</v>
      </c>
      <c r="R39" s="40">
        <v>36.098520000000001</v>
      </c>
      <c r="S39" s="40" t="s">
        <v>6</v>
      </c>
      <c r="T39" s="42" t="s">
        <v>23</v>
      </c>
      <c r="U39" s="40" t="s">
        <v>6</v>
      </c>
      <c r="V39" s="40">
        <v>36.480069999999998</v>
      </c>
      <c r="W39" s="40">
        <v>38.391433999999997</v>
      </c>
      <c r="X39" s="40" t="s">
        <v>6</v>
      </c>
      <c r="Y39" s="40" t="s">
        <v>6</v>
      </c>
      <c r="Z39" s="40" t="s">
        <v>6</v>
      </c>
      <c r="AA39" s="40">
        <v>34.479660000000003</v>
      </c>
      <c r="AB39" s="40">
        <v>35.575890000000001</v>
      </c>
      <c r="AC39" s="40" t="s">
        <v>6</v>
      </c>
      <c r="AD39" s="40" t="s">
        <v>6</v>
      </c>
      <c r="AE39" s="50" t="s">
        <v>24</v>
      </c>
    </row>
    <row r="40" spans="1:34" s="87" customFormat="1" ht="15.75" thickTop="1" x14ac:dyDescent="0.25">
      <c r="A40" s="137">
        <v>41715</v>
      </c>
      <c r="B40" s="135" t="s">
        <v>8</v>
      </c>
      <c r="C40" s="136"/>
      <c r="D40" s="83">
        <v>33.88288</v>
      </c>
      <c r="E40" s="84">
        <v>33.169125000000001</v>
      </c>
      <c r="F40" s="84">
        <v>33.065890000000003</v>
      </c>
      <c r="G40" s="84">
        <v>32.631957999999997</v>
      </c>
      <c r="H40" s="84">
        <v>32.604945999999998</v>
      </c>
      <c r="I40" s="85" t="s">
        <v>21</v>
      </c>
      <c r="J40" s="84">
        <v>35.761913</v>
      </c>
      <c r="K40" s="84">
        <v>35.479689999999998</v>
      </c>
      <c r="L40" s="84">
        <v>35.046520000000001</v>
      </c>
      <c r="M40" s="84">
        <v>36.311489999999999</v>
      </c>
      <c r="N40" s="84">
        <v>34.971054000000002</v>
      </c>
      <c r="O40" s="84">
        <v>36.001117999999998</v>
      </c>
      <c r="P40" s="84">
        <v>36.325040000000001</v>
      </c>
      <c r="Q40" s="84">
        <v>35.881798000000003</v>
      </c>
      <c r="R40" s="84">
        <v>34.795856000000001</v>
      </c>
      <c r="S40" s="84">
        <v>36.820796999999999</v>
      </c>
      <c r="T40" s="85" t="s">
        <v>36</v>
      </c>
      <c r="U40" s="84">
        <v>36.107982999999997</v>
      </c>
      <c r="V40" s="84">
        <v>37.487743000000002</v>
      </c>
      <c r="W40" s="84">
        <v>36.040816999999997</v>
      </c>
      <c r="X40" s="84">
        <v>35.928566000000004</v>
      </c>
      <c r="Y40" s="84" t="s">
        <v>6</v>
      </c>
      <c r="Z40" s="84">
        <v>37.143380000000001</v>
      </c>
      <c r="AA40" s="84">
        <v>36.502859999999998</v>
      </c>
      <c r="AB40" s="84">
        <v>36.520893000000001</v>
      </c>
      <c r="AC40" s="84" t="s">
        <v>6</v>
      </c>
      <c r="AD40" s="84">
        <v>36.364376</v>
      </c>
      <c r="AE40" s="86" t="s">
        <v>23</v>
      </c>
      <c r="AF40" s="87">
        <v>5</v>
      </c>
      <c r="AG40" s="87">
        <v>10</v>
      </c>
      <c r="AH40" s="87">
        <v>8</v>
      </c>
    </row>
    <row r="41" spans="1:34" x14ac:dyDescent="0.25">
      <c r="A41" s="138"/>
      <c r="B41" s="11" t="s">
        <v>107</v>
      </c>
      <c r="C41" s="4">
        <v>16</v>
      </c>
      <c r="D41" s="14" t="s">
        <v>6</v>
      </c>
      <c r="E41" s="15" t="s">
        <v>6</v>
      </c>
      <c r="F41" s="15" t="s">
        <v>6</v>
      </c>
      <c r="G41" s="15" t="s">
        <v>6</v>
      </c>
      <c r="H41" s="15" t="s">
        <v>6</v>
      </c>
      <c r="I41" s="41" t="s">
        <v>22</v>
      </c>
      <c r="J41" s="15" t="s">
        <v>6</v>
      </c>
      <c r="K41" s="15" t="s">
        <v>6</v>
      </c>
      <c r="L41" s="15" t="s">
        <v>6</v>
      </c>
      <c r="M41" s="15" t="s">
        <v>6</v>
      </c>
      <c r="N41" s="15" t="s">
        <v>6</v>
      </c>
      <c r="O41" s="15" t="s">
        <v>6</v>
      </c>
      <c r="P41" s="15" t="s">
        <v>6</v>
      </c>
      <c r="Q41" s="15" t="s">
        <v>6</v>
      </c>
      <c r="R41" s="15" t="s">
        <v>6</v>
      </c>
      <c r="S41" s="15" t="s">
        <v>6</v>
      </c>
      <c r="T41" s="41" t="s">
        <v>32</v>
      </c>
      <c r="U41" s="15" t="s">
        <v>6</v>
      </c>
      <c r="V41" s="15" t="s">
        <v>6</v>
      </c>
      <c r="W41" s="15" t="s">
        <v>6</v>
      </c>
      <c r="X41" s="15" t="s">
        <v>6</v>
      </c>
      <c r="Y41" s="15" t="s">
        <v>6</v>
      </c>
      <c r="Z41" s="15" t="s">
        <v>6</v>
      </c>
      <c r="AA41" s="15" t="s">
        <v>6</v>
      </c>
      <c r="AB41" s="15" t="s">
        <v>6</v>
      </c>
      <c r="AC41" s="15" t="s">
        <v>6</v>
      </c>
      <c r="AD41" s="15" t="s">
        <v>6</v>
      </c>
      <c r="AE41" s="49" t="s">
        <v>32</v>
      </c>
    </row>
    <row r="42" spans="1:34" ht="15.75" thickBot="1" x14ac:dyDescent="0.3">
      <c r="A42" s="138"/>
      <c r="B42" s="24" t="s">
        <v>103</v>
      </c>
      <c r="C42" s="25">
        <v>17</v>
      </c>
      <c r="D42" s="38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2" t="s">
        <v>22</v>
      </c>
      <c r="J42" s="82">
        <v>36.292724999999997</v>
      </c>
      <c r="K42" s="82">
        <v>35.429893</v>
      </c>
      <c r="L42" s="82">
        <v>36.010094000000002</v>
      </c>
      <c r="M42" s="82">
        <v>35.785789999999999</v>
      </c>
      <c r="N42" s="82">
        <v>36.247750000000003</v>
      </c>
      <c r="O42" s="82">
        <v>35.533732999999998</v>
      </c>
      <c r="P42" s="82">
        <v>35.705376000000001</v>
      </c>
      <c r="Q42" s="82">
        <v>36.188865999999997</v>
      </c>
      <c r="R42" s="82">
        <v>35.257950000000001</v>
      </c>
      <c r="S42" s="82">
        <v>35.167920000000002</v>
      </c>
      <c r="T42" s="42" t="s">
        <v>36</v>
      </c>
      <c r="U42" s="40">
        <v>37.660170000000001</v>
      </c>
      <c r="V42" s="40">
        <v>36.758609999999997</v>
      </c>
      <c r="W42" s="40">
        <v>36.127980000000001</v>
      </c>
      <c r="X42" s="40">
        <v>35.494712999999997</v>
      </c>
      <c r="Y42" s="40" t="s">
        <v>6</v>
      </c>
      <c r="Z42" s="40">
        <v>36.813510000000001</v>
      </c>
      <c r="AA42" s="40">
        <v>37.467297000000002</v>
      </c>
      <c r="AB42" s="40">
        <v>34.882441999999998</v>
      </c>
      <c r="AC42" s="40">
        <v>35.739130000000003</v>
      </c>
      <c r="AD42" s="40">
        <v>35.718029999999999</v>
      </c>
      <c r="AE42" s="50" t="s">
        <v>37</v>
      </c>
    </row>
    <row r="43" spans="1:34" s="87" customFormat="1" ht="15.75" thickTop="1" x14ac:dyDescent="0.25">
      <c r="A43" s="139"/>
      <c r="B43" s="135" t="s">
        <v>8</v>
      </c>
      <c r="C43" s="136"/>
      <c r="D43" s="83">
        <v>34.299010000000003</v>
      </c>
      <c r="E43" s="84">
        <v>33.510615999999999</v>
      </c>
      <c r="F43" s="84">
        <v>33.304470000000002</v>
      </c>
      <c r="G43" s="84">
        <v>33.363630000000001</v>
      </c>
      <c r="H43" s="84">
        <v>33.233249999999998</v>
      </c>
      <c r="I43" s="85" t="s">
        <v>21</v>
      </c>
      <c r="J43" s="84">
        <v>35.492350000000002</v>
      </c>
      <c r="K43" s="84">
        <v>36.438760000000002</v>
      </c>
      <c r="L43" s="84">
        <v>35.761172999999999</v>
      </c>
      <c r="M43" s="84">
        <v>37.166767</v>
      </c>
      <c r="N43" s="84">
        <v>35.011130000000001</v>
      </c>
      <c r="O43" s="84" t="s">
        <v>6</v>
      </c>
      <c r="P43" s="84">
        <v>35.621482999999998</v>
      </c>
      <c r="Q43" s="84">
        <v>35.496720000000003</v>
      </c>
      <c r="R43" s="84">
        <v>35.849113000000003</v>
      </c>
      <c r="S43" s="84">
        <v>34.629787</v>
      </c>
      <c r="T43" s="85" t="s">
        <v>37</v>
      </c>
      <c r="U43" s="84" t="s">
        <v>6</v>
      </c>
      <c r="V43" s="84">
        <v>36.460051999999997</v>
      </c>
      <c r="W43" s="84">
        <v>37.869309999999999</v>
      </c>
      <c r="X43" s="84">
        <v>35.872562000000002</v>
      </c>
      <c r="Y43" s="84">
        <v>36.499274999999997</v>
      </c>
      <c r="Z43" s="84" t="s">
        <v>6</v>
      </c>
      <c r="AA43" s="84" t="s">
        <v>6</v>
      </c>
      <c r="AB43" s="84" t="s">
        <v>6</v>
      </c>
      <c r="AC43" s="84">
        <v>37.043396000000001</v>
      </c>
      <c r="AD43" s="84" t="s">
        <v>6</v>
      </c>
      <c r="AE43" s="86" t="s">
        <v>26</v>
      </c>
      <c r="AF43" s="87">
        <v>5</v>
      </c>
      <c r="AG43" s="87">
        <v>9</v>
      </c>
      <c r="AH43" s="87">
        <v>5</v>
      </c>
    </row>
    <row r="44" spans="1:34" x14ac:dyDescent="0.25">
      <c r="A44" s="139"/>
      <c r="B44" s="11" t="s">
        <v>98</v>
      </c>
      <c r="C44" s="4">
        <v>18</v>
      </c>
      <c r="D44" s="14" t="s">
        <v>6</v>
      </c>
      <c r="E44" s="15" t="s">
        <v>6</v>
      </c>
      <c r="F44" s="15" t="s">
        <v>6</v>
      </c>
      <c r="G44" s="15" t="s">
        <v>6</v>
      </c>
      <c r="H44" s="15" t="s">
        <v>6</v>
      </c>
      <c r="I44" s="41" t="s">
        <v>22</v>
      </c>
      <c r="J44" s="15" t="s">
        <v>6</v>
      </c>
      <c r="K44" s="15" t="s">
        <v>6</v>
      </c>
      <c r="L44" s="15" t="s">
        <v>6</v>
      </c>
      <c r="M44" s="15">
        <v>37.538868000000001</v>
      </c>
      <c r="N44" s="15" t="s">
        <v>6</v>
      </c>
      <c r="O44" s="15" t="s">
        <v>6</v>
      </c>
      <c r="P44" s="15" t="s">
        <v>6</v>
      </c>
      <c r="Q44" s="15" t="s">
        <v>6</v>
      </c>
      <c r="R44" s="15" t="s">
        <v>6</v>
      </c>
      <c r="S44" s="15">
        <v>35.983383000000003</v>
      </c>
      <c r="T44" s="41" t="s">
        <v>25</v>
      </c>
      <c r="U44" s="15">
        <v>36.138263999999999</v>
      </c>
      <c r="V44" s="15">
        <v>36.008220000000001</v>
      </c>
      <c r="W44" s="15" t="s">
        <v>6</v>
      </c>
      <c r="X44" s="15">
        <v>36.146769999999997</v>
      </c>
      <c r="Y44" s="15">
        <v>36.664740000000002</v>
      </c>
      <c r="Z44" s="15" t="s">
        <v>6</v>
      </c>
      <c r="AA44" s="15" t="s">
        <v>6</v>
      </c>
      <c r="AB44" s="15">
        <v>36.452205999999997</v>
      </c>
      <c r="AC44" s="15" t="s">
        <v>6</v>
      </c>
      <c r="AD44" s="15">
        <v>35.786920000000002</v>
      </c>
      <c r="AE44" s="49" t="s">
        <v>34</v>
      </c>
    </row>
    <row r="45" spans="1:34" ht="15.75" thickBot="1" x14ac:dyDescent="0.3">
      <c r="A45" s="140"/>
      <c r="B45" s="24" t="s">
        <v>94</v>
      </c>
      <c r="C45" s="25">
        <v>20</v>
      </c>
      <c r="D45" s="38" t="s">
        <v>6</v>
      </c>
      <c r="E45" s="40" t="s">
        <v>6</v>
      </c>
      <c r="F45" s="40" t="s">
        <v>6</v>
      </c>
      <c r="G45" s="40" t="s">
        <v>6</v>
      </c>
      <c r="H45" s="40" t="s">
        <v>6</v>
      </c>
      <c r="I45" s="42" t="s">
        <v>22</v>
      </c>
      <c r="J45" s="40" t="s">
        <v>6</v>
      </c>
      <c r="K45" s="40">
        <v>35.861710000000002</v>
      </c>
      <c r="L45" s="40">
        <v>35.940044</v>
      </c>
      <c r="M45" s="40">
        <v>36.658912999999998</v>
      </c>
      <c r="N45" s="40">
        <v>36.281395000000003</v>
      </c>
      <c r="O45" s="40">
        <v>36.327316000000003</v>
      </c>
      <c r="P45" s="40">
        <v>36.422604</v>
      </c>
      <c r="Q45" s="40">
        <v>35.652965999999999</v>
      </c>
      <c r="R45" s="40" t="s">
        <v>6</v>
      </c>
      <c r="S45" s="40">
        <v>34.985149999999997</v>
      </c>
      <c r="T45" s="42" t="s">
        <v>23</v>
      </c>
      <c r="U45" s="40" t="s">
        <v>6</v>
      </c>
      <c r="V45" s="40">
        <v>37.128309999999999</v>
      </c>
      <c r="W45" s="40">
        <v>35.858150000000002</v>
      </c>
      <c r="X45" s="40" t="s">
        <v>6</v>
      </c>
      <c r="Y45" s="40">
        <v>36.156135999999996</v>
      </c>
      <c r="Z45" s="40">
        <v>36.259937000000001</v>
      </c>
      <c r="AA45" s="40">
        <v>36.638485000000003</v>
      </c>
      <c r="AB45" s="40" t="s">
        <v>6</v>
      </c>
      <c r="AC45" s="40">
        <v>36.346187999999998</v>
      </c>
      <c r="AD45" s="40">
        <v>35.953377000000003</v>
      </c>
      <c r="AE45" s="50" t="s">
        <v>38</v>
      </c>
    </row>
    <row r="46" spans="1:34" s="87" customFormat="1" ht="15.75" thickTop="1" x14ac:dyDescent="0.25">
      <c r="A46" s="137">
        <v>41716</v>
      </c>
      <c r="B46" s="135" t="s">
        <v>8</v>
      </c>
      <c r="C46" s="136"/>
      <c r="D46" s="83">
        <v>34.450920000000004</v>
      </c>
      <c r="E46" s="84">
        <v>33.31288</v>
      </c>
      <c r="F46" s="84">
        <v>32.393270000000001</v>
      </c>
      <c r="G46" s="84">
        <v>32.342297000000002</v>
      </c>
      <c r="H46" s="84">
        <v>31.951166000000001</v>
      </c>
      <c r="I46" s="85" t="s">
        <v>21</v>
      </c>
      <c r="J46" s="84">
        <v>36.244450000000001</v>
      </c>
      <c r="K46" s="84">
        <v>35.195219999999999</v>
      </c>
      <c r="L46" s="84" t="s">
        <v>6</v>
      </c>
      <c r="M46" s="84" t="s">
        <v>6</v>
      </c>
      <c r="N46" s="84">
        <v>34.192515999999998</v>
      </c>
      <c r="O46" s="84">
        <v>35.833280000000002</v>
      </c>
      <c r="P46" s="84">
        <v>34.916344000000002</v>
      </c>
      <c r="Q46" s="84">
        <v>36.332459999999998</v>
      </c>
      <c r="R46" s="84">
        <v>34.918587000000002</v>
      </c>
      <c r="S46" s="84">
        <v>34.973373000000002</v>
      </c>
      <c r="T46" s="85" t="s">
        <v>23</v>
      </c>
      <c r="U46" s="84">
        <v>36.644219999999997</v>
      </c>
      <c r="V46" s="84">
        <v>35.260081999999997</v>
      </c>
      <c r="W46" s="84">
        <v>36.128494000000003</v>
      </c>
      <c r="X46" s="84">
        <v>36.10745</v>
      </c>
      <c r="Y46" s="84">
        <v>34.672310000000003</v>
      </c>
      <c r="Z46" s="84">
        <v>35.823867999999997</v>
      </c>
      <c r="AA46" s="84">
        <v>36.472369999999998</v>
      </c>
      <c r="AB46" s="84">
        <v>36.046639999999996</v>
      </c>
      <c r="AC46" s="84">
        <v>36.966866000000003</v>
      </c>
      <c r="AD46" s="84">
        <v>36.900905999999999</v>
      </c>
      <c r="AE46" s="86" t="s">
        <v>36</v>
      </c>
      <c r="AF46" s="87">
        <v>5</v>
      </c>
      <c r="AG46" s="87">
        <v>8</v>
      </c>
      <c r="AH46" s="87">
        <v>10</v>
      </c>
    </row>
    <row r="47" spans="1:34" x14ac:dyDescent="0.25">
      <c r="A47" s="138"/>
      <c r="B47" s="88" t="s">
        <v>87</v>
      </c>
      <c r="C47" s="89">
        <v>21</v>
      </c>
      <c r="D47" s="90" t="s">
        <v>6</v>
      </c>
      <c r="E47" s="91" t="s">
        <v>6</v>
      </c>
      <c r="F47" s="91" t="s">
        <v>6</v>
      </c>
      <c r="G47" s="91" t="s">
        <v>6</v>
      </c>
      <c r="H47" s="91" t="s">
        <v>6</v>
      </c>
      <c r="I47" s="92" t="s">
        <v>22</v>
      </c>
      <c r="J47" s="91" t="s">
        <v>6</v>
      </c>
      <c r="K47" s="91" t="s">
        <v>6</v>
      </c>
      <c r="L47" s="91" t="s">
        <v>6</v>
      </c>
      <c r="M47" s="91" t="s">
        <v>6</v>
      </c>
      <c r="N47" s="91" t="s">
        <v>6</v>
      </c>
      <c r="O47" s="91" t="s">
        <v>6</v>
      </c>
      <c r="P47" s="91" t="s">
        <v>6</v>
      </c>
      <c r="Q47" s="91" t="s">
        <v>6</v>
      </c>
      <c r="R47" s="91" t="s">
        <v>6</v>
      </c>
      <c r="S47" s="91" t="s">
        <v>6</v>
      </c>
      <c r="T47" s="92" t="s">
        <v>32</v>
      </c>
      <c r="U47" s="91">
        <v>35.331511999999996</v>
      </c>
      <c r="V47" s="91" t="s">
        <v>6</v>
      </c>
      <c r="W47" s="91" t="s">
        <v>6</v>
      </c>
      <c r="X47" s="91" t="s">
        <v>6</v>
      </c>
      <c r="Y47" s="91" t="s">
        <v>6</v>
      </c>
      <c r="Z47" s="91" t="s">
        <v>6</v>
      </c>
      <c r="AA47" s="91">
        <v>35.454790000000003</v>
      </c>
      <c r="AB47" s="91" t="s">
        <v>6</v>
      </c>
      <c r="AC47" s="91">
        <v>35.200474</v>
      </c>
      <c r="AD47" s="91" t="s">
        <v>6</v>
      </c>
      <c r="AE47" s="93" t="s">
        <v>31</v>
      </c>
    </row>
    <row r="48" spans="1:34" ht="15.75" thickBot="1" x14ac:dyDescent="0.3">
      <c r="A48" s="138"/>
      <c r="B48" s="94" t="s">
        <v>17</v>
      </c>
      <c r="C48" s="95">
        <v>24</v>
      </c>
      <c r="D48" s="90" t="s">
        <v>6</v>
      </c>
      <c r="E48" s="91" t="s">
        <v>6</v>
      </c>
      <c r="F48" s="91" t="s">
        <v>6</v>
      </c>
      <c r="G48" s="91" t="s">
        <v>6</v>
      </c>
      <c r="H48" s="91" t="s">
        <v>6</v>
      </c>
      <c r="I48" s="92" t="s">
        <v>22</v>
      </c>
      <c r="J48" s="91" t="s">
        <v>6</v>
      </c>
      <c r="K48" s="91" t="s">
        <v>6</v>
      </c>
      <c r="L48" s="91" t="s">
        <v>6</v>
      </c>
      <c r="M48" s="91" t="s">
        <v>6</v>
      </c>
      <c r="N48" s="91" t="s">
        <v>6</v>
      </c>
      <c r="O48" s="91" t="s">
        <v>6</v>
      </c>
      <c r="P48" s="91" t="s">
        <v>6</v>
      </c>
      <c r="Q48" s="91" t="s">
        <v>6</v>
      </c>
      <c r="R48" s="91" t="s">
        <v>6</v>
      </c>
      <c r="S48" s="91" t="s">
        <v>6</v>
      </c>
      <c r="T48" s="92" t="s">
        <v>32</v>
      </c>
      <c r="U48" s="91" t="s">
        <v>6</v>
      </c>
      <c r="V48" s="91" t="s">
        <v>6</v>
      </c>
      <c r="W48" s="91" t="s">
        <v>6</v>
      </c>
      <c r="X48" s="91" t="s">
        <v>6</v>
      </c>
      <c r="Y48" s="91" t="s">
        <v>6</v>
      </c>
      <c r="Z48" s="91" t="s">
        <v>6</v>
      </c>
      <c r="AA48" s="91" t="s">
        <v>6</v>
      </c>
      <c r="AB48" s="91" t="s">
        <v>6</v>
      </c>
      <c r="AC48" s="91" t="s">
        <v>6</v>
      </c>
      <c r="AD48" s="91" t="s">
        <v>6</v>
      </c>
      <c r="AE48" s="93" t="s">
        <v>32</v>
      </c>
    </row>
    <row r="49" spans="1:34" s="87" customFormat="1" ht="15.75" thickTop="1" x14ac:dyDescent="0.25">
      <c r="A49" s="139"/>
      <c r="B49" s="135" t="s">
        <v>8</v>
      </c>
      <c r="C49" s="136"/>
      <c r="D49" s="83">
        <v>33.046439999999997</v>
      </c>
      <c r="E49" s="84">
        <v>33.275750000000002</v>
      </c>
      <c r="F49" s="84">
        <v>32.70449</v>
      </c>
      <c r="G49" s="84">
        <v>33.008816000000003</v>
      </c>
      <c r="H49" s="84">
        <v>33.967815000000002</v>
      </c>
      <c r="I49" s="85" t="s">
        <v>21</v>
      </c>
      <c r="J49" s="84">
        <v>36.584629999999997</v>
      </c>
      <c r="K49" s="84">
        <v>35.997723000000001</v>
      </c>
      <c r="L49" s="84">
        <v>36.750404000000003</v>
      </c>
      <c r="M49" s="84">
        <v>35.981270000000002</v>
      </c>
      <c r="N49" s="84">
        <v>36.747191999999998</v>
      </c>
      <c r="O49" s="84">
        <v>35.714233</v>
      </c>
      <c r="P49" s="84">
        <v>37.303049999999999</v>
      </c>
      <c r="Q49" s="84">
        <v>36.881583999999997</v>
      </c>
      <c r="R49" s="84">
        <v>36.130719999999997</v>
      </c>
      <c r="S49" s="84">
        <v>35.745967999999998</v>
      </c>
      <c r="T49" s="85" t="s">
        <v>36</v>
      </c>
      <c r="U49" s="84">
        <v>37.913699999999999</v>
      </c>
      <c r="V49" s="84">
        <v>37.650799999999997</v>
      </c>
      <c r="W49" s="84">
        <v>36.687942999999997</v>
      </c>
      <c r="X49" s="84">
        <v>36.741467</v>
      </c>
      <c r="Y49" s="84" t="s">
        <v>6</v>
      </c>
      <c r="Z49" s="84">
        <v>36.475700000000003</v>
      </c>
      <c r="AA49" s="84">
        <v>35.634459999999997</v>
      </c>
      <c r="AB49" s="84">
        <v>37.825237000000001</v>
      </c>
      <c r="AC49" s="84">
        <v>36.424194</v>
      </c>
      <c r="AD49" s="84">
        <v>36.723582999999998</v>
      </c>
      <c r="AE49" s="86" t="s">
        <v>37</v>
      </c>
      <c r="AF49" s="87">
        <v>5</v>
      </c>
      <c r="AG49" s="87">
        <v>10</v>
      </c>
      <c r="AH49" s="87">
        <v>9</v>
      </c>
    </row>
    <row r="50" spans="1:34" x14ac:dyDescent="0.25">
      <c r="A50" s="139"/>
      <c r="B50" s="11" t="s">
        <v>80</v>
      </c>
      <c r="C50" s="4">
        <v>22</v>
      </c>
      <c r="D50" s="14" t="s">
        <v>6</v>
      </c>
      <c r="E50" s="15" t="s">
        <v>6</v>
      </c>
      <c r="F50" s="15" t="s">
        <v>6</v>
      </c>
      <c r="G50" s="15" t="s">
        <v>6</v>
      </c>
      <c r="H50" s="15" t="s">
        <v>6</v>
      </c>
      <c r="I50" s="41" t="s">
        <v>22</v>
      </c>
      <c r="J50" s="15">
        <v>34.482349999999997</v>
      </c>
      <c r="K50" s="15">
        <v>34.758133000000001</v>
      </c>
      <c r="L50" s="15">
        <v>35.007379999999998</v>
      </c>
      <c r="M50" s="15">
        <v>35.704746</v>
      </c>
      <c r="N50" s="15">
        <v>34.445979999999999</v>
      </c>
      <c r="O50" s="15">
        <v>34.583354999999997</v>
      </c>
      <c r="P50" s="15">
        <v>35.887318</v>
      </c>
      <c r="Q50" s="15">
        <v>35.958976999999997</v>
      </c>
      <c r="R50" s="15">
        <v>34.736339999999998</v>
      </c>
      <c r="S50" s="15">
        <v>34.984470000000002</v>
      </c>
      <c r="T50" s="41" t="s">
        <v>36</v>
      </c>
      <c r="U50" s="15">
        <v>35.672325000000001</v>
      </c>
      <c r="V50" s="15">
        <v>34.460982999999999</v>
      </c>
      <c r="W50" s="15">
        <v>34.894159999999999</v>
      </c>
      <c r="X50" s="15">
        <v>36.489502000000002</v>
      </c>
      <c r="Y50" s="15">
        <v>36.101973999999998</v>
      </c>
      <c r="Z50" s="15">
        <v>36.629840000000002</v>
      </c>
      <c r="AA50" s="15">
        <v>34.89161</v>
      </c>
      <c r="AB50" s="15" t="s">
        <v>6</v>
      </c>
      <c r="AC50" s="15">
        <v>35.252685999999997</v>
      </c>
      <c r="AD50" s="15">
        <v>36.875988</v>
      </c>
      <c r="AE50" s="49" t="s">
        <v>37</v>
      </c>
    </row>
    <row r="51" spans="1:34" ht="15.75" thickBot="1" x14ac:dyDescent="0.3">
      <c r="A51" s="140"/>
      <c r="B51" s="24" t="s">
        <v>76</v>
      </c>
      <c r="C51" s="25">
        <v>23</v>
      </c>
      <c r="D51" s="38" t="s">
        <v>6</v>
      </c>
      <c r="E51" s="40" t="s">
        <v>6</v>
      </c>
      <c r="F51" s="40" t="s">
        <v>6</v>
      </c>
      <c r="G51" s="40" t="s">
        <v>6</v>
      </c>
      <c r="H51" s="40" t="s">
        <v>6</v>
      </c>
      <c r="I51" s="42" t="s">
        <v>22</v>
      </c>
      <c r="J51" s="40" t="s">
        <v>6</v>
      </c>
      <c r="K51" s="40" t="s">
        <v>6</v>
      </c>
      <c r="L51" s="40" t="s">
        <v>6</v>
      </c>
      <c r="M51" s="40" t="s">
        <v>6</v>
      </c>
      <c r="N51" s="40" t="s">
        <v>6</v>
      </c>
      <c r="O51" s="40" t="s">
        <v>6</v>
      </c>
      <c r="P51" s="40" t="s">
        <v>6</v>
      </c>
      <c r="Q51" s="40" t="s">
        <v>6</v>
      </c>
      <c r="R51" s="40" t="s">
        <v>6</v>
      </c>
      <c r="S51" s="40" t="s">
        <v>6</v>
      </c>
      <c r="T51" s="42" t="s">
        <v>32</v>
      </c>
      <c r="U51" s="40" t="s">
        <v>6</v>
      </c>
      <c r="V51" s="40" t="s">
        <v>6</v>
      </c>
      <c r="W51" s="40" t="s">
        <v>6</v>
      </c>
      <c r="X51" s="40" t="s">
        <v>6</v>
      </c>
      <c r="Y51" s="40" t="s">
        <v>6</v>
      </c>
      <c r="Z51" s="40" t="s">
        <v>6</v>
      </c>
      <c r="AA51" s="40" t="s">
        <v>6</v>
      </c>
      <c r="AB51" s="40" t="s">
        <v>6</v>
      </c>
      <c r="AC51" s="40" t="s">
        <v>6</v>
      </c>
      <c r="AD51" s="40" t="s">
        <v>6</v>
      </c>
      <c r="AE51" s="50" t="s">
        <v>32</v>
      </c>
    </row>
    <row r="52" spans="1:34" s="87" customFormat="1" ht="15.75" thickTop="1" x14ac:dyDescent="0.25">
      <c r="A52" s="137">
        <v>41717</v>
      </c>
      <c r="B52" s="135" t="s">
        <v>8</v>
      </c>
      <c r="C52" s="136"/>
      <c r="D52" s="83">
        <v>34.67915</v>
      </c>
      <c r="E52" s="84">
        <v>32.141716000000002</v>
      </c>
      <c r="F52" s="84">
        <v>32.536197999999999</v>
      </c>
      <c r="G52" s="84">
        <v>32.903889999999997</v>
      </c>
      <c r="H52" s="84">
        <v>33.32067</v>
      </c>
      <c r="I52" s="85" t="s">
        <v>21</v>
      </c>
      <c r="J52" s="84">
        <v>35.374639999999999</v>
      </c>
      <c r="K52" s="84" t="s">
        <v>6</v>
      </c>
      <c r="L52" s="84">
        <v>34.774639999999998</v>
      </c>
      <c r="M52" s="84">
        <v>34.95243</v>
      </c>
      <c r="N52" s="84">
        <v>34.493965000000003</v>
      </c>
      <c r="O52" s="84" t="s">
        <v>6</v>
      </c>
      <c r="P52" s="84">
        <v>34.254519999999999</v>
      </c>
      <c r="Q52" s="84">
        <v>33.917769999999997</v>
      </c>
      <c r="R52" s="84">
        <v>34.820079999999997</v>
      </c>
      <c r="S52" s="84">
        <v>36.206642000000002</v>
      </c>
      <c r="T52" s="85" t="s">
        <v>23</v>
      </c>
      <c r="U52" s="84">
        <v>36.054523000000003</v>
      </c>
      <c r="V52" s="84">
        <v>35.620635999999998</v>
      </c>
      <c r="W52" s="84">
        <v>36.398400000000002</v>
      </c>
      <c r="X52" s="84" t="s">
        <v>6</v>
      </c>
      <c r="Y52" s="84">
        <v>35.474293000000003</v>
      </c>
      <c r="Z52" s="84" t="s">
        <v>6</v>
      </c>
      <c r="AA52" s="84">
        <v>36.686844000000001</v>
      </c>
      <c r="AB52" s="84">
        <v>36.805477000000003</v>
      </c>
      <c r="AC52" s="84" t="s">
        <v>6</v>
      </c>
      <c r="AD52" s="84">
        <v>36.931106999999997</v>
      </c>
      <c r="AE52" s="86" t="s">
        <v>38</v>
      </c>
      <c r="AF52" s="87">
        <v>5</v>
      </c>
      <c r="AG52" s="87">
        <v>8</v>
      </c>
      <c r="AH52" s="87">
        <v>7</v>
      </c>
    </row>
    <row r="53" spans="1:34" x14ac:dyDescent="0.25">
      <c r="A53" s="149"/>
      <c r="B53" s="11" t="s">
        <v>68</v>
      </c>
      <c r="C53" s="4">
        <v>25</v>
      </c>
      <c r="D53" s="14" t="s">
        <v>6</v>
      </c>
      <c r="E53" s="15" t="s">
        <v>6</v>
      </c>
      <c r="F53" s="15" t="s">
        <v>6</v>
      </c>
      <c r="G53" s="15" t="s">
        <v>6</v>
      </c>
      <c r="H53" s="15" t="s">
        <v>6</v>
      </c>
      <c r="I53" s="41" t="s">
        <v>22</v>
      </c>
      <c r="J53" s="15">
        <v>35.284790000000001</v>
      </c>
      <c r="K53" s="15">
        <v>34.044460000000001</v>
      </c>
      <c r="L53" s="15" t="s">
        <v>6</v>
      </c>
      <c r="M53" s="15" t="s">
        <v>6</v>
      </c>
      <c r="N53" s="15" t="s">
        <v>6</v>
      </c>
      <c r="O53" s="15" t="s">
        <v>6</v>
      </c>
      <c r="P53" s="15" t="s">
        <v>6</v>
      </c>
      <c r="Q53" s="15" t="s">
        <v>6</v>
      </c>
      <c r="R53" s="15">
        <v>34.781165999999999</v>
      </c>
      <c r="S53" s="15" t="s">
        <v>6</v>
      </c>
      <c r="T53" s="41" t="s">
        <v>31</v>
      </c>
      <c r="U53" s="15" t="s">
        <v>6</v>
      </c>
      <c r="V53" s="15" t="s">
        <v>6</v>
      </c>
      <c r="W53" s="15" t="s">
        <v>6</v>
      </c>
      <c r="X53" s="15" t="s">
        <v>6</v>
      </c>
      <c r="Y53" s="15" t="s">
        <v>6</v>
      </c>
      <c r="Z53" s="15" t="s">
        <v>6</v>
      </c>
      <c r="AA53" s="15" t="s">
        <v>6</v>
      </c>
      <c r="AB53" s="15">
        <v>34.514194000000003</v>
      </c>
      <c r="AC53" s="15" t="s">
        <v>6</v>
      </c>
      <c r="AD53" s="15" t="s">
        <v>6</v>
      </c>
      <c r="AE53" s="49" t="s">
        <v>33</v>
      </c>
    </row>
    <row r="54" spans="1:34" ht="15.75" thickBot="1" x14ac:dyDescent="0.3">
      <c r="A54" s="149"/>
      <c r="B54" s="24" t="s">
        <v>64</v>
      </c>
      <c r="C54" s="25">
        <v>31</v>
      </c>
      <c r="D54" s="14" t="s">
        <v>6</v>
      </c>
      <c r="E54" s="15" t="s">
        <v>6</v>
      </c>
      <c r="F54" s="15" t="s">
        <v>6</v>
      </c>
      <c r="G54" s="15" t="s">
        <v>6</v>
      </c>
      <c r="H54" s="15" t="s">
        <v>6</v>
      </c>
      <c r="I54" s="41" t="s">
        <v>22</v>
      </c>
      <c r="J54" s="15" t="s">
        <v>6</v>
      </c>
      <c r="K54" s="15" t="s">
        <v>6</v>
      </c>
      <c r="L54" s="15" t="s">
        <v>6</v>
      </c>
      <c r="M54" s="15" t="s">
        <v>6</v>
      </c>
      <c r="N54" s="15" t="s">
        <v>6</v>
      </c>
      <c r="O54" s="15" t="s">
        <v>6</v>
      </c>
      <c r="P54" s="15" t="s">
        <v>6</v>
      </c>
      <c r="Q54" s="15" t="s">
        <v>6</v>
      </c>
      <c r="R54" s="15" t="s">
        <v>6</v>
      </c>
      <c r="S54" s="15" t="s">
        <v>6</v>
      </c>
      <c r="T54" s="41" t="s">
        <v>32</v>
      </c>
      <c r="U54" s="15" t="s">
        <v>6</v>
      </c>
      <c r="V54" s="15">
        <v>36.061540000000001</v>
      </c>
      <c r="W54" s="15" t="s">
        <v>6</v>
      </c>
      <c r="X54" s="15" t="s">
        <v>6</v>
      </c>
      <c r="Y54" s="15">
        <v>37.358643000000001</v>
      </c>
      <c r="Z54" s="15" t="s">
        <v>6</v>
      </c>
      <c r="AA54" s="15" t="s">
        <v>6</v>
      </c>
      <c r="AB54" s="15" t="s">
        <v>6</v>
      </c>
      <c r="AC54" s="15" t="s">
        <v>6</v>
      </c>
      <c r="AD54" s="15" t="s">
        <v>6</v>
      </c>
      <c r="AE54" s="49" t="s">
        <v>25</v>
      </c>
    </row>
    <row r="55" spans="1:34" s="87" customFormat="1" ht="15.75" thickTop="1" x14ac:dyDescent="0.25">
      <c r="A55" s="149"/>
      <c r="B55" s="135" t="s">
        <v>8</v>
      </c>
      <c r="C55" s="136"/>
      <c r="D55" s="83">
        <v>36.043242999999997</v>
      </c>
      <c r="E55" s="84">
        <v>34.061084999999999</v>
      </c>
      <c r="F55" s="84">
        <v>35.175575000000002</v>
      </c>
      <c r="G55" s="84">
        <v>34.774720000000002</v>
      </c>
      <c r="H55" s="84">
        <v>33.847693999999997</v>
      </c>
      <c r="I55" s="85" t="s">
        <v>21</v>
      </c>
      <c r="J55" s="84">
        <v>36.584629999999997</v>
      </c>
      <c r="K55" s="84">
        <v>35.997723000000001</v>
      </c>
      <c r="L55" s="84">
        <v>36.750404000000003</v>
      </c>
      <c r="M55" s="84">
        <v>35.981270000000002</v>
      </c>
      <c r="N55" s="84">
        <v>36.747191999999998</v>
      </c>
      <c r="O55" s="84">
        <v>35.714233</v>
      </c>
      <c r="P55" s="84">
        <v>37.303049999999999</v>
      </c>
      <c r="Q55" s="84">
        <v>36.881583999999997</v>
      </c>
      <c r="R55" s="84">
        <v>36.130719999999997</v>
      </c>
      <c r="S55" s="84">
        <v>35.745967999999998</v>
      </c>
      <c r="T55" s="85" t="s">
        <v>36</v>
      </c>
      <c r="U55" s="84">
        <v>37.913699999999999</v>
      </c>
      <c r="V55" s="84">
        <v>37.650799999999997</v>
      </c>
      <c r="W55" s="84">
        <v>36.687942999999997</v>
      </c>
      <c r="X55" s="84">
        <v>36.741467</v>
      </c>
      <c r="Y55" s="84" t="s">
        <v>6</v>
      </c>
      <c r="Z55" s="84">
        <v>36.475700000000003</v>
      </c>
      <c r="AA55" s="84">
        <v>35.634459999999997</v>
      </c>
      <c r="AB55" s="84">
        <v>37.825237000000001</v>
      </c>
      <c r="AC55" s="84">
        <v>36.424194</v>
      </c>
      <c r="AD55" s="84">
        <v>36.723582999999998</v>
      </c>
      <c r="AE55" s="86" t="s">
        <v>37</v>
      </c>
      <c r="AF55" s="87">
        <v>5</v>
      </c>
      <c r="AG55" s="87">
        <v>10</v>
      </c>
      <c r="AH55" s="87">
        <v>9</v>
      </c>
    </row>
    <row r="56" spans="1:34" ht="15.75" thickBot="1" x14ac:dyDescent="0.3">
      <c r="A56" s="149"/>
      <c r="B56" s="11" t="s">
        <v>58</v>
      </c>
      <c r="C56" s="4">
        <v>37</v>
      </c>
      <c r="D56" s="14" t="s">
        <v>6</v>
      </c>
      <c r="E56" s="15" t="s">
        <v>6</v>
      </c>
      <c r="F56" s="15" t="s">
        <v>6</v>
      </c>
      <c r="G56" s="15" t="s">
        <v>6</v>
      </c>
      <c r="H56" s="15" t="s">
        <v>6</v>
      </c>
      <c r="I56" s="41" t="s">
        <v>22</v>
      </c>
      <c r="J56" s="15">
        <v>37.241880000000002</v>
      </c>
      <c r="K56" s="15" t="s">
        <v>6</v>
      </c>
      <c r="L56" s="15" t="s">
        <v>6</v>
      </c>
      <c r="M56" s="15">
        <v>36.613357999999998</v>
      </c>
      <c r="N56" s="15">
        <v>36.900215000000003</v>
      </c>
      <c r="O56" s="15" t="s">
        <v>6</v>
      </c>
      <c r="P56" s="15" t="s">
        <v>6</v>
      </c>
      <c r="Q56" s="15" t="s">
        <v>6</v>
      </c>
      <c r="R56" s="15">
        <v>36.678510000000003</v>
      </c>
      <c r="S56" s="15" t="s">
        <v>6</v>
      </c>
      <c r="T56" s="41" t="s">
        <v>24</v>
      </c>
      <c r="U56" s="15" t="s">
        <v>6</v>
      </c>
      <c r="V56" s="15" t="s">
        <v>6</v>
      </c>
      <c r="W56" s="15" t="s">
        <v>6</v>
      </c>
      <c r="X56" s="15">
        <v>37.147446000000002</v>
      </c>
      <c r="Y56" s="15" t="s">
        <v>6</v>
      </c>
      <c r="Z56" s="15" t="s">
        <v>6</v>
      </c>
      <c r="AA56" s="15" t="s">
        <v>6</v>
      </c>
      <c r="AB56" s="15" t="s">
        <v>6</v>
      </c>
      <c r="AC56" s="15">
        <v>36.636589999999998</v>
      </c>
      <c r="AD56" s="15" t="s">
        <v>6</v>
      </c>
      <c r="AE56" s="49" t="s">
        <v>25</v>
      </c>
    </row>
    <row r="57" spans="1:34" s="87" customFormat="1" ht="15.75" thickTop="1" x14ac:dyDescent="0.25">
      <c r="A57" s="146">
        <v>41718</v>
      </c>
      <c r="B57" s="135" t="s">
        <v>8</v>
      </c>
      <c r="C57" s="136"/>
      <c r="D57" s="83">
        <v>36.285159999999998</v>
      </c>
      <c r="E57" s="84">
        <v>36.213256999999999</v>
      </c>
      <c r="F57" s="84">
        <v>34.767223000000001</v>
      </c>
      <c r="G57" s="84">
        <v>35.460009999999997</v>
      </c>
      <c r="H57" s="84">
        <v>35.426900000000003</v>
      </c>
      <c r="I57" s="85" t="s">
        <v>21</v>
      </c>
      <c r="J57" s="84">
        <v>36.542037999999998</v>
      </c>
      <c r="K57" s="84" t="s">
        <v>6</v>
      </c>
      <c r="L57" s="84">
        <v>36.900433</v>
      </c>
      <c r="M57" s="84" t="s">
        <v>6</v>
      </c>
      <c r="N57" s="84">
        <v>34.157336999999998</v>
      </c>
      <c r="O57" s="84" t="s">
        <v>6</v>
      </c>
      <c r="P57" s="84" t="s">
        <v>6</v>
      </c>
      <c r="Q57" s="84">
        <v>36.364080000000001</v>
      </c>
      <c r="R57" s="84" t="s">
        <v>6</v>
      </c>
      <c r="S57" s="84" t="s">
        <v>6</v>
      </c>
      <c r="T57" s="85" t="s">
        <v>24</v>
      </c>
      <c r="U57" s="84" t="s">
        <v>6</v>
      </c>
      <c r="V57" s="84" t="s">
        <v>6</v>
      </c>
      <c r="W57" s="84">
        <v>36.54515</v>
      </c>
      <c r="X57" s="84" t="s">
        <v>6</v>
      </c>
      <c r="Y57" s="84" t="s">
        <v>6</v>
      </c>
      <c r="Z57" s="84" t="s">
        <v>6</v>
      </c>
      <c r="AA57" s="84" t="s">
        <v>6</v>
      </c>
      <c r="AB57" s="84" t="s">
        <v>6</v>
      </c>
      <c r="AC57" s="84" t="s">
        <v>6</v>
      </c>
      <c r="AD57" s="84" t="s">
        <v>6</v>
      </c>
      <c r="AE57" s="86" t="s">
        <v>33</v>
      </c>
      <c r="AF57" s="87">
        <v>5</v>
      </c>
      <c r="AG57" s="87">
        <v>4</v>
      </c>
      <c r="AH57" s="87">
        <v>1</v>
      </c>
    </row>
    <row r="58" spans="1:34" x14ac:dyDescent="0.25">
      <c r="A58" s="147"/>
      <c r="B58" s="11" t="s">
        <v>46</v>
      </c>
      <c r="C58" s="4">
        <v>36</v>
      </c>
      <c r="D58" s="14" t="s">
        <v>6</v>
      </c>
      <c r="E58" s="15" t="s">
        <v>6</v>
      </c>
      <c r="F58" s="15" t="s">
        <v>6</v>
      </c>
      <c r="G58" s="15" t="s">
        <v>6</v>
      </c>
      <c r="H58" s="15" t="s">
        <v>6</v>
      </c>
      <c r="I58" s="41" t="s">
        <v>22</v>
      </c>
      <c r="J58" s="15" t="s">
        <v>6</v>
      </c>
      <c r="K58" s="15" t="s">
        <v>6</v>
      </c>
      <c r="L58" s="15" t="s">
        <v>6</v>
      </c>
      <c r="M58" s="15" t="s">
        <v>6</v>
      </c>
      <c r="N58" s="15" t="s">
        <v>6</v>
      </c>
      <c r="O58" s="15" t="s">
        <v>6</v>
      </c>
      <c r="P58" s="15" t="s">
        <v>6</v>
      </c>
      <c r="Q58" s="15" t="s">
        <v>6</v>
      </c>
      <c r="R58" s="15" t="s">
        <v>6</v>
      </c>
      <c r="S58" s="15" t="s">
        <v>6</v>
      </c>
      <c r="T58" s="41" t="s">
        <v>32</v>
      </c>
      <c r="U58" s="15" t="s">
        <v>6</v>
      </c>
      <c r="V58" s="15" t="s">
        <v>6</v>
      </c>
      <c r="W58" s="15" t="s">
        <v>6</v>
      </c>
      <c r="X58" s="15" t="s">
        <v>6</v>
      </c>
      <c r="Y58" s="15" t="s">
        <v>6</v>
      </c>
      <c r="Z58" s="15" t="s">
        <v>6</v>
      </c>
      <c r="AA58" s="15" t="s">
        <v>6</v>
      </c>
      <c r="AB58" s="15" t="s">
        <v>6</v>
      </c>
      <c r="AC58" s="15" t="s">
        <v>6</v>
      </c>
      <c r="AD58" s="15" t="s">
        <v>6</v>
      </c>
      <c r="AE58" s="49" t="s">
        <v>32</v>
      </c>
    </row>
    <row r="59" spans="1:34" ht="15.75" thickBot="1" x14ac:dyDescent="0.3">
      <c r="A59" s="148"/>
      <c r="B59" s="24" t="s">
        <v>47</v>
      </c>
      <c r="C59" s="25">
        <v>33</v>
      </c>
      <c r="D59" s="38" t="s">
        <v>6</v>
      </c>
      <c r="E59" s="40" t="s">
        <v>6</v>
      </c>
      <c r="F59" s="40" t="s">
        <v>6</v>
      </c>
      <c r="G59" s="40" t="s">
        <v>6</v>
      </c>
      <c r="H59" s="40" t="s">
        <v>6</v>
      </c>
      <c r="I59" s="42" t="s">
        <v>22</v>
      </c>
      <c r="J59" s="40" t="s">
        <v>6</v>
      </c>
      <c r="K59" s="40" t="s">
        <v>6</v>
      </c>
      <c r="L59" s="40" t="s">
        <v>6</v>
      </c>
      <c r="M59" s="40" t="s">
        <v>6</v>
      </c>
      <c r="N59" s="40" t="s">
        <v>6</v>
      </c>
      <c r="O59" s="40" t="s">
        <v>6</v>
      </c>
      <c r="P59" s="40" t="s">
        <v>6</v>
      </c>
      <c r="Q59" s="40" t="s">
        <v>6</v>
      </c>
      <c r="R59" s="40" t="s">
        <v>6</v>
      </c>
      <c r="S59" s="40" t="s">
        <v>6</v>
      </c>
      <c r="T59" s="42" t="s">
        <v>32</v>
      </c>
      <c r="U59" s="40" t="s">
        <v>6</v>
      </c>
      <c r="V59" s="40" t="s">
        <v>6</v>
      </c>
      <c r="W59" s="40" t="s">
        <v>6</v>
      </c>
      <c r="X59" s="40" t="s">
        <v>6</v>
      </c>
      <c r="Y59" s="40" t="s">
        <v>6</v>
      </c>
      <c r="Z59" s="40" t="s">
        <v>6</v>
      </c>
      <c r="AA59" s="40" t="s">
        <v>6</v>
      </c>
      <c r="AB59" s="40" t="s">
        <v>6</v>
      </c>
      <c r="AC59" s="40" t="s">
        <v>6</v>
      </c>
      <c r="AD59" s="40">
        <v>35.292915000000001</v>
      </c>
      <c r="AE59" s="50" t="s">
        <v>33</v>
      </c>
    </row>
    <row r="60" spans="1:34" ht="15.75" thickTop="1" x14ac:dyDescent="0.25">
      <c r="A60" s="150" t="s">
        <v>168</v>
      </c>
      <c r="B60" s="135" t="s">
        <v>8</v>
      </c>
      <c r="C60" s="136"/>
      <c r="D60" s="83">
        <v>34.450920000000004</v>
      </c>
      <c r="E60" s="84">
        <v>33.31288</v>
      </c>
      <c r="F60" s="84">
        <v>32.393270000000001</v>
      </c>
      <c r="G60" s="84">
        <v>32.342297000000002</v>
      </c>
      <c r="H60" s="84">
        <v>31.951166000000001</v>
      </c>
      <c r="I60" s="85" t="s">
        <v>21</v>
      </c>
      <c r="J60" s="84">
        <v>35.78900146484375</v>
      </c>
      <c r="K60" s="84">
        <v>34.855289459228516</v>
      </c>
      <c r="L60" s="84">
        <v>35.604900360107422</v>
      </c>
      <c r="M60" s="84">
        <v>34.631450653076172</v>
      </c>
      <c r="N60" s="84">
        <v>36.534988403320313</v>
      </c>
      <c r="O60" s="84">
        <v>36.439624786376953</v>
      </c>
      <c r="P60" s="84">
        <v>35.465518951416016</v>
      </c>
      <c r="Q60" s="84">
        <v>34.613513946533203</v>
      </c>
      <c r="R60" s="84">
        <v>34.210277557373047</v>
      </c>
      <c r="S60" s="84">
        <v>34.413402557373047</v>
      </c>
      <c r="T60" s="85" t="s">
        <v>36</v>
      </c>
      <c r="U60" s="84">
        <v>35.552253723144531</v>
      </c>
      <c r="V60" s="84">
        <v>37.163204193115234</v>
      </c>
      <c r="W60" s="84">
        <v>35.339195251464844</v>
      </c>
      <c r="X60" s="84">
        <v>36.359531402587891</v>
      </c>
      <c r="Y60" s="84">
        <v>35.251289367675781</v>
      </c>
      <c r="Z60" s="84">
        <v>37.416980743408203</v>
      </c>
      <c r="AA60" s="84">
        <v>35.253284454345703</v>
      </c>
      <c r="AB60" s="84">
        <v>34.780948638916016</v>
      </c>
      <c r="AC60" s="84" t="s">
        <v>169</v>
      </c>
      <c r="AD60" s="84">
        <v>35.864513397216797</v>
      </c>
      <c r="AE60" s="86" t="s">
        <v>37</v>
      </c>
      <c r="AF60" s="108">
        <v>5</v>
      </c>
      <c r="AG60" s="109">
        <v>10</v>
      </c>
      <c r="AH60" s="109">
        <v>9</v>
      </c>
    </row>
    <row r="61" spans="1:34" x14ac:dyDescent="0.25">
      <c r="A61" s="138"/>
      <c r="B61" s="100" t="s">
        <v>143</v>
      </c>
      <c r="C61" s="101">
        <v>6</v>
      </c>
      <c r="D61" s="102" t="s">
        <v>6</v>
      </c>
      <c r="E61" s="103" t="s">
        <v>6</v>
      </c>
      <c r="F61" s="103" t="s">
        <v>6</v>
      </c>
      <c r="G61" s="103" t="s">
        <v>6</v>
      </c>
      <c r="H61" s="103" t="s">
        <v>6</v>
      </c>
      <c r="I61" s="104" t="s">
        <v>22</v>
      </c>
      <c r="J61" s="103" t="s">
        <v>6</v>
      </c>
      <c r="K61" s="103" t="s">
        <v>6</v>
      </c>
      <c r="L61" s="103" t="s">
        <v>6</v>
      </c>
      <c r="M61" s="103" t="s">
        <v>6</v>
      </c>
      <c r="N61" s="103" t="s">
        <v>6</v>
      </c>
      <c r="O61" s="103" t="s">
        <v>6</v>
      </c>
      <c r="P61" s="103" t="s">
        <v>6</v>
      </c>
      <c r="Q61" s="103" t="s">
        <v>6</v>
      </c>
      <c r="R61" s="103" t="s">
        <v>6</v>
      </c>
      <c r="S61" s="103" t="s">
        <v>6</v>
      </c>
      <c r="T61" s="104" t="s">
        <v>32</v>
      </c>
      <c r="U61" s="103" t="s">
        <v>6</v>
      </c>
      <c r="V61" s="103" t="s">
        <v>6</v>
      </c>
      <c r="W61" s="103" t="s">
        <v>6</v>
      </c>
      <c r="X61" s="103" t="s">
        <v>6</v>
      </c>
      <c r="Y61" s="103" t="s">
        <v>6</v>
      </c>
      <c r="Z61" s="103" t="s">
        <v>6</v>
      </c>
      <c r="AA61" s="103" t="s">
        <v>6</v>
      </c>
      <c r="AB61" s="103" t="s">
        <v>6</v>
      </c>
      <c r="AC61" s="103" t="s">
        <v>6</v>
      </c>
      <c r="AD61" s="103" t="s">
        <v>6</v>
      </c>
      <c r="AE61" s="105" t="s">
        <v>32</v>
      </c>
    </row>
    <row r="62" spans="1:34" ht="15.75" thickBot="1" x14ac:dyDescent="0.3">
      <c r="A62" s="138"/>
      <c r="B62" s="106" t="s">
        <v>140</v>
      </c>
      <c r="C62" s="107">
        <v>7</v>
      </c>
      <c r="D62" s="102" t="s">
        <v>6</v>
      </c>
      <c r="E62" s="103" t="s">
        <v>6</v>
      </c>
      <c r="F62" s="103" t="s">
        <v>6</v>
      </c>
      <c r="G62" s="103" t="s">
        <v>6</v>
      </c>
      <c r="H62" s="103" t="s">
        <v>6</v>
      </c>
      <c r="I62" s="104" t="s">
        <v>22</v>
      </c>
      <c r="J62" s="103" t="s">
        <v>6</v>
      </c>
      <c r="K62" s="103" t="s">
        <v>6</v>
      </c>
      <c r="L62" s="103" t="s">
        <v>6</v>
      </c>
      <c r="M62" s="103" t="s">
        <v>6</v>
      </c>
      <c r="N62" s="103" t="s">
        <v>6</v>
      </c>
      <c r="O62" s="103" t="s">
        <v>6</v>
      </c>
      <c r="P62" s="103" t="s">
        <v>6</v>
      </c>
      <c r="Q62" s="103" t="s">
        <v>6</v>
      </c>
      <c r="R62" s="103" t="s">
        <v>6</v>
      </c>
      <c r="S62" s="103" t="s">
        <v>6</v>
      </c>
      <c r="T62" s="104" t="s">
        <v>32</v>
      </c>
      <c r="U62" s="103" t="s">
        <v>6</v>
      </c>
      <c r="V62" s="103" t="s">
        <v>6</v>
      </c>
      <c r="W62" s="103" t="s">
        <v>6</v>
      </c>
      <c r="X62" s="103" t="s">
        <v>6</v>
      </c>
      <c r="Y62" s="103" t="s">
        <v>6</v>
      </c>
      <c r="Z62" s="103" t="s">
        <v>6</v>
      </c>
      <c r="AA62" s="103" t="s">
        <v>6</v>
      </c>
      <c r="AB62" s="103" t="s">
        <v>6</v>
      </c>
      <c r="AC62" s="103" t="s">
        <v>6</v>
      </c>
      <c r="AD62" s="103" t="s">
        <v>6</v>
      </c>
      <c r="AE62" s="105" t="s">
        <v>32</v>
      </c>
    </row>
    <row r="63" spans="1:34" ht="15.75" thickTop="1" x14ac:dyDescent="0.25">
      <c r="A63" s="139"/>
      <c r="B63" s="135" t="s">
        <v>8</v>
      </c>
      <c r="C63" s="136"/>
      <c r="D63" s="83">
        <v>34.245830535888672</v>
      </c>
      <c r="E63" s="84">
        <v>33.214344024658203</v>
      </c>
      <c r="F63" s="84">
        <v>34.257461547851563</v>
      </c>
      <c r="G63" s="84">
        <v>33.836082458496094</v>
      </c>
      <c r="H63" s="84">
        <v>34.534294128417969</v>
      </c>
      <c r="I63" s="85" t="s">
        <v>21</v>
      </c>
      <c r="J63" s="84" t="s">
        <v>6</v>
      </c>
      <c r="K63" s="84">
        <v>36.464530944824219</v>
      </c>
      <c r="L63" s="84">
        <v>35.617698669433594</v>
      </c>
      <c r="M63" s="84">
        <v>37.000003814697266</v>
      </c>
      <c r="N63" s="84">
        <v>35.933830261230469</v>
      </c>
      <c r="O63" s="84" t="s">
        <v>6</v>
      </c>
      <c r="P63" s="84" t="s">
        <v>6</v>
      </c>
      <c r="Q63" s="84">
        <v>36.117263793945313</v>
      </c>
      <c r="R63" s="84">
        <v>36.727565765380859</v>
      </c>
      <c r="S63" s="84">
        <v>35.64031982421875</v>
      </c>
      <c r="T63" s="85" t="s">
        <v>38</v>
      </c>
      <c r="U63" s="84">
        <v>36.217880249023438</v>
      </c>
      <c r="V63" s="84" t="s">
        <v>6</v>
      </c>
      <c r="W63" s="84">
        <v>36.890911102294922</v>
      </c>
      <c r="X63" s="84">
        <v>35.992588043212891</v>
      </c>
      <c r="Y63" s="84">
        <v>35.813674926757813</v>
      </c>
      <c r="Z63" s="84">
        <v>37.149192810058594</v>
      </c>
      <c r="AA63" s="84">
        <v>36.912448883056641</v>
      </c>
      <c r="AB63" s="84" t="s">
        <v>6</v>
      </c>
      <c r="AC63" s="84" t="s">
        <v>6</v>
      </c>
      <c r="AD63" s="84">
        <v>37.839069366455078</v>
      </c>
      <c r="AE63" s="86" t="s">
        <v>38</v>
      </c>
      <c r="AF63" s="87">
        <v>5</v>
      </c>
      <c r="AG63" s="87">
        <v>7</v>
      </c>
      <c r="AH63" s="87">
        <v>7</v>
      </c>
    </row>
    <row r="64" spans="1:34" x14ac:dyDescent="0.25">
      <c r="A64" s="139"/>
      <c r="B64" s="100" t="s">
        <v>87</v>
      </c>
      <c r="C64" s="4">
        <v>21</v>
      </c>
      <c r="D64" s="14" t="s">
        <v>6</v>
      </c>
      <c r="E64" s="15" t="s">
        <v>6</v>
      </c>
      <c r="F64" s="15" t="s">
        <v>6</v>
      </c>
      <c r="G64" s="15" t="s">
        <v>6</v>
      </c>
      <c r="H64" s="15" t="s">
        <v>6</v>
      </c>
      <c r="I64" s="41" t="s">
        <v>22</v>
      </c>
      <c r="J64" s="15" t="s">
        <v>6</v>
      </c>
      <c r="K64" s="15" t="s">
        <v>6</v>
      </c>
      <c r="L64" s="15" t="s">
        <v>6</v>
      </c>
      <c r="M64" s="15" t="s">
        <v>6</v>
      </c>
      <c r="N64" s="15" t="s">
        <v>6</v>
      </c>
      <c r="O64" s="15" t="s">
        <v>6</v>
      </c>
      <c r="P64" s="15" t="s">
        <v>6</v>
      </c>
      <c r="Q64" s="15" t="s">
        <v>6</v>
      </c>
      <c r="R64" s="15" t="s">
        <v>6</v>
      </c>
      <c r="S64" s="15" t="s">
        <v>6</v>
      </c>
      <c r="T64" s="41" t="s">
        <v>32</v>
      </c>
      <c r="U64" s="15" t="s">
        <v>6</v>
      </c>
      <c r="V64" s="15" t="s">
        <v>6</v>
      </c>
      <c r="W64" s="15" t="s">
        <v>6</v>
      </c>
      <c r="X64" s="15" t="s">
        <v>6</v>
      </c>
      <c r="Y64" s="15" t="s">
        <v>6</v>
      </c>
      <c r="Z64" s="15">
        <v>37.823139190673828</v>
      </c>
      <c r="AA64" s="15">
        <v>36.562911987304688</v>
      </c>
      <c r="AB64" s="15" t="s">
        <v>6</v>
      </c>
      <c r="AC64" s="15" t="s">
        <v>6</v>
      </c>
      <c r="AD64" s="15" t="s">
        <v>6</v>
      </c>
      <c r="AE64" s="49" t="s">
        <v>25</v>
      </c>
    </row>
    <row r="65" spans="1:34" ht="15.75" thickBot="1" x14ac:dyDescent="0.3">
      <c r="A65" s="140"/>
      <c r="B65" s="106" t="s">
        <v>17</v>
      </c>
      <c r="C65" s="25">
        <v>24</v>
      </c>
      <c r="D65" s="38" t="s">
        <v>6</v>
      </c>
      <c r="E65" s="40" t="s">
        <v>6</v>
      </c>
      <c r="F65" s="40" t="s">
        <v>6</v>
      </c>
      <c r="G65" s="40" t="s">
        <v>6</v>
      </c>
      <c r="H65" s="40" t="s">
        <v>6</v>
      </c>
      <c r="I65" s="42" t="s">
        <v>22</v>
      </c>
      <c r="J65" s="40" t="s">
        <v>6</v>
      </c>
      <c r="K65" s="40" t="s">
        <v>6</v>
      </c>
      <c r="L65" s="40" t="s">
        <v>6</v>
      </c>
      <c r="M65" s="40" t="s">
        <v>6</v>
      </c>
      <c r="N65" s="40" t="s">
        <v>6</v>
      </c>
      <c r="O65" s="40" t="s">
        <v>6</v>
      </c>
      <c r="P65" s="40" t="s">
        <v>6</v>
      </c>
      <c r="Q65" s="40" t="s">
        <v>6</v>
      </c>
      <c r="R65" s="40" t="s">
        <v>6</v>
      </c>
      <c r="S65" s="40" t="s">
        <v>6</v>
      </c>
      <c r="T65" s="42" t="s">
        <v>32</v>
      </c>
      <c r="U65" s="40" t="s">
        <v>6</v>
      </c>
      <c r="V65" s="40" t="s">
        <v>6</v>
      </c>
      <c r="W65" s="40" t="s">
        <v>6</v>
      </c>
      <c r="X65" s="40" t="s">
        <v>6</v>
      </c>
      <c r="Y65" s="40" t="s">
        <v>6</v>
      </c>
      <c r="Z65" s="40" t="s">
        <v>6</v>
      </c>
      <c r="AA65" s="40" t="s">
        <v>6</v>
      </c>
      <c r="AB65" s="40" t="s">
        <v>6</v>
      </c>
      <c r="AC65" s="40" t="s">
        <v>6</v>
      </c>
      <c r="AD65" s="40" t="s">
        <v>6</v>
      </c>
      <c r="AE65" s="50" t="s">
        <v>32</v>
      </c>
    </row>
    <row r="69" spans="1:34" x14ac:dyDescent="0.25">
      <c r="R69" s="43"/>
      <c r="T69"/>
      <c r="AA69" s="43"/>
      <c r="AE69"/>
    </row>
    <row r="70" spans="1:34" x14ac:dyDescent="0.25">
      <c r="AE70" s="110" t="s">
        <v>170</v>
      </c>
      <c r="AF70" s="111">
        <f>SUM(AF4:AF65)</f>
        <v>105</v>
      </c>
      <c r="AG70" s="111">
        <f t="shared" ref="AG70:AH70" si="0">SUM(AG4:AG65)</f>
        <v>181</v>
      </c>
      <c r="AH70" s="111">
        <f t="shared" si="0"/>
        <v>123</v>
      </c>
    </row>
    <row r="71" spans="1:34" x14ac:dyDescent="0.25">
      <c r="AC71" s="43"/>
      <c r="AE71" s="111" t="s">
        <v>171</v>
      </c>
      <c r="AF71" s="111">
        <f>21*5</f>
        <v>105</v>
      </c>
      <c r="AG71" s="111">
        <f>21*10</f>
        <v>210</v>
      </c>
      <c r="AH71" s="111">
        <f>21*10</f>
        <v>210</v>
      </c>
    </row>
    <row r="73" spans="1:34" x14ac:dyDescent="0.25">
      <c r="AC73" s="43"/>
      <c r="AE73"/>
    </row>
  </sheetData>
  <mergeCells count="37">
    <mergeCell ref="A57:A59"/>
    <mergeCell ref="B57:C57"/>
    <mergeCell ref="A60:A65"/>
    <mergeCell ref="B60:C60"/>
    <mergeCell ref="B63:C63"/>
    <mergeCell ref="B25:C25"/>
    <mergeCell ref="A25:A30"/>
    <mergeCell ref="B28:C28"/>
    <mergeCell ref="B52:C52"/>
    <mergeCell ref="B55:C55"/>
    <mergeCell ref="A52:A56"/>
    <mergeCell ref="A46:A51"/>
    <mergeCell ref="B46:C46"/>
    <mergeCell ref="B49:C49"/>
    <mergeCell ref="A31:A36"/>
    <mergeCell ref="B31:C31"/>
    <mergeCell ref="B34:C34"/>
    <mergeCell ref="A37:A39"/>
    <mergeCell ref="B37:C37"/>
    <mergeCell ref="A40:A45"/>
    <mergeCell ref="B40:C40"/>
    <mergeCell ref="B43:C43"/>
    <mergeCell ref="B16:C16"/>
    <mergeCell ref="A13:A18"/>
    <mergeCell ref="A19:A24"/>
    <mergeCell ref="U3:AD3"/>
    <mergeCell ref="D3:H3"/>
    <mergeCell ref="A4:A6"/>
    <mergeCell ref="B4:C4"/>
    <mergeCell ref="B13:C13"/>
    <mergeCell ref="A10:A12"/>
    <mergeCell ref="B10:C10"/>
    <mergeCell ref="A7:A9"/>
    <mergeCell ref="B7:C7"/>
    <mergeCell ref="J3:S3"/>
    <mergeCell ref="B19:C19"/>
    <mergeCell ref="B22:C22"/>
  </mergeCells>
  <pageMargins left="0.7" right="0.7" top="0.75" bottom="0.75" header="0.3" footer="0.3"/>
  <pageSetup scale="87" orientation="landscape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Samples</vt:lpstr>
      <vt:lpstr>HepG results</vt:lpstr>
      <vt:lpstr>For MPN</vt:lpstr>
      <vt:lpstr>Sheet2</vt:lpstr>
      <vt:lpstr>Sheet3</vt:lpstr>
      <vt:lpstr>'HepG results'!Print_Area</vt:lpstr>
    </vt:vector>
  </TitlesOfParts>
  <Company>U.S. 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V.</dc:creator>
  <cp:lastModifiedBy>Varughese, Eunice</cp:lastModifiedBy>
  <cp:lastPrinted>2014-03-19T14:46:12Z</cp:lastPrinted>
  <dcterms:created xsi:type="dcterms:W3CDTF">2014-02-13T13:11:19Z</dcterms:created>
  <dcterms:modified xsi:type="dcterms:W3CDTF">2018-01-22T17:04:34Z</dcterms:modified>
</cp:coreProperties>
</file>