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70" windowHeight="12330" activeTab="0"/>
  </bookViews>
  <sheets>
    <sheet name="Data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<sst xmlns="http://schemas.openxmlformats.org/spreadsheetml/2006/main" count="459" uniqueCount="69">
  <si>
    <t>species</t>
  </si>
  <si>
    <t>year</t>
  </si>
  <si>
    <t>site</t>
  </si>
  <si>
    <t>Plot</t>
  </si>
  <si>
    <t>trt</t>
  </si>
  <si>
    <t>Treatment</t>
  </si>
  <si>
    <t>cover0</t>
  </si>
  <si>
    <t>arsincover0</t>
  </si>
  <si>
    <t>cover5</t>
  </si>
  <si>
    <t>arsincover5</t>
  </si>
  <si>
    <t>nopods</t>
  </si>
  <si>
    <t>sqrtpods</t>
  </si>
  <si>
    <t>matureseedw</t>
  </si>
  <si>
    <t>logmatureseeddw</t>
  </si>
  <si>
    <t>immatureseedw</t>
  </si>
  <si>
    <t>logimmatureseeddw</t>
  </si>
  <si>
    <t>totalseeddw</t>
  </si>
  <si>
    <t>logtotalseeddw</t>
  </si>
  <si>
    <t>percentimmatureseed</t>
  </si>
  <si>
    <t>arsinpercentimmatureseed</t>
  </si>
  <si>
    <t>biomass</t>
  </si>
  <si>
    <t>logbiomass</t>
  </si>
  <si>
    <t>Replaced</t>
  </si>
  <si>
    <t>IRTE</t>
  </si>
  <si>
    <t>Hyslop</t>
  </si>
  <si>
    <t>Roundup 0.2</t>
  </si>
  <si>
    <t>Carrier Control</t>
  </si>
  <si>
    <t>Banvel 0.2</t>
  </si>
  <si>
    <t>No Spray</t>
  </si>
  <si>
    <t>Roundup 0.1</t>
  </si>
  <si>
    <t>Rdup+Bnvl 0.2</t>
  </si>
  <si>
    <t>Rdup+Bnvl 0.1</t>
  </si>
  <si>
    <t>Banvel 0.1</t>
  </si>
  <si>
    <t>Botany</t>
  </si>
  <si>
    <t>Rdup+bnvl 0.2</t>
  </si>
  <si>
    <t>Final Comments</t>
  </si>
  <si>
    <t>Biomass sample lost</t>
  </si>
  <si>
    <t>Column Heading</t>
  </si>
  <si>
    <t>Description</t>
  </si>
  <si>
    <t>Botany or Hyslop</t>
  </si>
  <si>
    <t>2010 or 2011</t>
  </si>
  <si>
    <t>plot</t>
  </si>
  <si>
    <t>Number</t>
  </si>
  <si>
    <t>Number: 1=carrier control, 2=no spray, 3=0.01 x f.a.r. (field application rate) dicamba, 4=0.1 x f.a.r. dicamba, 5=0.01 x f.a.r. glyphosate, 6=0.1 x f.a.r. glyphosate, 7=0.01 x f.a.r. glyphosate and dicamba, 8=0.1 x f.a.r. glyphosate and dicamba</t>
  </si>
  <si>
    <t xml:space="preserve">treatment </t>
  </si>
  <si>
    <t>Description by trade name.  Banvel (Bnvl)=dicamba, Roundup (Rndp)=glyphosate</t>
  </si>
  <si>
    <t>% cover before treatment</t>
  </si>
  <si>
    <t>arcsine transformation of cover0</t>
  </si>
  <si>
    <t>% cover approximately 10 weeds after treatment</t>
  </si>
  <si>
    <t>arcsine transformation of cover5, notes avaialble upon request</t>
  </si>
  <si>
    <t>matureseeddw</t>
  </si>
  <si>
    <t>In g/plot dry weight</t>
  </si>
  <si>
    <t xml:space="preserve">logmatureseeddw </t>
  </si>
  <si>
    <t>log10 transformation of mature seeds, dw=dry weight, added 0.00001 to all data including 0's first.</t>
  </si>
  <si>
    <t>immatureseeddw</t>
  </si>
  <si>
    <t xml:space="preserve">logimmatureseeddw </t>
  </si>
  <si>
    <t>log10 transformation of immature seeds, dw=dry weight, added 0.00001 to all data including 0's first.</t>
  </si>
  <si>
    <t xml:space="preserve">In g/plot, mature + immature seed dry weights, dw=dry weight </t>
  </si>
  <si>
    <t>log10 transformation of mature + immature seeds, dw=dry weight, added 0.00001 to all data including 0's first.</t>
  </si>
  <si>
    <t>(immature seed dry weight/total seed dry weight)/totalseeddw*100.  Blank due to either no data or total seed dry weight = 0</t>
  </si>
  <si>
    <t>arcsine transformation of percentimmatureseed</t>
  </si>
  <si>
    <t>Final comments primarily on why data for plant may not have been used.</t>
  </si>
  <si>
    <t>This concerns published data only.  Other notes and information available upon request.</t>
  </si>
  <si>
    <t xml:space="preserve">Four letter abbeviation for genus and species: Iris tenax  </t>
  </si>
  <si>
    <t>Number of pods</t>
  </si>
  <si>
    <t>sqrt(pods)</t>
  </si>
  <si>
    <t>Shoot biomass in g at final harvest after season over</t>
  </si>
  <si>
    <t>log10 of biomass + 0.01</t>
  </si>
  <si>
    <t>USE Revised file, corrected cover0 9/26/22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</si>
</sst>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9"/>
  <sheetViews>
    <sheetView tabSelected="1" zoomScalePageLayoutView="0" workbookViewId="0" topLeftCell="A1">
      <pane xSplit="12795" ySplit="1500" topLeftCell="W1" activePane="bottomRight" state="split"/>
      <selection pane="topLeft" activeCell="K1" sqref="K1:K16384"/>
      <selection pane="topRight" activeCell="U1" sqref="U1"/>
      <selection pane="bottomLeft" activeCell="I8" sqref="I8"/>
      <selection pane="bottomRight" activeCell="AA9" sqref="AA9"/>
    </sheetView>
  </sheetViews>
  <sheetFormatPr defaultColWidth="9.140625" defaultRowHeight="15"/>
  <cols>
    <col min="1" max="1" width="9.140625" style="7" customWidth="1"/>
    <col min="2" max="2" width="6.421875" style="7" customWidth="1"/>
    <col min="3" max="3" width="8.00390625" style="7" customWidth="1"/>
    <col min="4" max="7" width="9.140625" style="7" customWidth="1"/>
    <col min="8" max="8" width="17.421875" style="7" customWidth="1"/>
    <col min="9" max="10" width="11.7109375" style="8" customWidth="1"/>
    <col min="11" max="11" width="9.140625" style="7" customWidth="1"/>
    <col min="12" max="12" width="12.00390625" style="7" customWidth="1"/>
    <col min="13" max="13" width="11.7109375" style="8" customWidth="1"/>
    <col min="14" max="14" width="12.00390625" style="7" customWidth="1"/>
    <col min="15" max="16" width="9.140625" style="7" customWidth="1"/>
    <col min="17" max="17" width="11.00390625" style="7" customWidth="1"/>
    <col min="18" max="18" width="9.140625" style="7" customWidth="1"/>
    <col min="19" max="19" width="11.00390625" style="7" customWidth="1"/>
    <col min="20" max="23" width="9.140625" style="7" customWidth="1"/>
    <col min="24" max="24" width="12.00390625" style="7" customWidth="1"/>
    <col min="25" max="26" width="9.140625" style="7" customWidth="1"/>
    <col min="27" max="31" width="12.140625" style="7" customWidth="1"/>
    <col min="32" max="16384" width="9.140625" style="7" customWidth="1"/>
  </cols>
  <sheetData>
    <row r="1" spans="1:27" ht="15">
      <c r="A1" s="7" t="s">
        <v>0</v>
      </c>
      <c r="B1" s="7" t="s">
        <v>1</v>
      </c>
      <c r="C1" s="7" t="s">
        <v>2</v>
      </c>
      <c r="D1" s="7" t="s">
        <v>3</v>
      </c>
      <c r="G1" s="7" t="s">
        <v>4</v>
      </c>
      <c r="H1" s="7" t="s">
        <v>5</v>
      </c>
      <c r="I1" s="8" t="s">
        <v>6</v>
      </c>
      <c r="L1" s="7" t="s">
        <v>7</v>
      </c>
      <c r="M1" s="8" t="s">
        <v>8</v>
      </c>
      <c r="N1" s="7" t="s">
        <v>9</v>
      </c>
      <c r="O1" s="7" t="s">
        <v>10</v>
      </c>
      <c r="P1" s="9" t="s">
        <v>11</v>
      </c>
      <c r="Q1" s="7" t="s">
        <v>12</v>
      </c>
      <c r="R1" s="9" t="s">
        <v>13</v>
      </c>
      <c r="S1" s="7" t="s">
        <v>14</v>
      </c>
      <c r="T1" s="9" t="s">
        <v>15</v>
      </c>
      <c r="U1" s="7" t="s">
        <v>16</v>
      </c>
      <c r="V1" s="9" t="s">
        <v>17</v>
      </c>
      <c r="W1" s="7" t="s">
        <v>18</v>
      </c>
      <c r="X1" s="7" t="s">
        <v>19</v>
      </c>
      <c r="Y1" s="7" t="s">
        <v>20</v>
      </c>
      <c r="Z1" s="9" t="s">
        <v>21</v>
      </c>
      <c r="AA1" s="10" t="s">
        <v>35</v>
      </c>
    </row>
    <row r="2" spans="1:26" ht="15">
      <c r="A2" s="7" t="s">
        <v>23</v>
      </c>
      <c r="B2" s="7">
        <v>2011</v>
      </c>
      <c r="C2" s="7" t="s">
        <v>24</v>
      </c>
      <c r="D2" s="7">
        <v>2</v>
      </c>
      <c r="E2" s="11">
        <v>2</v>
      </c>
      <c r="F2" s="7" t="b">
        <f>D2=E2</f>
        <v>1</v>
      </c>
      <c r="G2" s="7">
        <v>6</v>
      </c>
      <c r="H2" s="7" t="s">
        <v>25</v>
      </c>
      <c r="I2" s="8">
        <v>1</v>
      </c>
      <c r="J2" s="12">
        <v>1</v>
      </c>
      <c r="K2" s="7" t="b">
        <f>I2=J2</f>
        <v>1</v>
      </c>
      <c r="L2" s="7">
        <f>ASIN(SQRT(I2/100))</f>
        <v>0.1001674211615598</v>
      </c>
      <c r="M2" s="8">
        <v>0.3</v>
      </c>
      <c r="N2" s="7">
        <f>ASIN(SQRT(M2/100))</f>
        <v>0.054799678915819716</v>
      </c>
      <c r="O2" s="7">
        <v>0</v>
      </c>
      <c r="P2" s="7">
        <f>SQRT(O2)</f>
        <v>0</v>
      </c>
      <c r="Q2" s="7">
        <v>0</v>
      </c>
      <c r="R2" s="7">
        <f>LOG(Q2+0.00001)</f>
        <v>-5</v>
      </c>
      <c r="S2" s="7">
        <v>0</v>
      </c>
      <c r="T2" s="7">
        <f>LOG(S2+0.00001)</f>
        <v>-5</v>
      </c>
      <c r="U2" s="7">
        <f>Q2+S2</f>
        <v>0</v>
      </c>
      <c r="V2" s="7">
        <f>LOG10(U2+0.00001)</f>
        <v>-5</v>
      </c>
      <c r="Y2" s="7">
        <v>0.7</v>
      </c>
      <c r="Z2" s="7">
        <f>LOG10(Y2+0.01)</f>
        <v>-0.14874165128092473</v>
      </c>
    </row>
    <row r="3" spans="1:26" ht="15">
      <c r="A3" s="7" t="s">
        <v>23</v>
      </c>
      <c r="B3" s="7">
        <v>2011</v>
      </c>
      <c r="C3" s="7" t="s">
        <v>24</v>
      </c>
      <c r="D3" s="7">
        <v>6</v>
      </c>
      <c r="E3" s="11">
        <v>6</v>
      </c>
      <c r="F3" s="7" t="b">
        <f aca="true" t="shared" si="0" ref="F3:F66">D3=E3</f>
        <v>1</v>
      </c>
      <c r="G3" s="7">
        <v>1</v>
      </c>
      <c r="H3" s="7" t="s">
        <v>26</v>
      </c>
      <c r="I3" s="8">
        <v>2</v>
      </c>
      <c r="J3" s="12">
        <v>2</v>
      </c>
      <c r="K3" s="7" t="b">
        <f aca="true" t="shared" si="1" ref="K3:K66">I3=J3</f>
        <v>1</v>
      </c>
      <c r="L3" s="7">
        <f>ASIN(SQRT(I3/100))</f>
        <v>0.1418970546041639</v>
      </c>
      <c r="M3" s="8">
        <v>0.9</v>
      </c>
      <c r="N3" s="7">
        <f>ASIN(SQRT(M3/100))</f>
        <v>0.09501121173135532</v>
      </c>
      <c r="O3" s="7">
        <v>1</v>
      </c>
      <c r="P3" s="7">
        <f>SQRT(O3)</f>
        <v>1</v>
      </c>
      <c r="Q3" s="7">
        <v>0.2013</v>
      </c>
      <c r="R3" s="7">
        <f>LOG(Q3+0.00001)</f>
        <v>-0.696134651157296</v>
      </c>
      <c r="S3" s="7">
        <v>0.0012</v>
      </c>
      <c r="T3" s="7">
        <f>LOG(S3+0.00001)</f>
        <v>-2.91721462968355</v>
      </c>
      <c r="U3" s="7">
        <f>Q3+S3</f>
        <v>0.2025</v>
      </c>
      <c r="V3" s="7">
        <f>LOG10(U3+0.00001)</f>
        <v>-0.6935535263377602</v>
      </c>
      <c r="W3" s="7">
        <f>S3/U3*100</f>
        <v>0.5925925925925924</v>
      </c>
      <c r="X3" s="7">
        <f>ASIN(SQRT(W3/100))</f>
        <v>0.07705626902085155</v>
      </c>
      <c r="Y3" s="7">
        <v>0.9</v>
      </c>
      <c r="Z3" s="7">
        <f>LOG10(Y3+0.01)</f>
        <v>-0.040958607678906384</v>
      </c>
    </row>
    <row r="4" spans="1:26" ht="15">
      <c r="A4" s="7" t="s">
        <v>23</v>
      </c>
      <c r="B4" s="7">
        <v>2011</v>
      </c>
      <c r="C4" s="7" t="s">
        <v>24</v>
      </c>
      <c r="D4" s="7">
        <v>12</v>
      </c>
      <c r="E4" s="11">
        <v>12</v>
      </c>
      <c r="F4" s="7" t="b">
        <f t="shared" si="0"/>
        <v>1</v>
      </c>
      <c r="G4" s="7">
        <v>4</v>
      </c>
      <c r="H4" s="7" t="s">
        <v>27</v>
      </c>
      <c r="I4" s="8">
        <v>0.1</v>
      </c>
      <c r="J4" s="12">
        <v>0.1</v>
      </c>
      <c r="K4" s="7" t="b">
        <f t="shared" si="1"/>
        <v>1</v>
      </c>
      <c r="L4" s="7">
        <f>ASIN(SQRT(I4/100))</f>
        <v>0.03162804943757168</v>
      </c>
      <c r="M4" s="8">
        <v>0.1</v>
      </c>
      <c r="N4" s="7">
        <f>ASIN(SQRT(M4/100))</f>
        <v>0.03162804943757168</v>
      </c>
      <c r="O4" s="7">
        <v>0</v>
      </c>
      <c r="P4" s="7">
        <f>SQRT(O4)</f>
        <v>0</v>
      </c>
      <c r="Q4" s="7">
        <v>0</v>
      </c>
      <c r="R4" s="7">
        <f>LOG(Q4+0.00001)</f>
        <v>-5</v>
      </c>
      <c r="S4" s="7">
        <v>0</v>
      </c>
      <c r="T4" s="7">
        <f>LOG(S4+0.00001)</f>
        <v>-5</v>
      </c>
      <c r="U4" s="7">
        <f>Q4+S4</f>
        <v>0</v>
      </c>
      <c r="V4" s="7">
        <f>LOG10(U4+0.00001)</f>
        <v>-5</v>
      </c>
      <c r="Y4" s="7">
        <v>0.1</v>
      </c>
      <c r="Z4" s="7">
        <f>LOG10(Y4+0.01)</f>
        <v>-0.958607314841775</v>
      </c>
    </row>
    <row r="5" spans="1:26" ht="15">
      <c r="A5" s="7" t="s">
        <v>23</v>
      </c>
      <c r="B5" s="7">
        <v>2011</v>
      </c>
      <c r="C5" s="7" t="s">
        <v>24</v>
      </c>
      <c r="D5" s="7">
        <v>13</v>
      </c>
      <c r="E5" s="11">
        <v>13</v>
      </c>
      <c r="F5" s="7" t="b">
        <f t="shared" si="0"/>
        <v>1</v>
      </c>
      <c r="G5" s="7">
        <v>2</v>
      </c>
      <c r="H5" s="7" t="s">
        <v>28</v>
      </c>
      <c r="I5" s="8">
        <v>0.5</v>
      </c>
      <c r="J5" s="12">
        <v>0.5</v>
      </c>
      <c r="K5" s="7" t="b">
        <f t="shared" si="1"/>
        <v>1</v>
      </c>
      <c r="L5" s="7">
        <f>ASIN(SQRT(I5/100))</f>
        <v>0.07076973666221362</v>
      </c>
      <c r="M5" s="8">
        <v>1.5</v>
      </c>
      <c r="N5" s="7">
        <f>ASIN(SQRT(M5/100))</f>
        <v>0.12278275875764601</v>
      </c>
      <c r="O5" s="7">
        <v>1</v>
      </c>
      <c r="P5" s="7">
        <f>SQRT(O5)</f>
        <v>1</v>
      </c>
      <c r="Q5" s="7">
        <v>0.3198</v>
      </c>
      <c r="R5" s="7">
        <f>LOG(Q5+0.00001)</f>
        <v>-0.4951079606119245</v>
      </c>
      <c r="S5" s="7">
        <v>0.0017</v>
      </c>
      <c r="T5" s="7">
        <f>LOG(S5+0.00001)</f>
        <v>-2.7670038896078464</v>
      </c>
      <c r="U5" s="7">
        <f>Q5+S5</f>
        <v>0.32149999999999995</v>
      </c>
      <c r="V5" s="7">
        <f>LOG10(U5+0.00001)</f>
        <v>-0.49280551456781974</v>
      </c>
      <c r="W5" s="7">
        <f>S5/U5*100</f>
        <v>0.5287713841368585</v>
      </c>
      <c r="X5" s="7">
        <f>ASIN(SQRT(W5/100))</f>
        <v>0.07278090537353286</v>
      </c>
      <c r="Y5" s="7">
        <v>1</v>
      </c>
      <c r="Z5" s="7">
        <f>LOG10(Y5+0.01)</f>
        <v>0.004321373782642578</v>
      </c>
    </row>
    <row r="6" spans="1:26" ht="15">
      <c r="A6" s="7" t="s">
        <v>23</v>
      </c>
      <c r="B6" s="7">
        <v>2011</v>
      </c>
      <c r="C6" s="7" t="s">
        <v>24</v>
      </c>
      <c r="D6" s="7">
        <v>17</v>
      </c>
      <c r="E6" s="11">
        <v>17</v>
      </c>
      <c r="F6" s="7" t="b">
        <f t="shared" si="0"/>
        <v>1</v>
      </c>
      <c r="G6" s="7">
        <v>2</v>
      </c>
      <c r="H6" s="7" t="s">
        <v>28</v>
      </c>
      <c r="I6" s="8">
        <v>1</v>
      </c>
      <c r="J6" s="12">
        <v>1</v>
      </c>
      <c r="K6" s="7" t="b">
        <f t="shared" si="1"/>
        <v>1</v>
      </c>
      <c r="L6" s="7">
        <f>ASIN(SQRT(I6/100))</f>
        <v>0.1001674211615598</v>
      </c>
      <c r="M6" s="8">
        <v>1.3</v>
      </c>
      <c r="N6" s="7">
        <f>ASIN(SQRT(M6/100))</f>
        <v>0.11426603697381206</v>
      </c>
      <c r="O6" s="7">
        <v>0</v>
      </c>
      <c r="P6" s="7">
        <f>SQRT(O6)</f>
        <v>0</v>
      </c>
      <c r="Q6" s="7">
        <v>0</v>
      </c>
      <c r="R6" s="7">
        <f>LOG(Q6+0.00001)</f>
        <v>-5</v>
      </c>
      <c r="S6" s="7">
        <v>0</v>
      </c>
      <c r="T6" s="7">
        <f>LOG(S6+0.00001)</f>
        <v>-5</v>
      </c>
      <c r="U6" s="7">
        <f>Q6+S6</f>
        <v>0</v>
      </c>
      <c r="V6" s="7">
        <f>LOG10(U6+0.00001)</f>
        <v>-5</v>
      </c>
      <c r="Y6" s="7">
        <v>1</v>
      </c>
      <c r="Z6" s="7">
        <f>LOG10(Y6+0.01)</f>
        <v>0.004321373782642578</v>
      </c>
    </row>
    <row r="7" spans="1:26" ht="15">
      <c r="A7" s="7" t="s">
        <v>23</v>
      </c>
      <c r="B7" s="7">
        <v>2011</v>
      </c>
      <c r="C7" s="7" t="s">
        <v>24</v>
      </c>
      <c r="D7" s="7">
        <v>21</v>
      </c>
      <c r="E7" s="11">
        <v>21</v>
      </c>
      <c r="F7" s="7" t="b">
        <f t="shared" si="0"/>
        <v>1</v>
      </c>
      <c r="G7" s="7">
        <v>4</v>
      </c>
      <c r="H7" s="7" t="s">
        <v>27</v>
      </c>
      <c r="I7" s="8">
        <v>0.1</v>
      </c>
      <c r="J7" s="12">
        <v>0.1</v>
      </c>
      <c r="K7" s="7" t="b">
        <f t="shared" si="1"/>
        <v>1</v>
      </c>
      <c r="L7" s="7">
        <f>ASIN(SQRT(I7/100))</f>
        <v>0.03162804943757168</v>
      </c>
      <c r="M7" s="8">
        <v>0.05</v>
      </c>
      <c r="N7" s="7">
        <f>ASIN(SQRT(M7/100))</f>
        <v>0.022362543584366713</v>
      </c>
      <c r="O7" s="7">
        <v>0</v>
      </c>
      <c r="P7" s="7">
        <f>SQRT(O7)</f>
        <v>0</v>
      </c>
      <c r="Q7" s="7">
        <v>0</v>
      </c>
      <c r="R7" s="7">
        <f>LOG(Q7+0.00001)</f>
        <v>-5</v>
      </c>
      <c r="S7" s="7">
        <v>0</v>
      </c>
      <c r="T7" s="7">
        <f>LOG(S7+0.00001)</f>
        <v>-5</v>
      </c>
      <c r="U7" s="7">
        <f>Q7+S7</f>
        <v>0</v>
      </c>
      <c r="V7" s="7">
        <f>LOG10(U7+0.00001)</f>
        <v>-5</v>
      </c>
      <c r="Y7" s="7">
        <v>0.2</v>
      </c>
      <c r="Z7" s="7">
        <f>LOG10(Y7+0.01)</f>
        <v>-0.6777807052660807</v>
      </c>
    </row>
    <row r="8" spans="1:27" ht="15">
      <c r="A8" s="7" t="s">
        <v>23</v>
      </c>
      <c r="B8" s="7">
        <v>2011</v>
      </c>
      <c r="C8" s="7" t="s">
        <v>24</v>
      </c>
      <c r="D8" s="7">
        <v>26</v>
      </c>
      <c r="E8" s="11">
        <v>26</v>
      </c>
      <c r="F8" s="7" t="b">
        <f t="shared" si="0"/>
        <v>1</v>
      </c>
      <c r="G8" s="7">
        <v>5</v>
      </c>
      <c r="H8" s="7" t="s">
        <v>29</v>
      </c>
      <c r="I8" s="13">
        <v>0.8</v>
      </c>
      <c r="J8" s="12">
        <v>0.8</v>
      </c>
      <c r="K8" s="7" t="b">
        <f t="shared" si="1"/>
        <v>1</v>
      </c>
      <c r="L8" s="7">
        <f>ASIN(SQRT(I8/100))</f>
        <v>0.0895624074394449</v>
      </c>
      <c r="M8" s="8">
        <v>0.5</v>
      </c>
      <c r="N8" s="7">
        <f>ASIN(SQRT(M8/100))</f>
        <v>0.07076973666221362</v>
      </c>
      <c r="O8" s="7">
        <v>0</v>
      </c>
      <c r="P8" s="7">
        <f>SQRT(O8)</f>
        <v>0</v>
      </c>
      <c r="Q8" s="7">
        <v>0</v>
      </c>
      <c r="R8" s="7">
        <f>LOG(Q8+0.00001)</f>
        <v>-5</v>
      </c>
      <c r="S8" s="7">
        <v>0</v>
      </c>
      <c r="T8" s="7">
        <f>LOG(S8+0.00001)</f>
        <v>-5</v>
      </c>
      <c r="U8" s="7">
        <f>Q8+S8</f>
        <v>0</v>
      </c>
      <c r="V8" s="7">
        <f>LOG10(U8+0.00001)</f>
        <v>-5</v>
      </c>
      <c r="Y8" s="7">
        <v>1.2</v>
      </c>
      <c r="Z8" s="7">
        <f>LOG10(Y8+0.01)</f>
        <v>0.08278537031645007</v>
      </c>
      <c r="AA8" s="7" t="s">
        <v>68</v>
      </c>
    </row>
    <row r="9" spans="1:26" ht="15">
      <c r="A9" s="7" t="s">
        <v>23</v>
      </c>
      <c r="B9" s="7">
        <v>2011</v>
      </c>
      <c r="C9" s="7" t="s">
        <v>24</v>
      </c>
      <c r="D9" s="7">
        <v>31</v>
      </c>
      <c r="E9" s="11">
        <v>31</v>
      </c>
      <c r="F9" s="7" t="b">
        <f t="shared" si="0"/>
        <v>1</v>
      </c>
      <c r="G9" s="7">
        <v>1</v>
      </c>
      <c r="H9" s="7" t="s">
        <v>26</v>
      </c>
      <c r="I9" s="8">
        <v>1</v>
      </c>
      <c r="J9" s="12">
        <v>1</v>
      </c>
      <c r="K9" s="7" t="b">
        <f t="shared" si="1"/>
        <v>1</v>
      </c>
      <c r="L9" s="7">
        <f>ASIN(SQRT(I9/100))</f>
        <v>0.1001674211615598</v>
      </c>
      <c r="M9" s="8">
        <v>1.5</v>
      </c>
      <c r="N9" s="7">
        <f>ASIN(SQRT(M9/100))</f>
        <v>0.12278275875764601</v>
      </c>
      <c r="O9" s="7">
        <v>1</v>
      </c>
      <c r="P9" s="7">
        <f>SQRT(O9)</f>
        <v>1</v>
      </c>
      <c r="Q9" s="7">
        <v>0.2356</v>
      </c>
      <c r="R9" s="7">
        <f>LOG(Q9+0.00001)</f>
        <v>-0.6278062807242658</v>
      </c>
      <c r="S9" s="7">
        <v>0.0003</v>
      </c>
      <c r="T9" s="7">
        <f>LOG(S9+0.00001)</f>
        <v>-3.5086383061657274</v>
      </c>
      <c r="U9" s="7">
        <f>Q9+S9</f>
        <v>0.2359</v>
      </c>
      <c r="V9" s="7">
        <f>LOG10(U9+0.00001)</f>
        <v>-0.6272536493951545</v>
      </c>
      <c r="W9" s="7">
        <f>S9/U9*100</f>
        <v>0.12717253073336157</v>
      </c>
      <c r="X9" s="7">
        <f>ASIN(SQRT(W9/100))</f>
        <v>0.03566882067522995</v>
      </c>
      <c r="Y9" s="7">
        <v>0.6</v>
      </c>
      <c r="Z9" s="7">
        <f>LOG10(Y9+0.01)</f>
        <v>-0.21467016498923297</v>
      </c>
    </row>
    <row r="10" spans="1:26" ht="15">
      <c r="A10" s="7" t="s">
        <v>23</v>
      </c>
      <c r="B10" s="7">
        <v>2011</v>
      </c>
      <c r="C10" s="7" t="s">
        <v>24</v>
      </c>
      <c r="D10" s="7">
        <v>51</v>
      </c>
      <c r="E10" s="11">
        <v>51</v>
      </c>
      <c r="F10" s="7" t="b">
        <f t="shared" si="0"/>
        <v>1</v>
      </c>
      <c r="G10" s="7">
        <v>6</v>
      </c>
      <c r="H10" s="7" t="s">
        <v>25</v>
      </c>
      <c r="I10" s="8">
        <v>1.5</v>
      </c>
      <c r="J10" s="12">
        <v>1.5</v>
      </c>
      <c r="K10" s="7" t="b">
        <f t="shared" si="1"/>
        <v>1</v>
      </c>
      <c r="L10" s="7">
        <f>ASIN(SQRT(I10/100))</f>
        <v>0.12278275875764601</v>
      </c>
      <c r="M10" s="8">
        <v>3</v>
      </c>
      <c r="N10" s="7">
        <f>ASIN(SQRT(M10/100))</f>
        <v>0.17408301063648043</v>
      </c>
      <c r="O10" s="7">
        <v>0</v>
      </c>
      <c r="P10" s="7">
        <f>SQRT(O10)</f>
        <v>0</v>
      </c>
      <c r="Q10" s="7">
        <v>0</v>
      </c>
      <c r="R10" s="7">
        <f>LOG(Q10+0.00001)</f>
        <v>-5</v>
      </c>
      <c r="S10" s="7">
        <v>0</v>
      </c>
      <c r="T10" s="7">
        <f>LOG(S10+0.00001)</f>
        <v>-5</v>
      </c>
      <c r="U10" s="7">
        <f>Q10+S10</f>
        <v>0</v>
      </c>
      <c r="V10" s="7">
        <f>LOG10(U10+0.00001)</f>
        <v>-5</v>
      </c>
      <c r="Y10" s="7">
        <v>1</v>
      </c>
      <c r="Z10" s="7">
        <f>LOG10(Y10+0.01)</f>
        <v>0.004321373782642578</v>
      </c>
    </row>
    <row r="11" spans="1:26" ht="15">
      <c r="A11" s="7" t="s">
        <v>23</v>
      </c>
      <c r="B11" s="7">
        <v>2011</v>
      </c>
      <c r="C11" s="7" t="s">
        <v>24</v>
      </c>
      <c r="D11" s="7">
        <v>57</v>
      </c>
      <c r="E11" s="11">
        <v>57</v>
      </c>
      <c r="F11" s="7" t="b">
        <f t="shared" si="0"/>
        <v>1</v>
      </c>
      <c r="G11" s="7">
        <v>1</v>
      </c>
      <c r="H11" s="7" t="s">
        <v>26</v>
      </c>
      <c r="I11" s="8">
        <v>1</v>
      </c>
      <c r="J11" s="12">
        <v>1</v>
      </c>
      <c r="K11" s="7" t="b">
        <f t="shared" si="1"/>
        <v>1</v>
      </c>
      <c r="L11" s="7">
        <f>ASIN(SQRT(I11/100))</f>
        <v>0.1001674211615598</v>
      </c>
      <c r="M11" s="8">
        <v>1.5</v>
      </c>
      <c r="N11" s="7">
        <f>ASIN(SQRT(M11/100))</f>
        <v>0.12278275875764601</v>
      </c>
      <c r="O11" s="7">
        <v>0</v>
      </c>
      <c r="P11" s="7">
        <f>SQRT(O11)</f>
        <v>0</v>
      </c>
      <c r="Q11" s="7">
        <v>0</v>
      </c>
      <c r="R11" s="7">
        <f>LOG(Q11+0.00001)</f>
        <v>-5</v>
      </c>
      <c r="S11" s="7">
        <v>0</v>
      </c>
      <c r="T11" s="7">
        <f>LOG(S11+0.00001)</f>
        <v>-5</v>
      </c>
      <c r="U11" s="7">
        <f>Q11+S11</f>
        <v>0</v>
      </c>
      <c r="V11" s="7">
        <f>LOG10(U11+0.00001)</f>
        <v>-5</v>
      </c>
      <c r="Y11" s="7">
        <v>1.1</v>
      </c>
      <c r="Z11" s="7">
        <f>LOG10(Y11+0.01)</f>
        <v>0.045322978786657475</v>
      </c>
    </row>
    <row r="12" spans="1:26" ht="15">
      <c r="A12" s="7" t="s">
        <v>23</v>
      </c>
      <c r="B12" s="7">
        <v>2011</v>
      </c>
      <c r="C12" s="7" t="s">
        <v>24</v>
      </c>
      <c r="D12" s="7">
        <v>60</v>
      </c>
      <c r="E12" s="11">
        <v>60</v>
      </c>
      <c r="F12" s="7" t="b">
        <f t="shared" si="0"/>
        <v>1</v>
      </c>
      <c r="G12" s="7">
        <v>8</v>
      </c>
      <c r="H12" s="7" t="s">
        <v>30</v>
      </c>
      <c r="I12" s="8">
        <v>1.5</v>
      </c>
      <c r="J12" s="12">
        <v>1.5</v>
      </c>
      <c r="K12" s="7" t="b">
        <f t="shared" si="1"/>
        <v>1</v>
      </c>
      <c r="L12" s="7">
        <f>ASIN(SQRT(I12/100))</f>
        <v>0.12278275875764601</v>
      </c>
      <c r="M12" s="8">
        <v>1.5</v>
      </c>
      <c r="N12" s="7">
        <f>ASIN(SQRT(M12/100))</f>
        <v>0.12278275875764601</v>
      </c>
      <c r="O12" s="7">
        <v>0</v>
      </c>
      <c r="P12" s="7">
        <f>SQRT(O12)</f>
        <v>0</v>
      </c>
      <c r="Q12" s="7">
        <v>0</v>
      </c>
      <c r="R12" s="7">
        <f>LOG(Q12+0.00001)</f>
        <v>-5</v>
      </c>
      <c r="S12" s="7">
        <v>0</v>
      </c>
      <c r="T12" s="7">
        <f>LOG(S12+0.00001)</f>
        <v>-5</v>
      </c>
      <c r="U12" s="7">
        <f>Q12+S12</f>
        <v>0</v>
      </c>
      <c r="V12" s="7">
        <f>LOG10(U12+0.00001)</f>
        <v>-5</v>
      </c>
      <c r="Y12" s="7">
        <v>1.2</v>
      </c>
      <c r="Z12" s="7">
        <f>LOG10(Y12+0.01)</f>
        <v>0.08278537031645007</v>
      </c>
    </row>
    <row r="13" spans="1:26" ht="15">
      <c r="A13" s="7" t="s">
        <v>23</v>
      </c>
      <c r="B13" s="7">
        <v>2011</v>
      </c>
      <c r="C13" s="7" t="s">
        <v>24</v>
      </c>
      <c r="D13" s="7">
        <v>63</v>
      </c>
      <c r="E13" s="11">
        <v>63</v>
      </c>
      <c r="F13" s="7" t="b">
        <f t="shared" si="0"/>
        <v>1</v>
      </c>
      <c r="G13" s="7">
        <v>8</v>
      </c>
      <c r="H13" s="7" t="s">
        <v>30</v>
      </c>
      <c r="I13" s="8">
        <v>0.8</v>
      </c>
      <c r="J13" s="12">
        <v>0.8</v>
      </c>
      <c r="K13" s="7" t="b">
        <f t="shared" si="1"/>
        <v>1</v>
      </c>
      <c r="L13" s="7">
        <f>ASIN(SQRT(I13/100))</f>
        <v>0.0895624074394449</v>
      </c>
      <c r="M13" s="8">
        <v>1.5</v>
      </c>
      <c r="N13" s="7">
        <f>ASIN(SQRT(M13/100))</f>
        <v>0.12278275875764601</v>
      </c>
      <c r="O13" s="7">
        <v>1</v>
      </c>
      <c r="P13" s="7">
        <f>SQRT(O13)</f>
        <v>1</v>
      </c>
      <c r="Q13" s="7">
        <v>0</v>
      </c>
      <c r="R13" s="7">
        <f>LOG(Q13+0.00001)</f>
        <v>-5</v>
      </c>
      <c r="S13" s="7">
        <v>0.0023</v>
      </c>
      <c r="T13" s="7">
        <f>LOG(S13+0.00001)</f>
        <v>-2.6363880201078556</v>
      </c>
      <c r="U13" s="7">
        <f>Q13+S13</f>
        <v>0.0023</v>
      </c>
      <c r="V13" s="7">
        <f>LOG10(U13+0.00001)</f>
        <v>-2.6363880201078556</v>
      </c>
      <c r="W13" s="7">
        <f>S13/U13*100</f>
        <v>100</v>
      </c>
      <c r="X13" s="7">
        <f>ASIN(SQRT(W13/100))</f>
        <v>1.5707963267948966</v>
      </c>
      <c r="Y13" s="7">
        <v>0.8</v>
      </c>
      <c r="Z13" s="7">
        <f>LOG10(Y13+0.01)</f>
        <v>-0.09151498112135022</v>
      </c>
    </row>
    <row r="14" spans="1:27" ht="15">
      <c r="A14" s="7" t="s">
        <v>23</v>
      </c>
      <c r="B14" s="7">
        <v>2011</v>
      </c>
      <c r="C14" s="7" t="s">
        <v>24</v>
      </c>
      <c r="D14" s="7">
        <v>64</v>
      </c>
      <c r="E14" s="11">
        <v>64</v>
      </c>
      <c r="F14" s="7" t="b">
        <f t="shared" si="0"/>
        <v>1</v>
      </c>
      <c r="G14" s="7">
        <v>7</v>
      </c>
      <c r="H14" s="7" t="s">
        <v>31</v>
      </c>
      <c r="J14" s="12"/>
      <c r="K14" s="7" t="b">
        <f t="shared" si="1"/>
        <v>1</v>
      </c>
      <c r="AA14" s="7" t="s">
        <v>22</v>
      </c>
    </row>
    <row r="15" spans="1:26" ht="15">
      <c r="A15" s="7" t="s">
        <v>23</v>
      </c>
      <c r="B15" s="7">
        <v>2011</v>
      </c>
      <c r="C15" s="7" t="s">
        <v>24</v>
      </c>
      <c r="D15" s="7">
        <v>65</v>
      </c>
      <c r="E15" s="11">
        <v>65</v>
      </c>
      <c r="F15" s="7" t="b">
        <f t="shared" si="0"/>
        <v>1</v>
      </c>
      <c r="G15" s="7">
        <v>4</v>
      </c>
      <c r="H15" s="7" t="s">
        <v>27</v>
      </c>
      <c r="I15" s="8">
        <v>0.5</v>
      </c>
      <c r="J15" s="12">
        <v>0.5</v>
      </c>
      <c r="K15" s="7" t="b">
        <f t="shared" si="1"/>
        <v>1</v>
      </c>
      <c r="L15" s="7">
        <f>ASIN(SQRT(I15/100))</f>
        <v>0.07076973666221362</v>
      </c>
      <c r="M15" s="8">
        <v>0.7</v>
      </c>
      <c r="N15" s="7">
        <f>ASIN(SQRT(M15/100))</f>
        <v>0.08376392174966676</v>
      </c>
      <c r="O15" s="7">
        <v>0</v>
      </c>
      <c r="P15" s="7">
        <f>SQRT(O15)</f>
        <v>0</v>
      </c>
      <c r="Q15" s="7">
        <v>0</v>
      </c>
      <c r="R15" s="7">
        <f>LOG(Q15+0.00001)</f>
        <v>-5</v>
      </c>
      <c r="S15" s="7">
        <v>0</v>
      </c>
      <c r="T15" s="7">
        <f>LOG(S15+0.00001)</f>
        <v>-5</v>
      </c>
      <c r="U15" s="7">
        <f>Q15+S15</f>
        <v>0</v>
      </c>
      <c r="V15" s="7">
        <f>LOG10(U15+0.00001)</f>
        <v>-5</v>
      </c>
      <c r="Y15" s="7">
        <v>0.6</v>
      </c>
      <c r="Z15" s="7">
        <f>LOG10(Y15+0.01)</f>
        <v>-0.21467016498923297</v>
      </c>
    </row>
    <row r="16" spans="1:26" ht="15">
      <c r="A16" s="7" t="s">
        <v>23</v>
      </c>
      <c r="B16" s="7">
        <v>2011</v>
      </c>
      <c r="C16" s="7" t="s">
        <v>24</v>
      </c>
      <c r="D16" s="7">
        <v>71</v>
      </c>
      <c r="E16" s="11">
        <v>71</v>
      </c>
      <c r="F16" s="7" t="b">
        <f t="shared" si="0"/>
        <v>1</v>
      </c>
      <c r="G16" s="7">
        <v>6</v>
      </c>
      <c r="H16" s="7" t="s">
        <v>25</v>
      </c>
      <c r="I16" s="8">
        <v>0.5</v>
      </c>
      <c r="J16" s="12">
        <v>0.5</v>
      </c>
      <c r="K16" s="7" t="b">
        <f t="shared" si="1"/>
        <v>1</v>
      </c>
      <c r="L16" s="7">
        <f>ASIN(SQRT(I16/100))</f>
        <v>0.07076973666221362</v>
      </c>
      <c r="M16" s="8">
        <v>1.3</v>
      </c>
      <c r="N16" s="7">
        <f>ASIN(SQRT(M16/100))</f>
        <v>0.11426603697381206</v>
      </c>
      <c r="O16" s="7">
        <v>0</v>
      </c>
      <c r="P16" s="7">
        <f>SQRT(O16)</f>
        <v>0</v>
      </c>
      <c r="Q16" s="7">
        <v>0</v>
      </c>
      <c r="R16" s="7">
        <f>LOG(Q16+0.00001)</f>
        <v>-5</v>
      </c>
      <c r="S16" s="7">
        <v>0</v>
      </c>
      <c r="T16" s="7">
        <f>LOG(S16+0.00001)</f>
        <v>-5</v>
      </c>
      <c r="U16" s="7">
        <f>Q16+S16</f>
        <v>0</v>
      </c>
      <c r="V16" s="7">
        <f>LOG10(U16+0.00001)</f>
        <v>-5</v>
      </c>
      <c r="Y16" s="7">
        <v>1.7</v>
      </c>
      <c r="Z16" s="7">
        <f>LOG10(Y16+0.01)</f>
        <v>0.23299611039215382</v>
      </c>
    </row>
    <row r="17" spans="1:26" ht="15">
      <c r="A17" s="7" t="s">
        <v>23</v>
      </c>
      <c r="B17" s="7">
        <v>2011</v>
      </c>
      <c r="C17" s="7" t="s">
        <v>24</v>
      </c>
      <c r="D17" s="7">
        <v>74</v>
      </c>
      <c r="E17" s="11">
        <v>74</v>
      </c>
      <c r="F17" s="7" t="b">
        <f t="shared" si="0"/>
        <v>1</v>
      </c>
      <c r="G17" s="7">
        <v>1</v>
      </c>
      <c r="H17" s="7" t="s">
        <v>26</v>
      </c>
      <c r="I17" s="8">
        <v>1.5</v>
      </c>
      <c r="J17" s="12">
        <v>1.5</v>
      </c>
      <c r="K17" s="7" t="b">
        <f t="shared" si="1"/>
        <v>1</v>
      </c>
      <c r="L17" s="7">
        <f>ASIN(SQRT(I17/100))</f>
        <v>0.12278275875764601</v>
      </c>
      <c r="M17" s="8">
        <v>1.5</v>
      </c>
      <c r="N17" s="7">
        <f>ASIN(SQRT(M17/100))</f>
        <v>0.12278275875764601</v>
      </c>
      <c r="O17" s="7">
        <v>3</v>
      </c>
      <c r="P17" s="7">
        <f>SQRT(O17)</f>
        <v>1.7320508075688772</v>
      </c>
      <c r="Q17" s="7">
        <v>0</v>
      </c>
      <c r="R17" s="7">
        <f>LOG(Q17+0.00001)</f>
        <v>-5</v>
      </c>
      <c r="S17" s="7">
        <v>0.005</v>
      </c>
      <c r="T17" s="7">
        <f>LOG(S17+0.00001)</f>
        <v>-2.300162274132754</v>
      </c>
      <c r="U17" s="7">
        <f>Q17+S17</f>
        <v>0.005</v>
      </c>
      <c r="V17" s="7">
        <f>LOG10(U17+0.00001)</f>
        <v>-2.300162274132754</v>
      </c>
      <c r="W17" s="7">
        <f>S17/U17*100</f>
        <v>100</v>
      </c>
      <c r="X17" s="7">
        <f>ASIN(SQRT(W17/100))</f>
        <v>1.5707963267948966</v>
      </c>
      <c r="Y17" s="7">
        <v>2</v>
      </c>
      <c r="Z17" s="7">
        <f>LOG10(Y17+0.01)</f>
        <v>0.30319605742048883</v>
      </c>
    </row>
    <row r="18" spans="1:26" ht="15">
      <c r="A18" s="7" t="s">
        <v>23</v>
      </c>
      <c r="B18" s="7">
        <v>2011</v>
      </c>
      <c r="C18" s="7" t="s">
        <v>24</v>
      </c>
      <c r="D18" s="7">
        <v>75</v>
      </c>
      <c r="E18" s="11">
        <v>75</v>
      </c>
      <c r="F18" s="7" t="b">
        <f t="shared" si="0"/>
        <v>1</v>
      </c>
      <c r="G18" s="7">
        <v>3</v>
      </c>
      <c r="H18" s="7" t="s">
        <v>32</v>
      </c>
      <c r="I18" s="8">
        <v>2</v>
      </c>
      <c r="J18" s="12">
        <v>2</v>
      </c>
      <c r="K18" s="7" t="b">
        <f t="shared" si="1"/>
        <v>1</v>
      </c>
      <c r="L18" s="7">
        <f>ASIN(SQRT(I18/100))</f>
        <v>0.1418970546041639</v>
      </c>
      <c r="M18" s="8">
        <v>2.5</v>
      </c>
      <c r="N18" s="7">
        <f>ASIN(SQRT(M18/100))</f>
        <v>0.15878021464576067</v>
      </c>
      <c r="O18" s="7">
        <v>4</v>
      </c>
      <c r="P18" s="7">
        <f>SQRT(O18)</f>
        <v>2</v>
      </c>
      <c r="Q18" s="7">
        <v>1.7044</v>
      </c>
      <c r="R18" s="7">
        <f>LOG(Q18+0.00001)</f>
        <v>0.23157407359933718</v>
      </c>
      <c r="S18" s="7">
        <v>0.0177</v>
      </c>
      <c r="T18" s="7">
        <f>LOG(S18+0.00001)</f>
        <v>-1.7517814388099253</v>
      </c>
      <c r="U18" s="7">
        <f>Q18+S18</f>
        <v>1.7221</v>
      </c>
      <c r="V18" s="7">
        <f>LOG10(U18+0.00001)</f>
        <v>0.23606088862009994</v>
      </c>
      <c r="W18" s="7">
        <f>S18/U18*100</f>
        <v>1.0278148771848326</v>
      </c>
      <c r="X18" s="7">
        <f>ASIN(SQRT(W18/100))</f>
        <v>0.10155568193300554</v>
      </c>
      <c r="Y18" s="7">
        <v>3.4</v>
      </c>
      <c r="Z18" s="7">
        <f>LOG10(Y18+0.01)</f>
        <v>0.5327543789924977</v>
      </c>
    </row>
    <row r="19" spans="1:26" ht="15">
      <c r="A19" s="7" t="s">
        <v>23</v>
      </c>
      <c r="B19" s="7">
        <v>2011</v>
      </c>
      <c r="C19" s="7" t="s">
        <v>24</v>
      </c>
      <c r="D19" s="7">
        <v>80</v>
      </c>
      <c r="E19" s="11">
        <v>80</v>
      </c>
      <c r="F19" s="7" t="b">
        <f t="shared" si="0"/>
        <v>1</v>
      </c>
      <c r="G19" s="7">
        <v>3</v>
      </c>
      <c r="H19" s="7" t="s">
        <v>32</v>
      </c>
      <c r="I19" s="8">
        <v>2</v>
      </c>
      <c r="J19" s="12">
        <v>2</v>
      </c>
      <c r="K19" s="7" t="b">
        <f t="shared" si="1"/>
        <v>1</v>
      </c>
      <c r="L19" s="7">
        <f>ASIN(SQRT(I19/100))</f>
        <v>0.1418970546041639</v>
      </c>
      <c r="M19" s="8">
        <v>4</v>
      </c>
      <c r="N19" s="7">
        <f>ASIN(SQRT(M19/100))</f>
        <v>0.20135792079033082</v>
      </c>
      <c r="O19" s="7">
        <v>5</v>
      </c>
      <c r="P19" s="7">
        <f>SQRT(O19)</f>
        <v>2.23606797749979</v>
      </c>
      <c r="Q19" s="7">
        <v>0.1451</v>
      </c>
      <c r="R19" s="7">
        <f>LOG(Q19+0.00001)</f>
        <v>-0.8383026578918823</v>
      </c>
      <c r="S19" s="7">
        <v>0.14850000000000002</v>
      </c>
      <c r="T19" s="7">
        <f>LOG(S19+0.00001)</f>
        <v>-0.828244301911762</v>
      </c>
      <c r="U19" s="7">
        <f>Q19+S19</f>
        <v>0.2936</v>
      </c>
      <c r="V19" s="7">
        <f>LOG10(U19+0.00001)</f>
        <v>-0.5322291569614831</v>
      </c>
      <c r="W19" s="7">
        <f>S19/U19*100</f>
        <v>50.579019073569484</v>
      </c>
      <c r="X19" s="7">
        <f>ASIN(SQRT(W19/100))</f>
        <v>0.7911884835567685</v>
      </c>
      <c r="Y19" s="7">
        <v>5.8</v>
      </c>
      <c r="Z19" s="7">
        <f>LOG10(Y19+0.01)</f>
        <v>0.7641761323903307</v>
      </c>
    </row>
    <row r="20" spans="1:26" ht="15">
      <c r="A20" s="7" t="s">
        <v>23</v>
      </c>
      <c r="B20" s="7">
        <v>2011</v>
      </c>
      <c r="C20" s="7" t="s">
        <v>24</v>
      </c>
      <c r="D20" s="7">
        <v>81</v>
      </c>
      <c r="E20" s="11">
        <v>81</v>
      </c>
      <c r="F20" s="7" t="b">
        <f t="shared" si="0"/>
        <v>1</v>
      </c>
      <c r="G20" s="7">
        <v>3</v>
      </c>
      <c r="H20" s="7" t="s">
        <v>32</v>
      </c>
      <c r="I20" s="8">
        <v>1.7</v>
      </c>
      <c r="J20" s="12">
        <v>1.7</v>
      </c>
      <c r="K20" s="7" t="b">
        <f t="shared" si="1"/>
        <v>1</v>
      </c>
      <c r="L20" s="7">
        <f>ASIN(SQRT(I20/100))</f>
        <v>0.13075632458015415</v>
      </c>
      <c r="M20" s="8">
        <v>1.2</v>
      </c>
      <c r="N20" s="7">
        <f>ASIN(SQRT(M20/100))</f>
        <v>0.1097647921249647</v>
      </c>
      <c r="O20" s="7">
        <v>5</v>
      </c>
      <c r="P20" s="7">
        <f>SQRT(O20)</f>
        <v>2.23606797749979</v>
      </c>
      <c r="Q20" s="7">
        <v>0.1805</v>
      </c>
      <c r="R20" s="7">
        <f>LOG(Q20+0.00001)</f>
        <v>-0.7434987337886817</v>
      </c>
      <c r="S20" s="7">
        <v>0.0264</v>
      </c>
      <c r="T20" s="7">
        <f>LOG(S20+0.00001)</f>
        <v>-1.578231598793076</v>
      </c>
      <c r="U20" s="7">
        <f>Q20+S20</f>
        <v>0.2069</v>
      </c>
      <c r="V20" s="7">
        <f>LOG10(U20+0.00001)</f>
        <v>-0.6842185192913961</v>
      </c>
      <c r="W20" s="7">
        <f>S20/U20*100</f>
        <v>12.759787336877718</v>
      </c>
      <c r="X20" s="7">
        <f>ASIN(SQRT(W20/100))</f>
        <v>0.36527744132012635</v>
      </c>
      <c r="Y20" s="7">
        <v>2.3</v>
      </c>
      <c r="Z20" s="7">
        <f>LOG10(Y20+0.01)</f>
        <v>0.3636119798921442</v>
      </c>
    </row>
    <row r="21" spans="1:26" ht="15">
      <c r="A21" s="7" t="s">
        <v>23</v>
      </c>
      <c r="B21" s="7">
        <v>2011</v>
      </c>
      <c r="C21" s="7" t="s">
        <v>24</v>
      </c>
      <c r="D21" s="7">
        <v>82</v>
      </c>
      <c r="E21" s="11">
        <v>82</v>
      </c>
      <c r="F21" s="7" t="b">
        <f t="shared" si="0"/>
        <v>1</v>
      </c>
      <c r="G21" s="7">
        <v>2</v>
      </c>
      <c r="H21" s="7" t="s">
        <v>28</v>
      </c>
      <c r="I21" s="8">
        <v>0.5</v>
      </c>
      <c r="J21" s="12">
        <v>0.5</v>
      </c>
      <c r="K21" s="7" t="b">
        <f t="shared" si="1"/>
        <v>1</v>
      </c>
      <c r="L21" s="7">
        <f>ASIN(SQRT(I21/100))</f>
        <v>0.07076973666221362</v>
      </c>
      <c r="M21" s="8">
        <v>1.7</v>
      </c>
      <c r="N21" s="7">
        <f>ASIN(SQRT(M21/100))</f>
        <v>0.13075632458015415</v>
      </c>
      <c r="O21" s="7">
        <v>3</v>
      </c>
      <c r="P21" s="7">
        <f>SQRT(O21)</f>
        <v>1.7320508075688772</v>
      </c>
      <c r="Q21" s="7">
        <v>0.5474</v>
      </c>
      <c r="R21" s="7">
        <f>LOG(Q21+0.00001)</f>
        <v>-0.26168727322996777</v>
      </c>
      <c r="S21" s="7">
        <v>0.0077</v>
      </c>
      <c r="T21" s="7">
        <f>LOG(S21+0.00001)</f>
        <v>-2.1129456219490432</v>
      </c>
      <c r="U21" s="7">
        <f>Q21+S21</f>
        <v>0.5551</v>
      </c>
      <c r="V21" s="7">
        <f>LOG10(U21+0.00001)</f>
        <v>-0.2556209490224883</v>
      </c>
      <c r="W21" s="7">
        <f>S21/U21*100</f>
        <v>1.387137452711223</v>
      </c>
      <c r="X21" s="7">
        <f>ASIN(SQRT(W21/100))</f>
        <v>0.11805080111561893</v>
      </c>
      <c r="Y21" s="7">
        <v>2.3</v>
      </c>
      <c r="Z21" s="7">
        <f>LOG10(Y21+0.01)</f>
        <v>0.3636119798921442</v>
      </c>
    </row>
    <row r="22" spans="1:26" ht="15">
      <c r="A22" s="7" t="s">
        <v>23</v>
      </c>
      <c r="B22" s="7">
        <v>2011</v>
      </c>
      <c r="C22" s="7" t="s">
        <v>24</v>
      </c>
      <c r="D22" s="7">
        <v>83</v>
      </c>
      <c r="E22" s="11">
        <v>83</v>
      </c>
      <c r="F22" s="7" t="b">
        <f t="shared" si="0"/>
        <v>1</v>
      </c>
      <c r="G22" s="7">
        <v>4</v>
      </c>
      <c r="H22" s="7" t="s">
        <v>27</v>
      </c>
      <c r="I22" s="8">
        <v>4</v>
      </c>
      <c r="J22" s="12">
        <v>4</v>
      </c>
      <c r="K22" s="7" t="b">
        <f t="shared" si="1"/>
        <v>1</v>
      </c>
      <c r="L22" s="7">
        <f>ASIN(SQRT(I22/100))</f>
        <v>0.20135792079033082</v>
      </c>
      <c r="M22" s="8">
        <v>5</v>
      </c>
      <c r="N22" s="7">
        <f>ASIN(SQRT(M22/100))</f>
        <v>0.2255134058981312</v>
      </c>
      <c r="O22" s="7">
        <v>15</v>
      </c>
      <c r="P22" s="7">
        <f>SQRT(O22)</f>
        <v>3.872983346207417</v>
      </c>
      <c r="Q22" s="7">
        <v>2.2904</v>
      </c>
      <c r="R22" s="7">
        <f>LOG(Q22+0.00001)</f>
        <v>0.35991323116065116</v>
      </c>
      <c r="S22" s="7">
        <v>0.4107</v>
      </c>
      <c r="T22" s="7">
        <f>LOG(S22+0.00001)</f>
        <v>-0.3864647227807585</v>
      </c>
      <c r="U22" s="7">
        <f>Q22+S22</f>
        <v>2.7011</v>
      </c>
      <c r="V22" s="7">
        <f>LOG10(U22+0.00001)</f>
        <v>0.431542270755483</v>
      </c>
      <c r="W22" s="7">
        <f>S22/U22*100</f>
        <v>15.204916515493688</v>
      </c>
      <c r="X22" s="7">
        <f>ASIN(SQRT(W22/100))</f>
        <v>0.4005608104509206</v>
      </c>
      <c r="Y22" s="7">
        <v>7.4</v>
      </c>
      <c r="Z22" s="7">
        <f>LOG10(Y22+0.01)</f>
        <v>0.8698182079793282</v>
      </c>
    </row>
    <row r="23" spans="1:26" ht="15">
      <c r="A23" s="7" t="s">
        <v>23</v>
      </c>
      <c r="B23" s="7">
        <v>2011</v>
      </c>
      <c r="C23" s="7" t="s">
        <v>24</v>
      </c>
      <c r="D23" s="7">
        <v>86</v>
      </c>
      <c r="E23" s="11">
        <v>86</v>
      </c>
      <c r="F23" s="7" t="b">
        <f t="shared" si="0"/>
        <v>1</v>
      </c>
      <c r="G23" s="7">
        <v>6</v>
      </c>
      <c r="H23" s="7" t="s">
        <v>25</v>
      </c>
      <c r="I23" s="8">
        <v>1.2</v>
      </c>
      <c r="J23" s="12">
        <v>1.2</v>
      </c>
      <c r="K23" s="7" t="b">
        <f t="shared" si="1"/>
        <v>1</v>
      </c>
      <c r="L23" s="7">
        <f>ASIN(SQRT(I23/100))</f>
        <v>0.1097647921249647</v>
      </c>
      <c r="M23" s="8">
        <v>1.8</v>
      </c>
      <c r="N23" s="7">
        <f>ASIN(SQRT(M23/100))</f>
        <v>0.13456986643727625</v>
      </c>
      <c r="O23" s="7">
        <v>0</v>
      </c>
      <c r="P23" s="7">
        <f>SQRT(O23)</f>
        <v>0</v>
      </c>
      <c r="Q23" s="7">
        <v>0</v>
      </c>
      <c r="R23" s="7">
        <f>LOG(Q23+0.00001)</f>
        <v>-5</v>
      </c>
      <c r="S23" s="7">
        <v>0</v>
      </c>
      <c r="T23" s="7">
        <f>LOG(S23+0.00001)</f>
        <v>-5</v>
      </c>
      <c r="U23" s="7">
        <f>Q23+S23</f>
        <v>0</v>
      </c>
      <c r="V23" s="7">
        <f>LOG10(U23+0.00001)</f>
        <v>-5</v>
      </c>
      <c r="Y23" s="7">
        <v>1.3</v>
      </c>
      <c r="Z23" s="7">
        <f>LOG10(Y23+0.01)</f>
        <v>0.11727129565576427</v>
      </c>
    </row>
    <row r="24" spans="1:26" ht="15">
      <c r="A24" s="7" t="s">
        <v>23</v>
      </c>
      <c r="B24" s="7">
        <v>2011</v>
      </c>
      <c r="C24" s="7" t="s">
        <v>24</v>
      </c>
      <c r="D24" s="7">
        <v>91</v>
      </c>
      <c r="E24" s="11">
        <v>91</v>
      </c>
      <c r="F24" s="7" t="b">
        <f t="shared" si="0"/>
        <v>1</v>
      </c>
      <c r="G24" s="7">
        <v>8</v>
      </c>
      <c r="H24" s="7" t="s">
        <v>30</v>
      </c>
      <c r="I24" s="8">
        <v>4</v>
      </c>
      <c r="J24" s="12">
        <v>4</v>
      </c>
      <c r="K24" s="7" t="b">
        <f t="shared" si="1"/>
        <v>1</v>
      </c>
      <c r="L24" s="7">
        <f>ASIN(SQRT(I24/100))</f>
        <v>0.20135792079033082</v>
      </c>
      <c r="M24" s="8">
        <v>3</v>
      </c>
      <c r="N24" s="7">
        <f>ASIN(SQRT(M24/100))</f>
        <v>0.17408301063648043</v>
      </c>
      <c r="O24" s="7">
        <v>4</v>
      </c>
      <c r="P24" s="7">
        <f>SQRT(O24)</f>
        <v>2</v>
      </c>
      <c r="Q24" s="7">
        <v>0</v>
      </c>
      <c r="R24" s="7">
        <f>LOG(Q24+0.00001)</f>
        <v>-5</v>
      </c>
      <c r="S24" s="7">
        <v>0.0074</v>
      </c>
      <c r="T24" s="7">
        <f>LOG(S24+0.00001)</f>
        <v>-2.130181792020672</v>
      </c>
      <c r="U24" s="7">
        <f>Q24+S24</f>
        <v>0.0074</v>
      </c>
      <c r="V24" s="7">
        <f>LOG10(U24+0.00001)</f>
        <v>-2.130181792020672</v>
      </c>
      <c r="W24" s="7">
        <f>S24/U24*100</f>
        <v>100</v>
      </c>
      <c r="X24" s="7">
        <f>ASIN(SQRT(W24/100))</f>
        <v>1.5707963267948966</v>
      </c>
      <c r="Y24" s="7">
        <v>5.5</v>
      </c>
      <c r="Z24" s="7">
        <f>LOG10(Y24+0.01)</f>
        <v>0.741151598851785</v>
      </c>
    </row>
    <row r="25" spans="1:26" ht="15">
      <c r="A25" s="7" t="s">
        <v>23</v>
      </c>
      <c r="B25" s="7">
        <v>2011</v>
      </c>
      <c r="C25" s="7" t="s">
        <v>24</v>
      </c>
      <c r="D25" s="7">
        <v>93</v>
      </c>
      <c r="E25" s="11">
        <v>93</v>
      </c>
      <c r="F25" s="7" t="b">
        <f t="shared" si="0"/>
        <v>1</v>
      </c>
      <c r="G25" s="7">
        <v>7</v>
      </c>
      <c r="H25" s="7" t="s">
        <v>31</v>
      </c>
      <c r="I25" s="8">
        <v>1.5</v>
      </c>
      <c r="J25" s="12">
        <v>1.5</v>
      </c>
      <c r="K25" s="7" t="b">
        <f t="shared" si="1"/>
        <v>1</v>
      </c>
      <c r="L25" s="7">
        <f>ASIN(SQRT(I25/100))</f>
        <v>0.12278275875764601</v>
      </c>
      <c r="M25" s="8">
        <v>2.5</v>
      </c>
      <c r="N25" s="7">
        <f>ASIN(SQRT(M25/100))</f>
        <v>0.15878021464576067</v>
      </c>
      <c r="O25" s="7">
        <v>0</v>
      </c>
      <c r="P25" s="7">
        <f>SQRT(O25)</f>
        <v>0</v>
      </c>
      <c r="Q25" s="7">
        <v>0</v>
      </c>
      <c r="R25" s="7">
        <f>LOG(Q25+0.00001)</f>
        <v>-5</v>
      </c>
      <c r="S25" s="7">
        <v>0</v>
      </c>
      <c r="T25" s="7">
        <f>LOG(S25+0.00001)</f>
        <v>-5</v>
      </c>
      <c r="U25" s="7">
        <f>Q25+S25</f>
        <v>0</v>
      </c>
      <c r="V25" s="7">
        <f>LOG10(U25+0.00001)</f>
        <v>-5</v>
      </c>
      <c r="Y25" s="7">
        <v>1.7</v>
      </c>
      <c r="Z25" s="7">
        <f>LOG10(Y25+0.01)</f>
        <v>0.23299611039215382</v>
      </c>
    </row>
    <row r="26" spans="1:26" ht="15">
      <c r="A26" s="7" t="s">
        <v>23</v>
      </c>
      <c r="B26" s="7">
        <v>2011</v>
      </c>
      <c r="C26" s="7" t="s">
        <v>24</v>
      </c>
      <c r="D26" s="7">
        <v>96</v>
      </c>
      <c r="E26" s="11">
        <v>96</v>
      </c>
      <c r="F26" s="7" t="b">
        <f t="shared" si="0"/>
        <v>1</v>
      </c>
      <c r="G26" s="7">
        <v>7</v>
      </c>
      <c r="H26" s="7" t="s">
        <v>31</v>
      </c>
      <c r="I26" s="8">
        <v>0.8</v>
      </c>
      <c r="J26" s="12">
        <v>0.8</v>
      </c>
      <c r="K26" s="7" t="b">
        <f t="shared" si="1"/>
        <v>1</v>
      </c>
      <c r="L26" s="7">
        <f>ASIN(SQRT(I26/100))</f>
        <v>0.0895624074394449</v>
      </c>
      <c r="M26" s="8">
        <v>1.3</v>
      </c>
      <c r="N26" s="7">
        <f>ASIN(SQRT(M26/100))</f>
        <v>0.11426603697381206</v>
      </c>
      <c r="O26" s="7">
        <v>0</v>
      </c>
      <c r="P26" s="7">
        <f>SQRT(O26)</f>
        <v>0</v>
      </c>
      <c r="Q26" s="7">
        <v>0</v>
      </c>
      <c r="R26" s="7">
        <f>LOG(Q26+0.00001)</f>
        <v>-5</v>
      </c>
      <c r="S26" s="7">
        <v>0</v>
      </c>
      <c r="T26" s="7">
        <f>LOG(S26+0.00001)</f>
        <v>-5</v>
      </c>
      <c r="U26" s="7">
        <f>Q26+S26</f>
        <v>0</v>
      </c>
      <c r="V26" s="7">
        <f>LOG10(U26+0.00001)</f>
        <v>-5</v>
      </c>
      <c r="Y26" s="7">
        <v>1.5</v>
      </c>
      <c r="Z26" s="7">
        <f>LOG10(Y26+0.01)</f>
        <v>0.17897694729316943</v>
      </c>
    </row>
    <row r="27" spans="1:26" ht="15">
      <c r="A27" s="7" t="s">
        <v>23</v>
      </c>
      <c r="B27" s="7">
        <v>2011</v>
      </c>
      <c r="C27" s="7" t="s">
        <v>24</v>
      </c>
      <c r="D27" s="7">
        <v>100</v>
      </c>
      <c r="E27" s="11">
        <v>100</v>
      </c>
      <c r="F27" s="7" t="b">
        <f t="shared" si="0"/>
        <v>1</v>
      </c>
      <c r="G27" s="7">
        <v>6</v>
      </c>
      <c r="H27" s="7" t="s">
        <v>25</v>
      </c>
      <c r="I27" s="8">
        <v>0.5</v>
      </c>
      <c r="J27" s="12">
        <v>0.5</v>
      </c>
      <c r="K27" s="7" t="b">
        <f t="shared" si="1"/>
        <v>1</v>
      </c>
      <c r="L27" s="7">
        <f>ASIN(SQRT(I27/100))</f>
        <v>0.07076973666221362</v>
      </c>
      <c r="M27" s="8">
        <v>0.7</v>
      </c>
      <c r="N27" s="7">
        <f>ASIN(SQRT(M27/100))</f>
        <v>0.08376392174966676</v>
      </c>
      <c r="O27" s="7">
        <v>0</v>
      </c>
      <c r="P27" s="7">
        <f>SQRT(O27)</f>
        <v>0</v>
      </c>
      <c r="Q27" s="7">
        <v>0</v>
      </c>
      <c r="R27" s="7">
        <f>LOG(Q27+0.00001)</f>
        <v>-5</v>
      </c>
      <c r="S27" s="7">
        <v>0</v>
      </c>
      <c r="T27" s="7">
        <f>LOG(S27+0.00001)</f>
        <v>-5</v>
      </c>
      <c r="U27" s="7">
        <f>Q27+S27</f>
        <v>0</v>
      </c>
      <c r="V27" s="7">
        <f>LOG10(U27+0.00001)</f>
        <v>-5</v>
      </c>
      <c r="Y27" s="7">
        <v>0.8</v>
      </c>
      <c r="Z27" s="7">
        <f>LOG10(Y27+0.01)</f>
        <v>-0.09151498112135022</v>
      </c>
    </row>
    <row r="28" spans="1:26" ht="15">
      <c r="A28" s="7" t="s">
        <v>23</v>
      </c>
      <c r="B28" s="7">
        <v>2011</v>
      </c>
      <c r="C28" s="7" t="s">
        <v>24</v>
      </c>
      <c r="D28" s="7">
        <v>101</v>
      </c>
      <c r="E28" s="11">
        <v>101</v>
      </c>
      <c r="F28" s="7" t="b">
        <f t="shared" si="0"/>
        <v>1</v>
      </c>
      <c r="G28" s="7">
        <v>7</v>
      </c>
      <c r="H28" s="7" t="s">
        <v>31</v>
      </c>
      <c r="I28" s="8">
        <v>0.5</v>
      </c>
      <c r="J28" s="12">
        <v>0.5</v>
      </c>
      <c r="K28" s="7" t="b">
        <f t="shared" si="1"/>
        <v>1</v>
      </c>
      <c r="L28" s="7">
        <f>ASIN(SQRT(I28/100))</f>
        <v>0.07076973666221362</v>
      </c>
      <c r="M28" s="8">
        <v>1.5</v>
      </c>
      <c r="N28" s="7">
        <f>ASIN(SQRT(M28/100))</f>
        <v>0.12278275875764601</v>
      </c>
      <c r="O28" s="7">
        <v>0</v>
      </c>
      <c r="P28" s="7">
        <f>SQRT(O28)</f>
        <v>0</v>
      </c>
      <c r="Q28" s="7">
        <v>0</v>
      </c>
      <c r="R28" s="7">
        <f>LOG(Q28+0.00001)</f>
        <v>-5</v>
      </c>
      <c r="S28" s="7">
        <v>0</v>
      </c>
      <c r="T28" s="7">
        <f>LOG(S28+0.00001)</f>
        <v>-5</v>
      </c>
      <c r="U28" s="7">
        <f>Q28+S28</f>
        <v>0</v>
      </c>
      <c r="V28" s="7">
        <f>LOG10(U28+0.00001)</f>
        <v>-5</v>
      </c>
      <c r="Y28" s="7">
        <v>0.7</v>
      </c>
      <c r="Z28" s="7">
        <f>LOG10(Y28+0.01)</f>
        <v>-0.14874165128092473</v>
      </c>
    </row>
    <row r="29" spans="1:26" ht="15">
      <c r="A29" s="7" t="s">
        <v>23</v>
      </c>
      <c r="B29" s="7">
        <v>2011</v>
      </c>
      <c r="C29" s="7" t="s">
        <v>24</v>
      </c>
      <c r="D29" s="7">
        <v>102</v>
      </c>
      <c r="E29" s="11">
        <v>102</v>
      </c>
      <c r="F29" s="7" t="b">
        <f t="shared" si="0"/>
        <v>1</v>
      </c>
      <c r="G29" s="7">
        <v>3</v>
      </c>
      <c r="H29" s="7" t="s">
        <v>32</v>
      </c>
      <c r="I29" s="8">
        <v>0.5</v>
      </c>
      <c r="J29" s="12">
        <v>0.5</v>
      </c>
      <c r="K29" s="7" t="b">
        <f t="shared" si="1"/>
        <v>1</v>
      </c>
      <c r="L29" s="7">
        <f>ASIN(SQRT(I29/100))</f>
        <v>0.07076973666221362</v>
      </c>
      <c r="M29" s="8">
        <v>0.7</v>
      </c>
      <c r="N29" s="7">
        <f>ASIN(SQRT(M29/100))</f>
        <v>0.08376392174966676</v>
      </c>
      <c r="O29" s="7">
        <v>0</v>
      </c>
      <c r="P29" s="7">
        <f>SQRT(O29)</f>
        <v>0</v>
      </c>
      <c r="Q29" s="7">
        <v>0</v>
      </c>
      <c r="R29" s="7">
        <f>LOG(Q29+0.00001)</f>
        <v>-5</v>
      </c>
      <c r="S29" s="7">
        <v>0</v>
      </c>
      <c r="T29" s="7">
        <f>LOG(S29+0.00001)</f>
        <v>-5</v>
      </c>
      <c r="U29" s="7">
        <f>Q29+S29</f>
        <v>0</v>
      </c>
      <c r="V29" s="7">
        <f>LOG10(U29+0.00001)</f>
        <v>-5</v>
      </c>
      <c r="Y29" s="7">
        <v>0.6</v>
      </c>
      <c r="Z29" s="7">
        <f>LOG10(Y29+0.01)</f>
        <v>-0.21467016498923297</v>
      </c>
    </row>
    <row r="30" spans="1:26" ht="15">
      <c r="A30" s="7" t="s">
        <v>23</v>
      </c>
      <c r="B30" s="7">
        <v>2011</v>
      </c>
      <c r="C30" s="7" t="s">
        <v>24</v>
      </c>
      <c r="D30" s="7">
        <v>106</v>
      </c>
      <c r="E30" s="11">
        <v>106</v>
      </c>
      <c r="F30" s="7" t="b">
        <f t="shared" si="0"/>
        <v>1</v>
      </c>
      <c r="G30" s="7">
        <v>2</v>
      </c>
      <c r="H30" s="7" t="s">
        <v>28</v>
      </c>
      <c r="I30" s="8">
        <v>2</v>
      </c>
      <c r="J30" s="12">
        <v>2</v>
      </c>
      <c r="K30" s="7" t="b">
        <f t="shared" si="1"/>
        <v>1</v>
      </c>
      <c r="L30" s="7">
        <f>ASIN(SQRT(I30/100))</f>
        <v>0.1418970546041639</v>
      </c>
      <c r="M30" s="8">
        <v>3</v>
      </c>
      <c r="N30" s="7">
        <f>ASIN(SQRT(M30/100))</f>
        <v>0.17408301063648043</v>
      </c>
      <c r="O30" s="7">
        <v>0</v>
      </c>
      <c r="P30" s="7">
        <f>SQRT(O30)</f>
        <v>0</v>
      </c>
      <c r="Q30" s="7">
        <v>0</v>
      </c>
      <c r="R30" s="7">
        <f>LOG(Q30+0.00001)</f>
        <v>-5</v>
      </c>
      <c r="S30" s="7">
        <v>0</v>
      </c>
      <c r="T30" s="7">
        <f>LOG(S30+0.00001)</f>
        <v>-5</v>
      </c>
      <c r="U30" s="7">
        <f>Q30+S30</f>
        <v>0</v>
      </c>
      <c r="V30" s="7">
        <f>LOG10(U30+0.00001)</f>
        <v>-5</v>
      </c>
      <c r="Y30" s="7">
        <v>3.8</v>
      </c>
      <c r="Z30" s="7">
        <f>LOG10(Y30+0.01)</f>
        <v>0.5809249756756193</v>
      </c>
    </row>
    <row r="31" spans="1:26" ht="15">
      <c r="A31" s="7" t="s">
        <v>23</v>
      </c>
      <c r="B31" s="7">
        <v>2011</v>
      </c>
      <c r="C31" s="7" t="s">
        <v>24</v>
      </c>
      <c r="D31" s="7">
        <v>107</v>
      </c>
      <c r="E31" s="11">
        <v>107</v>
      </c>
      <c r="F31" s="7" t="b">
        <f t="shared" si="0"/>
        <v>1</v>
      </c>
      <c r="G31" s="7">
        <v>5</v>
      </c>
      <c r="H31" s="7" t="s">
        <v>29</v>
      </c>
      <c r="I31" s="8">
        <v>1</v>
      </c>
      <c r="J31" s="12">
        <v>1</v>
      </c>
      <c r="K31" s="7" t="b">
        <f t="shared" si="1"/>
        <v>1</v>
      </c>
      <c r="L31" s="7">
        <f>ASIN(SQRT(I31/100))</f>
        <v>0.1001674211615598</v>
      </c>
      <c r="M31" s="8">
        <v>1.3</v>
      </c>
      <c r="N31" s="7">
        <f>ASIN(SQRT(M31/100))</f>
        <v>0.11426603697381206</v>
      </c>
      <c r="O31" s="7">
        <v>0</v>
      </c>
      <c r="P31" s="7">
        <f>SQRT(O31)</f>
        <v>0</v>
      </c>
      <c r="Q31" s="7">
        <v>0</v>
      </c>
      <c r="R31" s="7">
        <f>LOG(Q31+0.00001)</f>
        <v>-5</v>
      </c>
      <c r="S31" s="7">
        <v>0</v>
      </c>
      <c r="T31" s="7">
        <f>LOG(S31+0.00001)</f>
        <v>-5</v>
      </c>
      <c r="U31" s="7">
        <f>Q31+S31</f>
        <v>0</v>
      </c>
      <c r="V31" s="7">
        <f>LOG10(U31+0.00001)</f>
        <v>-5</v>
      </c>
      <c r="Y31" s="7">
        <v>1.2</v>
      </c>
      <c r="Z31" s="7">
        <f>LOG10(Y31+0.01)</f>
        <v>0.08278537031645007</v>
      </c>
    </row>
    <row r="32" spans="1:26" ht="15">
      <c r="A32" s="7" t="s">
        <v>23</v>
      </c>
      <c r="B32" s="7">
        <v>2011</v>
      </c>
      <c r="C32" s="7" t="s">
        <v>24</v>
      </c>
      <c r="D32" s="7">
        <v>111</v>
      </c>
      <c r="E32" s="11">
        <v>111</v>
      </c>
      <c r="F32" s="7" t="b">
        <f t="shared" si="0"/>
        <v>1</v>
      </c>
      <c r="G32" s="7">
        <v>6</v>
      </c>
      <c r="H32" s="7" t="s">
        <v>25</v>
      </c>
      <c r="I32" s="8">
        <v>3</v>
      </c>
      <c r="J32" s="12">
        <v>3</v>
      </c>
      <c r="K32" s="7" t="b">
        <f t="shared" si="1"/>
        <v>1</v>
      </c>
      <c r="L32" s="7">
        <f>ASIN(SQRT(I32/100))</f>
        <v>0.17408301063648043</v>
      </c>
      <c r="M32" s="8">
        <v>4</v>
      </c>
      <c r="N32" s="7">
        <f>ASIN(SQRT(M32/100))</f>
        <v>0.20135792079033082</v>
      </c>
      <c r="O32" s="7">
        <v>0</v>
      </c>
      <c r="P32" s="7">
        <f>SQRT(O32)</f>
        <v>0</v>
      </c>
      <c r="Q32" s="7">
        <v>0</v>
      </c>
      <c r="R32" s="7">
        <f>LOG(Q32+0.00001)</f>
        <v>-5</v>
      </c>
      <c r="S32" s="7">
        <v>0</v>
      </c>
      <c r="T32" s="7">
        <f>LOG(S32+0.00001)</f>
        <v>-5</v>
      </c>
      <c r="U32" s="7">
        <f>Q32+S32</f>
        <v>0</v>
      </c>
      <c r="V32" s="7">
        <f>LOG10(U32+0.00001)</f>
        <v>-5</v>
      </c>
      <c r="Y32" s="7">
        <v>4.8</v>
      </c>
      <c r="Z32" s="7">
        <f>LOG10(Y32+0.01)</f>
        <v>0.6821450763738317</v>
      </c>
    </row>
    <row r="33" spans="1:26" ht="15">
      <c r="A33" s="7" t="s">
        <v>23</v>
      </c>
      <c r="B33" s="7">
        <v>2011</v>
      </c>
      <c r="C33" s="7" t="s">
        <v>24</v>
      </c>
      <c r="D33" s="7">
        <v>113</v>
      </c>
      <c r="E33" s="11">
        <v>113</v>
      </c>
      <c r="F33" s="7" t="b">
        <f t="shared" si="0"/>
        <v>1</v>
      </c>
      <c r="G33" s="7">
        <v>2</v>
      </c>
      <c r="H33" s="7" t="s">
        <v>28</v>
      </c>
      <c r="I33" s="8">
        <v>1.5</v>
      </c>
      <c r="J33" s="12">
        <v>1.5</v>
      </c>
      <c r="K33" s="7" t="b">
        <f t="shared" si="1"/>
        <v>1</v>
      </c>
      <c r="L33" s="7">
        <f>ASIN(SQRT(I33/100))</f>
        <v>0.12278275875764601</v>
      </c>
      <c r="M33" s="8">
        <v>1.5</v>
      </c>
      <c r="N33" s="7">
        <f>ASIN(SQRT(M33/100))</f>
        <v>0.12278275875764601</v>
      </c>
      <c r="O33" s="7">
        <v>2</v>
      </c>
      <c r="P33" s="7">
        <f>SQRT(O33)</f>
        <v>1.4142135623730951</v>
      </c>
      <c r="Q33" s="7">
        <v>0.036</v>
      </c>
      <c r="R33" s="7">
        <f>LOG(Q33+0.00001)</f>
        <v>-1.4435768786287146</v>
      </c>
      <c r="S33" s="7">
        <v>0.193</v>
      </c>
      <c r="T33" s="7">
        <f>LOG(S33+0.00001)</f>
        <v>-0.7144201892704055</v>
      </c>
      <c r="U33" s="7">
        <f>Q33+S33</f>
        <v>0.229</v>
      </c>
      <c r="V33" s="7">
        <f>LOG10(U33+0.00001)</f>
        <v>-0.6401455532496418</v>
      </c>
      <c r="W33" s="7">
        <f>S33/U33*100</f>
        <v>84.27947598253274</v>
      </c>
      <c r="X33" s="7">
        <f>ASIN(SQRT(W33/100))</f>
        <v>1.163104754950362</v>
      </c>
      <c r="Y33" s="7">
        <v>2</v>
      </c>
      <c r="Z33" s="7">
        <f>LOG10(Y33+0.01)</f>
        <v>0.30319605742048883</v>
      </c>
    </row>
    <row r="34" spans="1:26" ht="15">
      <c r="A34" s="7" t="s">
        <v>23</v>
      </c>
      <c r="B34" s="7">
        <v>2011</v>
      </c>
      <c r="C34" s="7" t="s">
        <v>24</v>
      </c>
      <c r="D34" s="7">
        <v>114</v>
      </c>
      <c r="E34" s="11">
        <v>114</v>
      </c>
      <c r="F34" s="7" t="b">
        <f t="shared" si="0"/>
        <v>1</v>
      </c>
      <c r="G34" s="7">
        <v>1</v>
      </c>
      <c r="H34" s="7" t="s">
        <v>26</v>
      </c>
      <c r="I34" s="8">
        <v>3</v>
      </c>
      <c r="J34" s="12">
        <v>3</v>
      </c>
      <c r="K34" s="7" t="b">
        <f t="shared" si="1"/>
        <v>1</v>
      </c>
      <c r="L34" s="7">
        <f>ASIN(SQRT(I34/100))</f>
        <v>0.17408301063648043</v>
      </c>
      <c r="M34" s="8">
        <v>3</v>
      </c>
      <c r="N34" s="7">
        <f>ASIN(SQRT(M34/100))</f>
        <v>0.17408301063648043</v>
      </c>
      <c r="O34" s="7">
        <v>5</v>
      </c>
      <c r="P34" s="7">
        <f>SQRT(O34)</f>
        <v>2.23606797749979</v>
      </c>
      <c r="Q34" s="7">
        <v>1.4453</v>
      </c>
      <c r="R34" s="7">
        <f>LOG(Q34+0.00001)</f>
        <v>0.15996100754241896</v>
      </c>
      <c r="S34" s="7">
        <v>0.0399</v>
      </c>
      <c r="T34" s="7">
        <f>LOG(S34+0.00001)</f>
        <v>-1.3989182722159768</v>
      </c>
      <c r="U34" s="7">
        <f>Q34+S34</f>
        <v>1.4852</v>
      </c>
      <c r="V34" s="7">
        <f>LOG10(U34+0.00001)</f>
        <v>0.17178786469241808</v>
      </c>
      <c r="W34" s="7">
        <f>S34/U34*100</f>
        <v>2.686506867761917</v>
      </c>
      <c r="X34" s="7">
        <f>ASIN(SQRT(W34/100))</f>
        <v>0.1646485762923263</v>
      </c>
      <c r="Y34" s="7">
        <v>3.6</v>
      </c>
      <c r="Z34" s="7">
        <f>LOG10(Y34+0.01)</f>
        <v>0.557507201905658</v>
      </c>
    </row>
    <row r="35" spans="1:26" ht="15">
      <c r="A35" s="7" t="s">
        <v>23</v>
      </c>
      <c r="B35" s="7">
        <v>2011</v>
      </c>
      <c r="C35" s="7" t="s">
        <v>24</v>
      </c>
      <c r="D35" s="7">
        <v>116</v>
      </c>
      <c r="E35" s="11">
        <v>116</v>
      </c>
      <c r="F35" s="7" t="b">
        <f t="shared" si="0"/>
        <v>1</v>
      </c>
      <c r="G35" s="7">
        <v>2</v>
      </c>
      <c r="H35" s="7" t="s">
        <v>28</v>
      </c>
      <c r="I35" s="8">
        <v>2.5</v>
      </c>
      <c r="J35" s="12">
        <v>2.5</v>
      </c>
      <c r="K35" s="7" t="b">
        <f t="shared" si="1"/>
        <v>1</v>
      </c>
      <c r="L35" s="7">
        <f>ASIN(SQRT(I35/100))</f>
        <v>0.15878021464576067</v>
      </c>
      <c r="M35" s="8">
        <v>1.5</v>
      </c>
      <c r="N35" s="7">
        <f>ASIN(SQRT(M35/100))</f>
        <v>0.12278275875764601</v>
      </c>
      <c r="O35" s="7">
        <v>3</v>
      </c>
      <c r="P35" s="7">
        <f>SQRT(O35)</f>
        <v>1.7320508075688772</v>
      </c>
      <c r="Q35" s="7">
        <v>0.5035</v>
      </c>
      <c r="R35" s="7">
        <f>LOG(Q35+0.00001)</f>
        <v>-0.29799189968495704</v>
      </c>
      <c r="S35" s="7">
        <v>0.0096</v>
      </c>
      <c r="T35" s="7">
        <f>LOG(S35+0.00001)</f>
        <v>-2.0172766123314547</v>
      </c>
      <c r="U35" s="7">
        <f>Q35+S35</f>
        <v>0.5131</v>
      </c>
      <c r="V35" s="7">
        <f>LOG10(U35+0.00001)</f>
        <v>-0.28978952129764796</v>
      </c>
      <c r="W35" s="7">
        <f>S35/U35*100</f>
        <v>1.8709803157279281</v>
      </c>
      <c r="X35" s="7">
        <f>ASIN(SQRT(W35/100))</f>
        <v>0.13721394711590237</v>
      </c>
      <c r="Y35" s="7">
        <v>3.1</v>
      </c>
      <c r="Z35" s="7">
        <f>LOG10(Y35+0.01)</f>
        <v>0.4927603890268375</v>
      </c>
    </row>
    <row r="36" spans="1:26" ht="15">
      <c r="A36" s="7" t="s">
        <v>23</v>
      </c>
      <c r="B36" s="7">
        <v>2011</v>
      </c>
      <c r="C36" s="7" t="s">
        <v>24</v>
      </c>
      <c r="D36" s="7">
        <v>117</v>
      </c>
      <c r="E36" s="11">
        <v>117</v>
      </c>
      <c r="F36" s="7" t="b">
        <f t="shared" si="0"/>
        <v>1</v>
      </c>
      <c r="G36" s="7">
        <v>5</v>
      </c>
      <c r="H36" s="7" t="s">
        <v>29</v>
      </c>
      <c r="I36" s="8">
        <v>2</v>
      </c>
      <c r="J36" s="12">
        <v>2</v>
      </c>
      <c r="K36" s="7" t="b">
        <f t="shared" si="1"/>
        <v>1</v>
      </c>
      <c r="L36" s="7">
        <f>ASIN(SQRT(I36/100))</f>
        <v>0.1418970546041639</v>
      </c>
      <c r="M36" s="8">
        <v>1.5</v>
      </c>
      <c r="N36" s="7">
        <f>ASIN(SQRT(M36/100))</f>
        <v>0.12278275875764601</v>
      </c>
      <c r="O36" s="7">
        <v>0</v>
      </c>
      <c r="P36" s="7">
        <f>SQRT(O36)</f>
        <v>0</v>
      </c>
      <c r="Q36" s="7">
        <v>0</v>
      </c>
      <c r="R36" s="7">
        <f>LOG(Q36+0.00001)</f>
        <v>-5</v>
      </c>
      <c r="S36" s="7">
        <v>0</v>
      </c>
      <c r="T36" s="7">
        <f>LOG(S36+0.00001)</f>
        <v>-5</v>
      </c>
      <c r="U36" s="7">
        <f>Q36+S36</f>
        <v>0</v>
      </c>
      <c r="V36" s="7">
        <f>LOG10(U36+0.00001)</f>
        <v>-5</v>
      </c>
      <c r="Y36" s="7">
        <v>3.1</v>
      </c>
      <c r="Z36" s="7">
        <f>LOG10(Y36+0.01)</f>
        <v>0.4927603890268375</v>
      </c>
    </row>
    <row r="37" spans="1:26" ht="15">
      <c r="A37" s="7" t="s">
        <v>23</v>
      </c>
      <c r="B37" s="7">
        <v>2011</v>
      </c>
      <c r="C37" s="7" t="s">
        <v>24</v>
      </c>
      <c r="D37" s="7">
        <v>121</v>
      </c>
      <c r="E37" s="11">
        <v>121</v>
      </c>
      <c r="F37" s="7" t="b">
        <f t="shared" si="0"/>
        <v>1</v>
      </c>
      <c r="G37" s="7">
        <v>6</v>
      </c>
      <c r="H37" s="7" t="s">
        <v>25</v>
      </c>
      <c r="I37" s="8">
        <v>1.5</v>
      </c>
      <c r="J37" s="12">
        <v>1.5</v>
      </c>
      <c r="K37" s="7" t="b">
        <f t="shared" si="1"/>
        <v>1</v>
      </c>
      <c r="L37" s="7">
        <f>ASIN(SQRT(I37/100))</f>
        <v>0.12278275875764601</v>
      </c>
      <c r="M37" s="8">
        <v>2.5</v>
      </c>
      <c r="N37" s="7">
        <f>ASIN(SQRT(M37/100))</f>
        <v>0.15878021464576067</v>
      </c>
      <c r="O37" s="7">
        <v>9</v>
      </c>
      <c r="P37" s="7">
        <f>SQRT(O37)</f>
        <v>3</v>
      </c>
      <c r="Q37" s="7">
        <v>0</v>
      </c>
      <c r="R37" s="7">
        <f>LOG(Q37+0.00001)</f>
        <v>-5</v>
      </c>
      <c r="S37" s="7">
        <v>0.0017</v>
      </c>
      <c r="T37" s="7">
        <f>LOG(S37+0.00001)</f>
        <v>-2.7670038896078464</v>
      </c>
      <c r="U37" s="7">
        <f>Q37+S37</f>
        <v>0.0017</v>
      </c>
      <c r="V37" s="7">
        <f>LOG10(U37+0.00001)</f>
        <v>-2.7670038896078464</v>
      </c>
      <c r="W37" s="7">
        <f>S37/U37*100</f>
        <v>100</v>
      </c>
      <c r="X37" s="7">
        <f>ASIN(SQRT(W37/100))</f>
        <v>1.5707963267948966</v>
      </c>
      <c r="Y37" s="7">
        <v>4.3</v>
      </c>
      <c r="Z37" s="7">
        <f>LOG10(Y37+0.01)</f>
        <v>0.6344772701607315</v>
      </c>
    </row>
    <row r="38" spans="1:26" ht="15">
      <c r="A38" s="7" t="s">
        <v>23</v>
      </c>
      <c r="B38" s="7">
        <v>2011</v>
      </c>
      <c r="C38" s="7" t="s">
        <v>24</v>
      </c>
      <c r="D38" s="7">
        <v>122</v>
      </c>
      <c r="E38" s="11">
        <v>122</v>
      </c>
      <c r="F38" s="7" t="b">
        <f t="shared" si="0"/>
        <v>1</v>
      </c>
      <c r="G38" s="7">
        <v>4</v>
      </c>
      <c r="H38" s="7" t="s">
        <v>27</v>
      </c>
      <c r="I38" s="8">
        <v>0.3</v>
      </c>
      <c r="J38" s="12">
        <v>0.3</v>
      </c>
      <c r="K38" s="7" t="b">
        <f t="shared" si="1"/>
        <v>1</v>
      </c>
      <c r="L38" s="7">
        <f>ASIN(SQRT(I38/100))</f>
        <v>0.054799678915819716</v>
      </c>
      <c r="M38" s="8">
        <v>0.8</v>
      </c>
      <c r="N38" s="7">
        <f>ASIN(SQRT(M38/100))</f>
        <v>0.0895624074394449</v>
      </c>
      <c r="O38" s="7">
        <v>2</v>
      </c>
      <c r="P38" s="7">
        <f>SQRT(O38)</f>
        <v>1.4142135623730951</v>
      </c>
      <c r="Q38" s="7">
        <v>1.032</v>
      </c>
      <c r="R38" s="7">
        <f>LOG(Q38+0.00001)</f>
        <v>0.013683905550667171</v>
      </c>
      <c r="S38" s="7">
        <v>0.0086</v>
      </c>
      <c r="T38" s="7">
        <f>LOG(S38+0.00001)</f>
        <v>-2.0649968485463455</v>
      </c>
      <c r="U38" s="7">
        <f>Q38+S38</f>
        <v>1.0406</v>
      </c>
      <c r="V38" s="7">
        <f>LOG10(U38+0.00001)</f>
        <v>0.017287995040655587</v>
      </c>
      <c r="W38" s="7">
        <f>S38/U38*100</f>
        <v>0.8264462809917356</v>
      </c>
      <c r="X38" s="7">
        <f>ASIN(SQRT(W38/100))</f>
        <v>0.0910347780374151</v>
      </c>
      <c r="Y38" s="7">
        <v>0.8</v>
      </c>
      <c r="Z38" s="7">
        <f>LOG10(Y38+0.01)</f>
        <v>-0.09151498112135022</v>
      </c>
    </row>
    <row r="39" spans="1:26" ht="15">
      <c r="A39" s="7" t="s">
        <v>23</v>
      </c>
      <c r="B39" s="7">
        <v>2011</v>
      </c>
      <c r="C39" s="7" t="s">
        <v>24</v>
      </c>
      <c r="D39" s="7">
        <v>123</v>
      </c>
      <c r="E39" s="11">
        <v>123</v>
      </c>
      <c r="F39" s="7" t="b">
        <f t="shared" si="0"/>
        <v>1</v>
      </c>
      <c r="G39" s="7">
        <v>5</v>
      </c>
      <c r="H39" s="7" t="s">
        <v>29</v>
      </c>
      <c r="I39" s="8">
        <v>3.5</v>
      </c>
      <c r="J39" s="12">
        <v>3.5</v>
      </c>
      <c r="K39" s="7" t="b">
        <f t="shared" si="1"/>
        <v>1</v>
      </c>
      <c r="L39" s="7">
        <f>ASIN(SQRT(I39/100))</f>
        <v>0.1881917411588641</v>
      </c>
      <c r="M39" s="8">
        <v>3</v>
      </c>
      <c r="N39" s="7">
        <f>ASIN(SQRT(M39/100))</f>
        <v>0.17408301063648043</v>
      </c>
      <c r="O39" s="7">
        <v>0</v>
      </c>
      <c r="P39" s="7">
        <f>SQRT(O39)</f>
        <v>0</v>
      </c>
      <c r="Q39" s="7">
        <v>0</v>
      </c>
      <c r="R39" s="7">
        <f>LOG(Q39+0.00001)</f>
        <v>-5</v>
      </c>
      <c r="S39" s="7">
        <v>0</v>
      </c>
      <c r="T39" s="7">
        <f>LOG(S39+0.00001)</f>
        <v>-5</v>
      </c>
      <c r="U39" s="7">
        <f>Q39+S39</f>
        <v>0</v>
      </c>
      <c r="V39" s="7">
        <f>LOG10(U39+0.00001)</f>
        <v>-5</v>
      </c>
      <c r="Y39" s="7">
        <v>3</v>
      </c>
      <c r="Z39" s="7">
        <f>LOG10(Y39+0.01)</f>
        <v>0.47856649559384334</v>
      </c>
    </row>
    <row r="40" spans="1:26" ht="15">
      <c r="A40" s="7" t="s">
        <v>23</v>
      </c>
      <c r="B40" s="7">
        <v>2011</v>
      </c>
      <c r="C40" s="7" t="s">
        <v>24</v>
      </c>
      <c r="D40" s="7">
        <v>125</v>
      </c>
      <c r="E40" s="11">
        <v>125</v>
      </c>
      <c r="F40" s="7" t="b">
        <f t="shared" si="0"/>
        <v>1</v>
      </c>
      <c r="G40" s="7">
        <v>2</v>
      </c>
      <c r="H40" s="7" t="s">
        <v>28</v>
      </c>
      <c r="I40" s="8">
        <v>1</v>
      </c>
      <c r="J40" s="12">
        <v>1</v>
      </c>
      <c r="K40" s="7" t="b">
        <f t="shared" si="1"/>
        <v>1</v>
      </c>
      <c r="L40" s="7">
        <f>ASIN(SQRT(I40/100))</f>
        <v>0.1001674211615598</v>
      </c>
      <c r="M40" s="8">
        <v>1</v>
      </c>
      <c r="N40" s="7">
        <f>ASIN(SQRT(M40/100))</f>
        <v>0.1001674211615598</v>
      </c>
      <c r="O40" s="7">
        <v>0</v>
      </c>
      <c r="P40" s="7">
        <f>SQRT(O40)</f>
        <v>0</v>
      </c>
      <c r="Q40" s="7">
        <v>0</v>
      </c>
      <c r="R40" s="7">
        <f>LOG(Q40+0.00001)</f>
        <v>-5</v>
      </c>
      <c r="S40" s="7">
        <v>0</v>
      </c>
      <c r="T40" s="7">
        <f>LOG(S40+0.00001)</f>
        <v>-5</v>
      </c>
      <c r="U40" s="7">
        <f>Q40+S40</f>
        <v>0</v>
      </c>
      <c r="V40" s="7">
        <f>LOG10(U40+0.00001)</f>
        <v>-5</v>
      </c>
      <c r="Y40" s="7">
        <v>0.8</v>
      </c>
      <c r="Z40" s="7">
        <f>LOG10(Y40+0.01)</f>
        <v>-0.09151498112135022</v>
      </c>
    </row>
    <row r="41" spans="1:26" ht="15">
      <c r="A41" s="7" t="s">
        <v>23</v>
      </c>
      <c r="B41" s="7">
        <v>2011</v>
      </c>
      <c r="C41" s="7" t="s">
        <v>24</v>
      </c>
      <c r="D41" s="7">
        <v>126</v>
      </c>
      <c r="E41" s="11">
        <v>126</v>
      </c>
      <c r="F41" s="7" t="b">
        <f t="shared" si="0"/>
        <v>1</v>
      </c>
      <c r="G41" s="7">
        <v>1</v>
      </c>
      <c r="H41" s="7" t="s">
        <v>26</v>
      </c>
      <c r="I41" s="8">
        <v>2.5</v>
      </c>
      <c r="J41" s="12">
        <v>2.5</v>
      </c>
      <c r="K41" s="7" t="b">
        <f t="shared" si="1"/>
        <v>1</v>
      </c>
      <c r="L41" s="7">
        <f>ASIN(SQRT(I41/100))</f>
        <v>0.15878021464576067</v>
      </c>
      <c r="M41" s="8">
        <v>2</v>
      </c>
      <c r="N41" s="7">
        <f>ASIN(SQRT(M41/100))</f>
        <v>0.1418970546041639</v>
      </c>
      <c r="O41" s="7">
        <v>0</v>
      </c>
      <c r="P41" s="7">
        <f>SQRT(O41)</f>
        <v>0</v>
      </c>
      <c r="Q41" s="7">
        <v>0</v>
      </c>
      <c r="R41" s="7">
        <f>LOG(Q41+0.00001)</f>
        <v>-5</v>
      </c>
      <c r="S41" s="7">
        <v>0</v>
      </c>
      <c r="T41" s="7">
        <f>LOG(S41+0.00001)</f>
        <v>-5</v>
      </c>
      <c r="U41" s="7">
        <f>Q41+S41</f>
        <v>0</v>
      </c>
      <c r="V41" s="7">
        <f>LOG10(U41+0.00001)</f>
        <v>-5</v>
      </c>
      <c r="Y41" s="7">
        <v>1.8</v>
      </c>
      <c r="Z41" s="7">
        <f>LOG10(Y41+0.01)</f>
        <v>0.2576785748691845</v>
      </c>
    </row>
    <row r="42" spans="1:26" ht="15">
      <c r="A42" s="7" t="s">
        <v>23</v>
      </c>
      <c r="B42" s="7">
        <v>2011</v>
      </c>
      <c r="C42" s="7" t="s">
        <v>24</v>
      </c>
      <c r="D42" s="7">
        <v>127</v>
      </c>
      <c r="E42" s="11">
        <v>127</v>
      </c>
      <c r="F42" s="7" t="b">
        <f t="shared" si="0"/>
        <v>1</v>
      </c>
      <c r="G42" s="7">
        <v>3</v>
      </c>
      <c r="H42" s="7" t="s">
        <v>32</v>
      </c>
      <c r="I42" s="8">
        <v>1.3</v>
      </c>
      <c r="J42" s="12">
        <v>1.3</v>
      </c>
      <c r="K42" s="7" t="b">
        <f t="shared" si="1"/>
        <v>1</v>
      </c>
      <c r="L42" s="7">
        <f>ASIN(SQRT(I42/100))</f>
        <v>0.11426603697381206</v>
      </c>
      <c r="M42" s="8">
        <v>2.5</v>
      </c>
      <c r="N42" s="7">
        <f>ASIN(SQRT(M42/100))</f>
        <v>0.15878021464576067</v>
      </c>
      <c r="O42" s="7">
        <v>0</v>
      </c>
      <c r="P42" s="7">
        <f>SQRT(O42)</f>
        <v>0</v>
      </c>
      <c r="Q42" s="7">
        <v>0</v>
      </c>
      <c r="R42" s="7">
        <f>LOG(Q42+0.00001)</f>
        <v>-5</v>
      </c>
      <c r="S42" s="7">
        <v>0</v>
      </c>
      <c r="T42" s="7">
        <f>LOG(S42+0.00001)</f>
        <v>-5</v>
      </c>
      <c r="U42" s="7">
        <f>Q42+S42</f>
        <v>0</v>
      </c>
      <c r="V42" s="7">
        <f>LOG10(U42+0.00001)</f>
        <v>-5</v>
      </c>
      <c r="Y42" s="7">
        <v>3.2</v>
      </c>
      <c r="Z42" s="7">
        <f>LOG10(Y42+0.01)</f>
        <v>0.5065050324048721</v>
      </c>
    </row>
    <row r="43" spans="1:26" ht="15">
      <c r="A43" s="7" t="s">
        <v>23</v>
      </c>
      <c r="B43" s="7">
        <v>2011</v>
      </c>
      <c r="C43" s="7" t="s">
        <v>24</v>
      </c>
      <c r="D43" s="7">
        <v>128</v>
      </c>
      <c r="E43" s="11">
        <v>128</v>
      </c>
      <c r="F43" s="7" t="b">
        <f t="shared" si="0"/>
        <v>1</v>
      </c>
      <c r="G43" s="7">
        <v>4</v>
      </c>
      <c r="H43" s="7" t="s">
        <v>27</v>
      </c>
      <c r="I43" s="8">
        <v>0.1</v>
      </c>
      <c r="J43" s="12">
        <v>0.1</v>
      </c>
      <c r="K43" s="7" t="b">
        <f t="shared" si="1"/>
        <v>1</v>
      </c>
      <c r="L43" s="7">
        <f>ASIN(SQRT(I43/100))</f>
        <v>0.03162804943757168</v>
      </c>
      <c r="M43" s="8">
        <v>0.1</v>
      </c>
      <c r="N43" s="7">
        <f>ASIN(SQRT(M43/100))</f>
        <v>0.03162804943757168</v>
      </c>
      <c r="O43" s="7">
        <v>0</v>
      </c>
      <c r="P43" s="7">
        <f>SQRT(O43)</f>
        <v>0</v>
      </c>
      <c r="Q43" s="7">
        <v>0</v>
      </c>
      <c r="R43" s="7">
        <f>LOG(Q43+0.00001)</f>
        <v>-5</v>
      </c>
      <c r="S43" s="7">
        <v>0</v>
      </c>
      <c r="T43" s="7">
        <f>LOG(S43+0.00001)</f>
        <v>-5</v>
      </c>
      <c r="U43" s="7">
        <f>Q43+S43</f>
        <v>0</v>
      </c>
      <c r="V43" s="7">
        <f>LOG10(U43+0.00001)</f>
        <v>-5</v>
      </c>
      <c r="Y43" s="7">
        <v>0.2</v>
      </c>
      <c r="Z43" s="7">
        <f>LOG10(Y43+0.01)</f>
        <v>-0.6777807052660807</v>
      </c>
    </row>
    <row r="44" spans="1:26" ht="15">
      <c r="A44" s="7" t="s">
        <v>23</v>
      </c>
      <c r="B44" s="7">
        <v>2011</v>
      </c>
      <c r="C44" s="7" t="s">
        <v>24</v>
      </c>
      <c r="D44" s="7">
        <v>131</v>
      </c>
      <c r="E44" s="11">
        <v>131</v>
      </c>
      <c r="F44" s="7" t="b">
        <f t="shared" si="0"/>
        <v>1</v>
      </c>
      <c r="G44" s="7">
        <v>6</v>
      </c>
      <c r="H44" s="7" t="s">
        <v>25</v>
      </c>
      <c r="I44" s="8">
        <v>2.2</v>
      </c>
      <c r="J44" s="12">
        <v>2.2</v>
      </c>
      <c r="K44" s="7" t="b">
        <f t="shared" si="1"/>
        <v>1</v>
      </c>
      <c r="L44" s="7">
        <f>ASIN(SQRT(I44/100))</f>
        <v>0.1488732800376366</v>
      </c>
      <c r="M44" s="8">
        <v>2.5</v>
      </c>
      <c r="N44" s="7">
        <f>ASIN(SQRT(M44/100))</f>
        <v>0.15878021464576067</v>
      </c>
      <c r="O44" s="7">
        <v>0</v>
      </c>
      <c r="P44" s="7">
        <f>SQRT(O44)</f>
        <v>0</v>
      </c>
      <c r="Q44" s="7">
        <v>0</v>
      </c>
      <c r="R44" s="7">
        <f>LOG(Q44+0.00001)</f>
        <v>-5</v>
      </c>
      <c r="S44" s="7">
        <v>0</v>
      </c>
      <c r="T44" s="7">
        <f>LOG(S44+0.00001)</f>
        <v>-5</v>
      </c>
      <c r="U44" s="7">
        <f>Q44+S44</f>
        <v>0</v>
      </c>
      <c r="V44" s="7">
        <f>LOG10(U44+0.00001)</f>
        <v>-5</v>
      </c>
      <c r="Y44" s="7">
        <v>4</v>
      </c>
      <c r="Z44" s="7">
        <f>LOG10(Y44+0.01)</f>
        <v>0.6031443726201823</v>
      </c>
    </row>
    <row r="45" spans="1:26" ht="15">
      <c r="A45" s="7" t="s">
        <v>23</v>
      </c>
      <c r="B45" s="7">
        <v>2011</v>
      </c>
      <c r="C45" s="7" t="s">
        <v>24</v>
      </c>
      <c r="D45" s="7">
        <v>132</v>
      </c>
      <c r="E45" s="11">
        <v>132</v>
      </c>
      <c r="F45" s="7" t="b">
        <f t="shared" si="0"/>
        <v>1</v>
      </c>
      <c r="G45" s="7">
        <v>8</v>
      </c>
      <c r="H45" s="7" t="s">
        <v>30</v>
      </c>
      <c r="I45" s="8">
        <v>0.2</v>
      </c>
      <c r="J45" s="12">
        <v>0.2</v>
      </c>
      <c r="K45" s="7" t="b">
        <f t="shared" si="1"/>
        <v>1</v>
      </c>
      <c r="L45" s="7">
        <f>ASIN(SQRT(I45/100))</f>
        <v>0.044736280102247346</v>
      </c>
      <c r="M45" s="8">
        <v>1</v>
      </c>
      <c r="N45" s="7">
        <f>ASIN(SQRT(M45/100))</f>
        <v>0.1001674211615598</v>
      </c>
      <c r="O45" s="7">
        <v>0</v>
      </c>
      <c r="P45" s="7">
        <f>SQRT(O45)</f>
        <v>0</v>
      </c>
      <c r="Q45" s="7">
        <v>0</v>
      </c>
      <c r="R45" s="7">
        <f>LOG(Q45+0.00001)</f>
        <v>-5</v>
      </c>
      <c r="S45" s="7">
        <v>0</v>
      </c>
      <c r="T45" s="7">
        <f>LOG(S45+0.00001)</f>
        <v>-5</v>
      </c>
      <c r="U45" s="7">
        <f>Q45+S45</f>
        <v>0</v>
      </c>
      <c r="V45" s="7">
        <f>LOG10(U45+0.00001)</f>
        <v>-5</v>
      </c>
      <c r="Y45" s="7">
        <v>0.7</v>
      </c>
      <c r="Z45" s="7">
        <f>LOG10(Y45+0.01)</f>
        <v>-0.14874165128092473</v>
      </c>
    </row>
    <row r="46" spans="1:26" ht="15">
      <c r="A46" s="7" t="s">
        <v>23</v>
      </c>
      <c r="B46" s="7">
        <v>2011</v>
      </c>
      <c r="C46" s="7" t="s">
        <v>24</v>
      </c>
      <c r="D46" s="7">
        <v>137</v>
      </c>
      <c r="E46" s="11">
        <v>137</v>
      </c>
      <c r="F46" s="7" t="b">
        <f t="shared" si="0"/>
        <v>1</v>
      </c>
      <c r="G46" s="7">
        <v>3</v>
      </c>
      <c r="H46" s="7" t="s">
        <v>32</v>
      </c>
      <c r="I46" s="8">
        <v>1.2</v>
      </c>
      <c r="J46" s="12">
        <v>1.2</v>
      </c>
      <c r="K46" s="7" t="b">
        <f t="shared" si="1"/>
        <v>1</v>
      </c>
      <c r="L46" s="7">
        <f>ASIN(SQRT(I46/100))</f>
        <v>0.1097647921249647</v>
      </c>
      <c r="M46" s="8">
        <v>1.7</v>
      </c>
      <c r="N46" s="7">
        <f>ASIN(SQRT(M46/100))</f>
        <v>0.13075632458015415</v>
      </c>
      <c r="O46" s="7">
        <v>2</v>
      </c>
      <c r="P46" s="7">
        <f>SQRT(O46)</f>
        <v>1.4142135623730951</v>
      </c>
      <c r="Q46" s="7">
        <v>0.3812</v>
      </c>
      <c r="R46" s="7">
        <f>LOG(Q46+0.00001)</f>
        <v>-0.4188357153583285</v>
      </c>
      <c r="S46" s="7">
        <v>0.0026</v>
      </c>
      <c r="T46" s="7">
        <f>LOG(S46+0.00001)</f>
        <v>-2.583359492661719</v>
      </c>
      <c r="U46" s="7">
        <f>Q46+S46</f>
        <v>0.3838</v>
      </c>
      <c r="V46" s="7">
        <f>LOG10(U46+0.00001)</f>
        <v>-0.41588371410226227</v>
      </c>
      <c r="W46" s="7">
        <f>S46/U46*100</f>
        <v>0.6774361646690985</v>
      </c>
      <c r="X46" s="7">
        <f>ASIN(SQRT(W46/100))</f>
        <v>0.08239972380364985</v>
      </c>
      <c r="Y46" s="7">
        <v>1.2</v>
      </c>
      <c r="Z46" s="7">
        <f>LOG10(Y46+0.01)</f>
        <v>0.08278537031645007</v>
      </c>
    </row>
    <row r="47" spans="1:27" ht="15">
      <c r="A47" s="7" t="s">
        <v>23</v>
      </c>
      <c r="B47" s="7">
        <v>2011</v>
      </c>
      <c r="C47" s="7" t="s">
        <v>24</v>
      </c>
      <c r="D47" s="7">
        <v>143</v>
      </c>
      <c r="E47" s="11">
        <v>143</v>
      </c>
      <c r="F47" s="7" t="b">
        <f t="shared" si="0"/>
        <v>1</v>
      </c>
      <c r="G47" s="7">
        <v>5</v>
      </c>
      <c r="H47" s="7" t="s">
        <v>29</v>
      </c>
      <c r="I47" s="8">
        <v>2</v>
      </c>
      <c r="J47" s="12">
        <v>2</v>
      </c>
      <c r="K47" s="7" t="b">
        <f t="shared" si="1"/>
        <v>1</v>
      </c>
      <c r="L47" s="7">
        <f>ASIN(SQRT(I47/100))</f>
        <v>0.1418970546041639</v>
      </c>
      <c r="M47" s="8">
        <v>2.5</v>
      </c>
      <c r="N47" s="7">
        <f>ASIN(SQRT(M47/100))</f>
        <v>0.15878021464576067</v>
      </c>
      <c r="O47" s="7">
        <v>0</v>
      </c>
      <c r="P47" s="7">
        <f>SQRT(O47)</f>
        <v>0</v>
      </c>
      <c r="Q47" s="7">
        <v>0</v>
      </c>
      <c r="R47" s="7">
        <f>LOG(Q47+0.00001)</f>
        <v>-5</v>
      </c>
      <c r="S47" s="7">
        <v>0</v>
      </c>
      <c r="T47" s="7">
        <f>LOG(S47+0.00001)</f>
        <v>-5</v>
      </c>
      <c r="U47" s="7">
        <f>Q47+S47</f>
        <v>0</v>
      </c>
      <c r="V47" s="7">
        <f>LOG10(U47+0.00001)</f>
        <v>-5</v>
      </c>
      <c r="AA47" s="7" t="s">
        <v>36</v>
      </c>
    </row>
    <row r="48" spans="1:26" ht="15">
      <c r="A48" s="7" t="s">
        <v>23</v>
      </c>
      <c r="B48" s="7">
        <v>2011</v>
      </c>
      <c r="C48" s="7" t="s">
        <v>24</v>
      </c>
      <c r="D48" s="7">
        <v>156</v>
      </c>
      <c r="E48" s="11">
        <v>156</v>
      </c>
      <c r="F48" s="7" t="b">
        <f t="shared" si="0"/>
        <v>1</v>
      </c>
      <c r="G48" s="7">
        <v>7</v>
      </c>
      <c r="H48" s="7" t="s">
        <v>31</v>
      </c>
      <c r="I48" s="8">
        <v>0.7</v>
      </c>
      <c r="J48" s="12">
        <v>0.7</v>
      </c>
      <c r="K48" s="7" t="b">
        <f t="shared" si="1"/>
        <v>1</v>
      </c>
      <c r="L48" s="7">
        <f>ASIN(SQRT(I48/100))</f>
        <v>0.08376392174966676</v>
      </c>
      <c r="M48" s="8">
        <v>1</v>
      </c>
      <c r="N48" s="7">
        <f>ASIN(SQRT(M48/100))</f>
        <v>0.1001674211615598</v>
      </c>
      <c r="O48" s="7">
        <v>0</v>
      </c>
      <c r="P48" s="7">
        <f>SQRT(O48)</f>
        <v>0</v>
      </c>
      <c r="Q48" s="7">
        <v>0</v>
      </c>
      <c r="R48" s="7">
        <f>LOG(Q48+0.00001)</f>
        <v>-5</v>
      </c>
      <c r="S48" s="7">
        <v>0</v>
      </c>
      <c r="T48" s="7">
        <f>LOG(S48+0.00001)</f>
        <v>-5</v>
      </c>
      <c r="U48" s="7">
        <f>Q48+S48</f>
        <v>0</v>
      </c>
      <c r="V48" s="7">
        <f>LOG10(U48+0.00001)</f>
        <v>-5</v>
      </c>
      <c r="Y48" s="7">
        <v>1</v>
      </c>
      <c r="Z48" s="7">
        <f>LOG10(Y48+0.01)</f>
        <v>0.004321373782642578</v>
      </c>
    </row>
    <row r="49" spans="1:26" ht="15">
      <c r="A49" s="7" t="s">
        <v>23</v>
      </c>
      <c r="B49" s="7">
        <v>2011</v>
      </c>
      <c r="C49" s="7" t="s">
        <v>24</v>
      </c>
      <c r="D49" s="7">
        <v>158</v>
      </c>
      <c r="E49" s="11">
        <v>158</v>
      </c>
      <c r="F49" s="7" t="b">
        <f t="shared" si="0"/>
        <v>1</v>
      </c>
      <c r="G49" s="7">
        <v>7</v>
      </c>
      <c r="H49" s="7" t="s">
        <v>31</v>
      </c>
      <c r="I49" s="8">
        <v>1.5</v>
      </c>
      <c r="J49" s="12">
        <v>1.5</v>
      </c>
      <c r="K49" s="7" t="b">
        <f t="shared" si="1"/>
        <v>1</v>
      </c>
      <c r="L49" s="7">
        <f>ASIN(SQRT(I49/100))</f>
        <v>0.12278275875764601</v>
      </c>
      <c r="M49" s="8">
        <v>2</v>
      </c>
      <c r="N49" s="7">
        <f>ASIN(SQRT(M49/100))</f>
        <v>0.1418970546041639</v>
      </c>
      <c r="O49" s="7">
        <v>0</v>
      </c>
      <c r="P49" s="7">
        <f>SQRT(O49)</f>
        <v>0</v>
      </c>
      <c r="Q49" s="7">
        <v>0</v>
      </c>
      <c r="R49" s="7">
        <f>LOG(Q49+0.00001)</f>
        <v>-5</v>
      </c>
      <c r="S49" s="7">
        <v>0</v>
      </c>
      <c r="T49" s="7">
        <f>LOG(S49+0.00001)</f>
        <v>-5</v>
      </c>
      <c r="U49" s="7">
        <f>Q49+S49</f>
        <v>0</v>
      </c>
      <c r="V49" s="7">
        <f>LOG10(U49+0.00001)</f>
        <v>-5</v>
      </c>
      <c r="Y49" s="7">
        <v>1.5</v>
      </c>
      <c r="Z49" s="7">
        <f>LOG10(Y49+0.01)</f>
        <v>0.17897694729316943</v>
      </c>
    </row>
    <row r="50" spans="1:26" ht="15">
      <c r="A50" s="7" t="s">
        <v>23</v>
      </c>
      <c r="B50" s="7">
        <v>2011</v>
      </c>
      <c r="C50" s="7" t="s">
        <v>24</v>
      </c>
      <c r="D50" s="7">
        <v>168</v>
      </c>
      <c r="E50" s="11">
        <v>168</v>
      </c>
      <c r="F50" s="7" t="b">
        <f t="shared" si="0"/>
        <v>1</v>
      </c>
      <c r="G50" s="7">
        <v>5</v>
      </c>
      <c r="H50" s="7" t="s">
        <v>29</v>
      </c>
      <c r="I50" s="8">
        <v>0.8</v>
      </c>
      <c r="J50" s="12">
        <v>0.8</v>
      </c>
      <c r="K50" s="7" t="b">
        <f t="shared" si="1"/>
        <v>1</v>
      </c>
      <c r="L50" s="7">
        <f>ASIN(SQRT(I50/100))</f>
        <v>0.0895624074394449</v>
      </c>
      <c r="M50" s="8">
        <v>0.5</v>
      </c>
      <c r="N50" s="7">
        <f>ASIN(SQRT(M50/100))</f>
        <v>0.07076973666221362</v>
      </c>
      <c r="O50" s="7">
        <v>0</v>
      </c>
      <c r="P50" s="7">
        <f>SQRT(O50)</f>
        <v>0</v>
      </c>
      <c r="Q50" s="7">
        <v>0</v>
      </c>
      <c r="R50" s="7">
        <f>LOG(Q50+0.00001)</f>
        <v>-5</v>
      </c>
      <c r="S50" s="7">
        <v>0</v>
      </c>
      <c r="T50" s="7">
        <f>LOG(S50+0.00001)</f>
        <v>-5</v>
      </c>
      <c r="U50" s="7">
        <f>Q50+S50</f>
        <v>0</v>
      </c>
      <c r="V50" s="7">
        <f>LOG10(U50+0.00001)</f>
        <v>-5</v>
      </c>
      <c r="Y50" s="7">
        <v>0.6</v>
      </c>
      <c r="Z50" s="7">
        <f>LOG10(Y50+0.01)</f>
        <v>-0.21467016498923297</v>
      </c>
    </row>
    <row r="51" spans="1:26" ht="15">
      <c r="A51" s="7" t="s">
        <v>23</v>
      </c>
      <c r="B51" s="7">
        <v>2011</v>
      </c>
      <c r="C51" s="7" t="s">
        <v>24</v>
      </c>
      <c r="D51" s="7">
        <v>169</v>
      </c>
      <c r="E51" s="11">
        <v>169</v>
      </c>
      <c r="F51" s="7" t="b">
        <f t="shared" si="0"/>
        <v>1</v>
      </c>
      <c r="G51" s="7">
        <v>8</v>
      </c>
      <c r="H51" s="7" t="s">
        <v>30</v>
      </c>
      <c r="I51" s="8">
        <v>2.5</v>
      </c>
      <c r="J51" s="12">
        <v>2.5</v>
      </c>
      <c r="K51" s="7" t="b">
        <f t="shared" si="1"/>
        <v>1</v>
      </c>
      <c r="L51" s="7">
        <f>ASIN(SQRT(I51/100))</f>
        <v>0.15878021464576067</v>
      </c>
      <c r="M51" s="8">
        <v>1.8</v>
      </c>
      <c r="N51" s="7">
        <f>ASIN(SQRT(M51/100))</f>
        <v>0.13456986643727625</v>
      </c>
      <c r="O51" s="7">
        <v>0</v>
      </c>
      <c r="P51" s="7">
        <f>SQRT(O51)</f>
        <v>0</v>
      </c>
      <c r="Q51" s="7">
        <v>0</v>
      </c>
      <c r="R51" s="7">
        <f>LOG(Q51+0.00001)</f>
        <v>-5</v>
      </c>
      <c r="S51" s="7">
        <v>0</v>
      </c>
      <c r="T51" s="7">
        <f>LOG(S51+0.00001)</f>
        <v>-5</v>
      </c>
      <c r="U51" s="7">
        <f>Q51+S51</f>
        <v>0</v>
      </c>
      <c r="V51" s="7">
        <f>LOG10(U51+0.00001)</f>
        <v>-5</v>
      </c>
      <c r="Y51" s="7">
        <v>1.2</v>
      </c>
      <c r="Z51" s="7">
        <f>LOG10(Y51+0.01)</f>
        <v>0.08278537031645007</v>
      </c>
    </row>
    <row r="52" spans="1:26" ht="15">
      <c r="A52" s="7" t="s">
        <v>23</v>
      </c>
      <c r="B52" s="7">
        <v>2011</v>
      </c>
      <c r="C52" s="7" t="s">
        <v>24</v>
      </c>
      <c r="D52" s="7">
        <v>171</v>
      </c>
      <c r="E52" s="11">
        <v>171</v>
      </c>
      <c r="F52" s="7" t="b">
        <f t="shared" si="0"/>
        <v>1</v>
      </c>
      <c r="G52" s="7">
        <v>1</v>
      </c>
      <c r="H52" s="7" t="s">
        <v>26</v>
      </c>
      <c r="I52" s="8">
        <v>0.7</v>
      </c>
      <c r="J52" s="12">
        <v>0.7</v>
      </c>
      <c r="K52" s="7" t="b">
        <f t="shared" si="1"/>
        <v>1</v>
      </c>
      <c r="L52" s="7">
        <f>ASIN(SQRT(I52/100))</f>
        <v>0.08376392174966676</v>
      </c>
      <c r="M52" s="8">
        <v>0.5</v>
      </c>
      <c r="N52" s="7">
        <f>ASIN(SQRT(M52/100))</f>
        <v>0.07076973666221362</v>
      </c>
      <c r="O52" s="7">
        <v>0</v>
      </c>
      <c r="P52" s="7">
        <f>SQRT(O52)</f>
        <v>0</v>
      </c>
      <c r="Q52" s="7">
        <v>0</v>
      </c>
      <c r="R52" s="7">
        <f>LOG(Q52+0.00001)</f>
        <v>-5</v>
      </c>
      <c r="S52" s="7">
        <v>0</v>
      </c>
      <c r="T52" s="7">
        <f>LOG(S52+0.00001)</f>
        <v>-5</v>
      </c>
      <c r="U52" s="7">
        <f>Q52+S52</f>
        <v>0</v>
      </c>
      <c r="V52" s="7">
        <f>LOG10(U52+0.00001)</f>
        <v>-5</v>
      </c>
      <c r="Y52" s="7">
        <v>0.6</v>
      </c>
      <c r="Z52" s="7">
        <f>LOG10(Y52+0.01)</f>
        <v>-0.21467016498923297</v>
      </c>
    </row>
    <row r="53" spans="1:26" ht="15">
      <c r="A53" s="7" t="s">
        <v>23</v>
      </c>
      <c r="B53" s="7">
        <v>2011</v>
      </c>
      <c r="C53" s="7" t="s">
        <v>24</v>
      </c>
      <c r="D53" s="7">
        <v>172</v>
      </c>
      <c r="E53" s="11">
        <v>172</v>
      </c>
      <c r="F53" s="7" t="b">
        <f t="shared" si="0"/>
        <v>1</v>
      </c>
      <c r="G53" s="7">
        <v>5</v>
      </c>
      <c r="H53" s="7" t="s">
        <v>29</v>
      </c>
      <c r="I53" s="8">
        <v>0.5</v>
      </c>
      <c r="J53" s="12">
        <v>0.5</v>
      </c>
      <c r="K53" s="7" t="b">
        <f t="shared" si="1"/>
        <v>1</v>
      </c>
      <c r="L53" s="7">
        <f>ASIN(SQRT(I53/100))</f>
        <v>0.07076973666221362</v>
      </c>
      <c r="M53" s="8">
        <v>0.5</v>
      </c>
      <c r="N53" s="7">
        <f>ASIN(SQRT(M53/100))</f>
        <v>0.07076973666221362</v>
      </c>
      <c r="O53" s="7">
        <v>0</v>
      </c>
      <c r="P53" s="7">
        <f>SQRT(O53)</f>
        <v>0</v>
      </c>
      <c r="Q53" s="7">
        <v>0</v>
      </c>
      <c r="R53" s="7">
        <f>LOG(Q53+0.00001)</f>
        <v>-5</v>
      </c>
      <c r="S53" s="7">
        <v>0</v>
      </c>
      <c r="T53" s="7">
        <f>LOG(S53+0.00001)</f>
        <v>-5</v>
      </c>
      <c r="U53" s="7">
        <f>Q53+S53</f>
        <v>0</v>
      </c>
      <c r="V53" s="7">
        <f>LOG10(U53+0.00001)</f>
        <v>-5</v>
      </c>
      <c r="Y53" s="7">
        <v>0.9</v>
      </c>
      <c r="Z53" s="7">
        <f>LOG10(Y53+0.01)</f>
        <v>-0.040958607678906384</v>
      </c>
    </row>
    <row r="54" spans="1:26" ht="15">
      <c r="A54" s="7" t="s">
        <v>23</v>
      </c>
      <c r="B54" s="7">
        <v>2011</v>
      </c>
      <c r="C54" s="7" t="s">
        <v>24</v>
      </c>
      <c r="D54" s="7">
        <v>173</v>
      </c>
      <c r="E54" s="11">
        <v>173</v>
      </c>
      <c r="F54" s="7" t="b">
        <f t="shared" si="0"/>
        <v>1</v>
      </c>
      <c r="G54" s="7">
        <v>8</v>
      </c>
      <c r="H54" s="7" t="s">
        <v>30</v>
      </c>
      <c r="I54" s="8">
        <v>2</v>
      </c>
      <c r="J54" s="12">
        <v>2</v>
      </c>
      <c r="K54" s="7" t="b">
        <f t="shared" si="1"/>
        <v>1</v>
      </c>
      <c r="L54" s="7">
        <f>ASIN(SQRT(I54/100))</f>
        <v>0.1418970546041639</v>
      </c>
      <c r="M54" s="8">
        <v>2.5</v>
      </c>
      <c r="N54" s="7">
        <f>ASIN(SQRT(M54/100))</f>
        <v>0.15878021464576067</v>
      </c>
      <c r="O54" s="7">
        <v>2</v>
      </c>
      <c r="P54" s="7">
        <f>SQRT(O54)</f>
        <v>1.4142135623730951</v>
      </c>
      <c r="Q54" s="7">
        <v>0</v>
      </c>
      <c r="R54" s="7">
        <f>LOG(Q54+0.00001)</f>
        <v>-5</v>
      </c>
      <c r="S54" s="7">
        <v>0</v>
      </c>
      <c r="T54" s="7">
        <f>LOG(S54+0.00001)</f>
        <v>-5</v>
      </c>
      <c r="U54" s="7">
        <f>Q54+S54</f>
        <v>0</v>
      </c>
      <c r="V54" s="7">
        <f>LOG10(U54+0.00001)</f>
        <v>-5</v>
      </c>
      <c r="Y54" s="7">
        <v>3.9</v>
      </c>
      <c r="Z54" s="7">
        <f>LOG10(Y54+0.01)</f>
        <v>0.5921767573958667</v>
      </c>
    </row>
    <row r="55" spans="1:26" ht="15">
      <c r="A55" s="7" t="s">
        <v>23</v>
      </c>
      <c r="B55" s="7">
        <v>2011</v>
      </c>
      <c r="C55" s="7" t="s">
        <v>24</v>
      </c>
      <c r="D55" s="7">
        <v>174</v>
      </c>
      <c r="E55" s="11">
        <v>174</v>
      </c>
      <c r="F55" s="7" t="b">
        <f t="shared" si="0"/>
        <v>1</v>
      </c>
      <c r="G55" s="7">
        <v>1</v>
      </c>
      <c r="H55" s="7" t="s">
        <v>26</v>
      </c>
      <c r="I55" s="8">
        <v>0.3</v>
      </c>
      <c r="J55" s="12">
        <v>0.3</v>
      </c>
      <c r="K55" s="7" t="b">
        <f t="shared" si="1"/>
        <v>1</v>
      </c>
      <c r="L55" s="7">
        <f>ASIN(SQRT(I55/100))</f>
        <v>0.054799678915819716</v>
      </c>
      <c r="M55" s="8">
        <v>0.2</v>
      </c>
      <c r="N55" s="7">
        <f>ASIN(SQRT(M55/100))</f>
        <v>0.044736280102247346</v>
      </c>
      <c r="O55" s="7">
        <v>0</v>
      </c>
      <c r="P55" s="7">
        <f>SQRT(O55)</f>
        <v>0</v>
      </c>
      <c r="Q55" s="7">
        <v>0</v>
      </c>
      <c r="R55" s="7">
        <f>LOG(Q55+0.00001)</f>
        <v>-5</v>
      </c>
      <c r="S55" s="7">
        <v>0</v>
      </c>
      <c r="T55" s="7">
        <f>LOG(S55+0.00001)</f>
        <v>-5</v>
      </c>
      <c r="U55" s="7">
        <f>Q55+S55</f>
        <v>0</v>
      </c>
      <c r="V55" s="7">
        <f>LOG10(U55+0.00001)</f>
        <v>-5</v>
      </c>
      <c r="Y55" s="7">
        <v>0.3</v>
      </c>
      <c r="Z55" s="7">
        <f>LOG10(Y55+0.01)</f>
        <v>-0.5086383061657274</v>
      </c>
    </row>
    <row r="56" spans="1:26" ht="15">
      <c r="A56" s="7" t="s">
        <v>23</v>
      </c>
      <c r="B56" s="7">
        <v>2011</v>
      </c>
      <c r="C56" s="7" t="s">
        <v>24</v>
      </c>
      <c r="D56" s="7">
        <v>175</v>
      </c>
      <c r="E56" s="11">
        <v>175</v>
      </c>
      <c r="F56" s="7" t="b">
        <f t="shared" si="0"/>
        <v>1</v>
      </c>
      <c r="G56" s="7">
        <v>7</v>
      </c>
      <c r="H56" s="7" t="s">
        <v>31</v>
      </c>
      <c r="I56" s="8">
        <v>2</v>
      </c>
      <c r="J56" s="12">
        <v>2</v>
      </c>
      <c r="K56" s="7" t="b">
        <f t="shared" si="1"/>
        <v>1</v>
      </c>
      <c r="L56" s="7">
        <f>ASIN(SQRT(I56/100))</f>
        <v>0.1418970546041639</v>
      </c>
      <c r="M56" s="8">
        <v>2</v>
      </c>
      <c r="N56" s="7">
        <f>ASIN(SQRT(M56/100))</f>
        <v>0.1418970546041639</v>
      </c>
      <c r="O56" s="7">
        <v>3</v>
      </c>
      <c r="P56" s="7">
        <f>SQRT(O56)</f>
        <v>1.7320508075688772</v>
      </c>
      <c r="Q56" s="7">
        <v>0.1154</v>
      </c>
      <c r="R56" s="7">
        <f>LOG(Q56+0.00001)</f>
        <v>-0.9377565589735221</v>
      </c>
      <c r="S56" s="7">
        <v>0</v>
      </c>
      <c r="T56" s="7">
        <f>LOG(S56+0.00001)</f>
        <v>-5</v>
      </c>
      <c r="U56" s="7">
        <f>Q56+S56</f>
        <v>0.1154</v>
      </c>
      <c r="V56" s="7">
        <f>LOG10(U56+0.00001)</f>
        <v>-0.9377565589735221</v>
      </c>
      <c r="W56" s="7">
        <f>S56/U56*100</f>
        <v>0</v>
      </c>
      <c r="X56" s="7">
        <f>ASIN(SQRT(W56/100))</f>
        <v>0</v>
      </c>
      <c r="Y56" s="7">
        <v>2.5</v>
      </c>
      <c r="Z56" s="7">
        <f>LOG10(Y56+0.01)</f>
        <v>0.3996737214810381</v>
      </c>
    </row>
    <row r="57" spans="1:26" ht="15">
      <c r="A57" s="7" t="s">
        <v>23</v>
      </c>
      <c r="B57" s="7">
        <v>2011</v>
      </c>
      <c r="C57" s="7" t="s">
        <v>24</v>
      </c>
      <c r="D57" s="7">
        <v>178</v>
      </c>
      <c r="E57" s="11">
        <v>178</v>
      </c>
      <c r="F57" s="7" t="b">
        <f t="shared" si="0"/>
        <v>1</v>
      </c>
      <c r="G57" s="7">
        <v>4</v>
      </c>
      <c r="H57" s="7" t="s">
        <v>27</v>
      </c>
      <c r="I57" s="8">
        <v>2</v>
      </c>
      <c r="J57" s="12">
        <v>2</v>
      </c>
      <c r="K57" s="7" t="b">
        <f t="shared" si="1"/>
        <v>1</v>
      </c>
      <c r="L57" s="7">
        <f>ASIN(SQRT(I57/100))</f>
        <v>0.1418970546041639</v>
      </c>
      <c r="M57" s="8">
        <v>2.5</v>
      </c>
      <c r="N57" s="7">
        <f>ASIN(SQRT(M57/100))</f>
        <v>0.15878021464576067</v>
      </c>
      <c r="O57" s="7">
        <v>0</v>
      </c>
      <c r="P57" s="7">
        <f>SQRT(O57)</f>
        <v>0</v>
      </c>
      <c r="Q57" s="7">
        <v>0</v>
      </c>
      <c r="R57" s="7">
        <f>LOG(Q57+0.00001)</f>
        <v>-5</v>
      </c>
      <c r="S57" s="7">
        <v>0</v>
      </c>
      <c r="T57" s="7">
        <f>LOG(S57+0.00001)</f>
        <v>-5</v>
      </c>
      <c r="U57" s="7">
        <f>Q57+S57</f>
        <v>0</v>
      </c>
      <c r="V57" s="7">
        <f>LOG10(U57+0.00001)</f>
        <v>-5</v>
      </c>
      <c r="Y57" s="7">
        <v>1.6</v>
      </c>
      <c r="Z57" s="7">
        <f>LOG10(Y57+0.01)</f>
        <v>0.20682587603184974</v>
      </c>
    </row>
    <row r="58" spans="1:26" ht="15">
      <c r="A58" s="7" t="s">
        <v>23</v>
      </c>
      <c r="B58" s="7">
        <v>2011</v>
      </c>
      <c r="C58" s="7" t="s">
        <v>24</v>
      </c>
      <c r="D58" s="7">
        <v>179</v>
      </c>
      <c r="E58" s="11">
        <v>179</v>
      </c>
      <c r="F58" s="7" t="b">
        <f t="shared" si="0"/>
        <v>1</v>
      </c>
      <c r="G58" s="7">
        <v>8</v>
      </c>
      <c r="H58" s="7" t="s">
        <v>30</v>
      </c>
      <c r="I58" s="8">
        <v>1</v>
      </c>
      <c r="J58" s="12">
        <v>1</v>
      </c>
      <c r="K58" s="7" t="b">
        <f t="shared" si="1"/>
        <v>1</v>
      </c>
      <c r="L58" s="7">
        <f>ASIN(SQRT(I58/100))</f>
        <v>0.1001674211615598</v>
      </c>
      <c r="M58" s="8">
        <v>0.5</v>
      </c>
      <c r="N58" s="7">
        <f>ASIN(SQRT(M58/100))</f>
        <v>0.07076973666221362</v>
      </c>
      <c r="O58" s="7">
        <v>0</v>
      </c>
      <c r="P58" s="7">
        <f>SQRT(O58)</f>
        <v>0</v>
      </c>
      <c r="Q58" s="7">
        <v>0</v>
      </c>
      <c r="R58" s="7">
        <f>LOG(Q58+0.00001)</f>
        <v>-5</v>
      </c>
      <c r="S58" s="7">
        <v>0</v>
      </c>
      <c r="T58" s="7">
        <f>LOG(S58+0.00001)</f>
        <v>-5</v>
      </c>
      <c r="U58" s="7">
        <f>Q58+S58</f>
        <v>0</v>
      </c>
      <c r="V58" s="7">
        <f>LOG10(U58+0.00001)</f>
        <v>-5</v>
      </c>
      <c r="Y58" s="7">
        <v>0.7</v>
      </c>
      <c r="Z58" s="7">
        <f>LOG10(Y58+0.01)</f>
        <v>-0.14874165128092473</v>
      </c>
    </row>
    <row r="59" spans="1:26" ht="15">
      <c r="A59" s="7" t="s">
        <v>23</v>
      </c>
      <c r="B59" s="7">
        <v>2011</v>
      </c>
      <c r="C59" s="7" t="s">
        <v>24</v>
      </c>
      <c r="D59" s="7">
        <v>180</v>
      </c>
      <c r="E59" s="11">
        <v>180</v>
      </c>
      <c r="F59" s="7" t="b">
        <f t="shared" si="0"/>
        <v>1</v>
      </c>
      <c r="G59" s="7">
        <v>3</v>
      </c>
      <c r="H59" s="7" t="s">
        <v>32</v>
      </c>
      <c r="I59" s="8">
        <v>1</v>
      </c>
      <c r="J59" s="12">
        <v>1</v>
      </c>
      <c r="K59" s="7" t="b">
        <f t="shared" si="1"/>
        <v>1</v>
      </c>
      <c r="L59" s="7">
        <f>ASIN(SQRT(I59/100))</f>
        <v>0.1001674211615598</v>
      </c>
      <c r="M59" s="8">
        <v>1.5</v>
      </c>
      <c r="N59" s="7">
        <f>ASIN(SQRT(M59/100))</f>
        <v>0.12278275875764601</v>
      </c>
      <c r="O59" s="7">
        <v>0</v>
      </c>
      <c r="P59" s="7">
        <f>SQRT(O59)</f>
        <v>0</v>
      </c>
      <c r="Q59" s="7">
        <v>0</v>
      </c>
      <c r="R59" s="7">
        <f>LOG(Q59+0.00001)</f>
        <v>-5</v>
      </c>
      <c r="S59" s="7">
        <v>0</v>
      </c>
      <c r="T59" s="7">
        <f>LOG(S59+0.00001)</f>
        <v>-5</v>
      </c>
      <c r="U59" s="7">
        <f>Q59+S59</f>
        <v>0</v>
      </c>
      <c r="V59" s="7">
        <f>LOG10(U59+0.00001)</f>
        <v>-5</v>
      </c>
      <c r="Y59" s="7">
        <v>1.2</v>
      </c>
      <c r="Z59" s="7">
        <f>LOG10(Y59+0.01)</f>
        <v>0.08278537031645007</v>
      </c>
    </row>
    <row r="60" spans="1:26" ht="15">
      <c r="A60" s="7" t="s">
        <v>23</v>
      </c>
      <c r="B60" s="7">
        <v>2011</v>
      </c>
      <c r="C60" s="7" t="s">
        <v>24</v>
      </c>
      <c r="D60" s="7">
        <v>181</v>
      </c>
      <c r="E60" s="11">
        <v>181</v>
      </c>
      <c r="F60" s="7" t="b">
        <f t="shared" si="0"/>
        <v>1</v>
      </c>
      <c r="G60" s="7">
        <v>3</v>
      </c>
      <c r="H60" s="7" t="s">
        <v>32</v>
      </c>
      <c r="I60" s="8">
        <v>3</v>
      </c>
      <c r="J60" s="12">
        <v>3</v>
      </c>
      <c r="K60" s="7" t="b">
        <f t="shared" si="1"/>
        <v>1</v>
      </c>
      <c r="L60" s="7">
        <f>ASIN(SQRT(I60/100))</f>
        <v>0.17408301063648043</v>
      </c>
      <c r="M60" s="8">
        <v>3</v>
      </c>
      <c r="N60" s="7">
        <f>ASIN(SQRT(M60/100))</f>
        <v>0.17408301063648043</v>
      </c>
      <c r="O60" s="7">
        <v>1</v>
      </c>
      <c r="P60" s="7">
        <f>SQRT(O60)</f>
        <v>1</v>
      </c>
      <c r="Q60" s="7">
        <v>0.1381</v>
      </c>
      <c r="R60" s="7">
        <f>LOG(Q60+0.00001)</f>
        <v>-0.859774874733552</v>
      </c>
      <c r="S60" s="7">
        <v>0</v>
      </c>
      <c r="T60" s="7">
        <f>LOG(S60+0.00001)</f>
        <v>-5</v>
      </c>
      <c r="U60" s="7">
        <f>Q60+S60</f>
        <v>0.1381</v>
      </c>
      <c r="V60" s="7">
        <f>LOG10(U60+0.00001)</f>
        <v>-0.859774874733552</v>
      </c>
      <c r="W60" s="7">
        <f>S60/U60*100</f>
        <v>0</v>
      </c>
      <c r="X60" s="7">
        <f>ASIN(SQRT(W60/100))</f>
        <v>0</v>
      </c>
      <c r="Y60" s="7">
        <v>4.1</v>
      </c>
      <c r="Z60" s="7">
        <f>LOG10(Y60+0.01)</f>
        <v>0.6138418218760692</v>
      </c>
    </row>
    <row r="61" spans="1:26" ht="15">
      <c r="A61" s="7" t="s">
        <v>23</v>
      </c>
      <c r="B61" s="7">
        <v>2011</v>
      </c>
      <c r="C61" s="7" t="s">
        <v>24</v>
      </c>
      <c r="D61" s="7">
        <v>183</v>
      </c>
      <c r="E61" s="11">
        <v>183</v>
      </c>
      <c r="F61" s="7" t="b">
        <f t="shared" si="0"/>
        <v>1</v>
      </c>
      <c r="G61" s="7">
        <v>7</v>
      </c>
      <c r="H61" s="7" t="s">
        <v>31</v>
      </c>
      <c r="I61" s="8">
        <v>2</v>
      </c>
      <c r="J61" s="12">
        <v>2</v>
      </c>
      <c r="K61" s="7" t="b">
        <f t="shared" si="1"/>
        <v>1</v>
      </c>
      <c r="L61" s="7">
        <f>ASIN(SQRT(I61/100))</f>
        <v>0.1418970546041639</v>
      </c>
      <c r="M61" s="8">
        <v>2</v>
      </c>
      <c r="N61" s="7">
        <f>ASIN(SQRT(M61/100))</f>
        <v>0.1418970546041639</v>
      </c>
      <c r="O61" s="7">
        <v>2</v>
      </c>
      <c r="P61" s="7">
        <f>SQRT(O61)</f>
        <v>1.4142135623730951</v>
      </c>
      <c r="Q61" s="7">
        <v>0.4483</v>
      </c>
      <c r="R61" s="7">
        <f>LOG(Q61+0.00001)</f>
        <v>-0.34842157365622056</v>
      </c>
      <c r="S61" s="7">
        <v>0.0188</v>
      </c>
      <c r="T61" s="7">
        <f>LOG(S61+0.00001)</f>
        <v>-1.725611204449621</v>
      </c>
      <c r="U61" s="7">
        <f>Q61+S61</f>
        <v>0.46709999999999996</v>
      </c>
      <c r="V61" s="7">
        <f>LOG10(U61+0.00001)</f>
        <v>-0.33058083513497194</v>
      </c>
      <c r="W61" s="7">
        <f>S61/U61*100</f>
        <v>4.024834082637551</v>
      </c>
      <c r="X61" s="7">
        <f>ASIN(SQRT(W61/100))</f>
        <v>0.2019906357042893</v>
      </c>
      <c r="Y61" s="7">
        <v>0.4</v>
      </c>
      <c r="Z61" s="7">
        <f>LOG10(Y61+0.01)</f>
        <v>-0.3872161432802645</v>
      </c>
    </row>
    <row r="62" spans="1:26" ht="15">
      <c r="A62" s="7" t="s">
        <v>23</v>
      </c>
      <c r="B62" s="7">
        <v>2011</v>
      </c>
      <c r="C62" s="7" t="s">
        <v>24</v>
      </c>
      <c r="D62" s="7">
        <v>184</v>
      </c>
      <c r="E62" s="11">
        <v>184</v>
      </c>
      <c r="F62" s="7" t="b">
        <f t="shared" si="0"/>
        <v>1</v>
      </c>
      <c r="G62" s="7">
        <v>2</v>
      </c>
      <c r="H62" s="7" t="s">
        <v>28</v>
      </c>
      <c r="I62" s="8">
        <v>2.5</v>
      </c>
      <c r="J62" s="12">
        <v>2.5</v>
      </c>
      <c r="K62" s="7" t="b">
        <f t="shared" si="1"/>
        <v>1</v>
      </c>
      <c r="L62" s="7">
        <f>ASIN(SQRT(I62/100))</f>
        <v>0.15878021464576067</v>
      </c>
      <c r="M62" s="8">
        <v>2</v>
      </c>
      <c r="N62" s="7">
        <f>ASIN(SQRT(M62/100))</f>
        <v>0.1418970546041639</v>
      </c>
      <c r="O62" s="7">
        <v>3</v>
      </c>
      <c r="P62" s="7">
        <f>SQRT(O62)</f>
        <v>1.7320508075688772</v>
      </c>
      <c r="Q62" s="7">
        <v>0.3384</v>
      </c>
      <c r="R62" s="7">
        <f>LOG(Q62+0.00001)</f>
        <v>-0.4705568120613489</v>
      </c>
      <c r="S62" s="7">
        <v>0.0029</v>
      </c>
      <c r="T62" s="7">
        <f>LOG(S62+0.00001)</f>
        <v>-2.5361070110140926</v>
      </c>
      <c r="U62" s="7">
        <f>Q62+S62</f>
        <v>0.3413</v>
      </c>
      <c r="V62" s="7">
        <f>LOG10(U62+0.00001)</f>
        <v>-0.46685098719397555</v>
      </c>
      <c r="W62" s="7">
        <f>S62/U62*100</f>
        <v>0.849692352768825</v>
      </c>
      <c r="X62" s="7">
        <f>ASIN(SQRT(W62/100))</f>
        <v>0.09230979953095696</v>
      </c>
      <c r="Y62" s="7">
        <v>2.7</v>
      </c>
      <c r="Z62" s="7">
        <f>LOG10(Y62+0.01)</f>
        <v>0.4329692908744057</v>
      </c>
    </row>
    <row r="63" spans="1:26" ht="15">
      <c r="A63" s="7" t="s">
        <v>23</v>
      </c>
      <c r="B63" s="7">
        <v>2011</v>
      </c>
      <c r="C63" s="7" t="s">
        <v>24</v>
      </c>
      <c r="D63" s="7">
        <v>185</v>
      </c>
      <c r="E63" s="11">
        <v>185</v>
      </c>
      <c r="F63" s="7" t="b">
        <f t="shared" si="0"/>
        <v>1</v>
      </c>
      <c r="G63" s="7">
        <v>5</v>
      </c>
      <c r="H63" s="7" t="s">
        <v>29</v>
      </c>
      <c r="I63" s="8">
        <v>1.3</v>
      </c>
      <c r="J63" s="12">
        <v>1.3</v>
      </c>
      <c r="K63" s="7" t="b">
        <f t="shared" si="1"/>
        <v>1</v>
      </c>
      <c r="L63" s="7">
        <f>ASIN(SQRT(I63/100))</f>
        <v>0.11426603697381206</v>
      </c>
      <c r="M63" s="8">
        <v>1.5</v>
      </c>
      <c r="N63" s="7">
        <f>ASIN(SQRT(M63/100))</f>
        <v>0.12278275875764601</v>
      </c>
      <c r="O63" s="7">
        <v>0</v>
      </c>
      <c r="P63" s="7">
        <f>SQRT(O63)</f>
        <v>0</v>
      </c>
      <c r="Q63" s="7">
        <v>0</v>
      </c>
      <c r="R63" s="7">
        <f>LOG(Q63+0.00001)</f>
        <v>-5</v>
      </c>
      <c r="S63" s="7">
        <v>0</v>
      </c>
      <c r="T63" s="7">
        <f>LOG(S63+0.00001)</f>
        <v>-5</v>
      </c>
      <c r="U63" s="7">
        <f>Q63+S63</f>
        <v>0</v>
      </c>
      <c r="V63" s="7">
        <f>LOG10(U63+0.00001)</f>
        <v>-5</v>
      </c>
      <c r="Y63" s="7">
        <v>1.3</v>
      </c>
      <c r="Z63" s="7">
        <f>LOG10(Y63+0.01)</f>
        <v>0.11727129565576427</v>
      </c>
    </row>
    <row r="64" spans="1:26" ht="15">
      <c r="A64" s="7" t="s">
        <v>23</v>
      </c>
      <c r="B64" s="7">
        <v>2011</v>
      </c>
      <c r="C64" s="7" t="s">
        <v>24</v>
      </c>
      <c r="D64" s="7">
        <v>187</v>
      </c>
      <c r="E64" s="11">
        <v>187</v>
      </c>
      <c r="F64" s="7" t="b">
        <f t="shared" si="0"/>
        <v>1</v>
      </c>
      <c r="G64" s="7">
        <v>8</v>
      </c>
      <c r="H64" s="7" t="s">
        <v>30</v>
      </c>
      <c r="I64" s="8">
        <v>1</v>
      </c>
      <c r="J64" s="12">
        <v>1</v>
      </c>
      <c r="K64" s="7" t="b">
        <f t="shared" si="1"/>
        <v>1</v>
      </c>
      <c r="L64" s="7">
        <f>ASIN(SQRT(I64/100))</f>
        <v>0.1001674211615598</v>
      </c>
      <c r="M64" s="8">
        <v>1</v>
      </c>
      <c r="N64" s="7">
        <f>ASIN(SQRT(M64/100))</f>
        <v>0.1001674211615598</v>
      </c>
      <c r="O64" s="7">
        <v>1</v>
      </c>
      <c r="P64" s="7">
        <f>SQRT(O64)</f>
        <v>1</v>
      </c>
      <c r="Q64" s="7">
        <v>0.2245</v>
      </c>
      <c r="R64" s="7">
        <f>LOG(Q64+0.00001)</f>
        <v>-0.6487643101257045</v>
      </c>
      <c r="S64" s="7">
        <v>0.0073</v>
      </c>
      <c r="T64" s="7">
        <f>LOG(S64+0.00001)</f>
        <v>-2.1360826230421397</v>
      </c>
      <c r="U64" s="7">
        <f>Q64+S64</f>
        <v>0.2318</v>
      </c>
      <c r="V64" s="7">
        <f>LOG10(U64+0.00001)</f>
        <v>-0.6348678330353088</v>
      </c>
      <c r="W64" s="7">
        <f>S64/U64*100</f>
        <v>3.1492666091458155</v>
      </c>
      <c r="X64" s="7">
        <f>ASIN(SQRT(W64/100))</f>
        <v>0.1784066417279477</v>
      </c>
      <c r="Y64" s="7">
        <v>0.8</v>
      </c>
      <c r="Z64" s="7">
        <f>LOG10(Y64+0.01)</f>
        <v>-0.09151498112135022</v>
      </c>
    </row>
    <row r="65" spans="1:26" ht="15">
      <c r="A65" s="7" t="s">
        <v>23</v>
      </c>
      <c r="B65" s="7">
        <v>2011</v>
      </c>
      <c r="C65" s="7" t="s">
        <v>24</v>
      </c>
      <c r="D65" s="7">
        <v>188</v>
      </c>
      <c r="E65" s="11">
        <v>188</v>
      </c>
      <c r="F65" s="7" t="b">
        <f t="shared" si="0"/>
        <v>1</v>
      </c>
      <c r="G65" s="7">
        <v>4</v>
      </c>
      <c r="H65" s="7" t="s">
        <v>27</v>
      </c>
      <c r="I65" s="8">
        <v>1</v>
      </c>
      <c r="J65" s="12">
        <v>1</v>
      </c>
      <c r="K65" s="7" t="b">
        <f t="shared" si="1"/>
        <v>1</v>
      </c>
      <c r="L65" s="7">
        <f>ASIN(SQRT(I65/100))</f>
        <v>0.1001674211615598</v>
      </c>
      <c r="M65" s="8">
        <v>1</v>
      </c>
      <c r="N65" s="7">
        <f>ASIN(SQRT(M65/100))</f>
        <v>0.1001674211615598</v>
      </c>
      <c r="O65" s="7">
        <v>1</v>
      </c>
      <c r="P65" s="7">
        <f>SQRT(O65)</f>
        <v>1</v>
      </c>
      <c r="Q65" s="7">
        <v>0.134</v>
      </c>
      <c r="R65" s="7">
        <f>LOG(Q65+0.00001)</f>
        <v>-0.8728627928084989</v>
      </c>
      <c r="S65" s="7">
        <v>0.0018</v>
      </c>
      <c r="T65" s="7">
        <f>LOG(S65+0.00001)</f>
        <v>-2.7423214251308154</v>
      </c>
      <c r="U65" s="7">
        <f>Q65+S65</f>
        <v>0.1358</v>
      </c>
      <c r="V65" s="7">
        <f>LOG10(U65+0.00001)</f>
        <v>-0.8670682507850852</v>
      </c>
      <c r="W65" s="7">
        <f>S65/U65*100</f>
        <v>1.3254786450662739</v>
      </c>
      <c r="X65" s="7">
        <f>ASIN(SQRT(W65/100))</f>
        <v>0.1153852985814</v>
      </c>
      <c r="Y65" s="7">
        <v>1.1</v>
      </c>
      <c r="Z65" s="7">
        <f>LOG10(Y65+0.01)</f>
        <v>0.045322978786657475</v>
      </c>
    </row>
    <row r="66" spans="1:26" ht="15">
      <c r="A66" s="7" t="s">
        <v>23</v>
      </c>
      <c r="B66" s="7">
        <v>2011</v>
      </c>
      <c r="C66" s="7" t="s">
        <v>33</v>
      </c>
      <c r="D66" s="7">
        <v>203</v>
      </c>
      <c r="E66" s="11">
        <v>203</v>
      </c>
      <c r="F66" s="7" t="b">
        <f t="shared" si="0"/>
        <v>1</v>
      </c>
      <c r="G66" s="7">
        <v>6</v>
      </c>
      <c r="H66" s="7" t="s">
        <v>25</v>
      </c>
      <c r="I66" s="8">
        <v>2.2</v>
      </c>
      <c r="J66" s="12">
        <v>2.2</v>
      </c>
      <c r="K66" s="7" t="b">
        <f t="shared" si="1"/>
        <v>1</v>
      </c>
      <c r="L66" s="7">
        <f>ASIN(SQRT(I66/100))</f>
        <v>0.1488732800376366</v>
      </c>
      <c r="M66" s="8">
        <v>2</v>
      </c>
      <c r="N66" s="7">
        <f>ASIN(SQRT(M66/100))</f>
        <v>0.1418970546041639</v>
      </c>
      <c r="O66" s="7">
        <v>0</v>
      </c>
      <c r="P66" s="7">
        <f>SQRT(O66)</f>
        <v>0</v>
      </c>
      <c r="Q66" s="7">
        <v>0</v>
      </c>
      <c r="R66" s="7">
        <f>LOG(Q66+0.00001)</f>
        <v>-5</v>
      </c>
      <c r="S66" s="7">
        <v>0</v>
      </c>
      <c r="T66" s="7">
        <f>LOG(S66+0.00001)</f>
        <v>-5</v>
      </c>
      <c r="U66" s="7">
        <f>Q66+S66</f>
        <v>0</v>
      </c>
      <c r="V66" s="7">
        <f>LOG10(U66+0.00001)</f>
        <v>-5</v>
      </c>
      <c r="Y66" s="7">
        <v>0.6999999999999993</v>
      </c>
      <c r="Z66" s="7">
        <f>LOG10(Y66+0.01)</f>
        <v>-0.14874165128092515</v>
      </c>
    </row>
    <row r="67" spans="1:26" ht="15">
      <c r="A67" s="7" t="s">
        <v>23</v>
      </c>
      <c r="B67" s="7">
        <v>2011</v>
      </c>
      <c r="C67" s="7" t="s">
        <v>33</v>
      </c>
      <c r="D67" s="7">
        <v>206</v>
      </c>
      <c r="E67" s="11">
        <v>206</v>
      </c>
      <c r="F67" s="7" t="b">
        <f aca="true" t="shared" si="2" ref="F67:F129">D67=E67</f>
        <v>1</v>
      </c>
      <c r="G67" s="7">
        <v>8</v>
      </c>
      <c r="H67" s="7" t="s">
        <v>30</v>
      </c>
      <c r="I67" s="8">
        <v>1.3</v>
      </c>
      <c r="J67" s="12">
        <v>1.3</v>
      </c>
      <c r="K67" s="7" t="b">
        <f aca="true" t="shared" si="3" ref="K67:K129">I67=J67</f>
        <v>1</v>
      </c>
      <c r="L67" s="7">
        <f>ASIN(SQRT(I67/100))</f>
        <v>0.11426603697381206</v>
      </c>
      <c r="M67" s="8">
        <v>1</v>
      </c>
      <c r="N67" s="7">
        <f>ASIN(SQRT(M67/100))</f>
        <v>0.1001674211615598</v>
      </c>
      <c r="O67" s="7">
        <v>0</v>
      </c>
      <c r="P67" s="7">
        <f>SQRT(O67)</f>
        <v>0</v>
      </c>
      <c r="Q67" s="7">
        <v>0</v>
      </c>
      <c r="R67" s="7">
        <f>LOG(Q67+0.00001)</f>
        <v>-5</v>
      </c>
      <c r="S67" s="7">
        <v>0</v>
      </c>
      <c r="T67" s="7">
        <f>LOG(S67+0.00001)</f>
        <v>-5</v>
      </c>
      <c r="U67" s="7">
        <f>Q67+S67</f>
        <v>0</v>
      </c>
      <c r="V67" s="7">
        <f>LOG10(U67+0.00001)</f>
        <v>-5</v>
      </c>
      <c r="Y67" s="7">
        <v>0.40000000000000036</v>
      </c>
      <c r="Z67" s="7">
        <f>LOG10(Y67+0.01)</f>
        <v>-0.3872161432802641</v>
      </c>
    </row>
    <row r="68" spans="1:26" ht="15">
      <c r="A68" s="7" t="s">
        <v>23</v>
      </c>
      <c r="B68" s="7">
        <v>2011</v>
      </c>
      <c r="C68" s="7" t="s">
        <v>33</v>
      </c>
      <c r="D68" s="7">
        <v>209</v>
      </c>
      <c r="E68" s="11">
        <v>209</v>
      </c>
      <c r="F68" s="7" t="b">
        <f t="shared" si="2"/>
        <v>1</v>
      </c>
      <c r="G68" s="7">
        <v>2</v>
      </c>
      <c r="H68" s="7" t="s">
        <v>28</v>
      </c>
      <c r="I68" s="8">
        <v>2.5</v>
      </c>
      <c r="J68" s="12">
        <v>2.5</v>
      </c>
      <c r="K68" s="7" t="b">
        <f t="shared" si="3"/>
        <v>1</v>
      </c>
      <c r="L68" s="7">
        <f>ASIN(SQRT(I68/100))</f>
        <v>0.15878021464576067</v>
      </c>
      <c r="M68" s="8">
        <v>3</v>
      </c>
      <c r="N68" s="7">
        <f>ASIN(SQRT(M68/100))</f>
        <v>0.17408301063648043</v>
      </c>
      <c r="O68" s="7">
        <v>3</v>
      </c>
      <c r="P68" s="7">
        <f>SQRT(O68)</f>
        <v>1.7320508075688772</v>
      </c>
      <c r="Q68" s="7">
        <v>1.4336</v>
      </c>
      <c r="R68" s="7">
        <f>LOG(Q68+0.00001)</f>
        <v>0.1564310217053771</v>
      </c>
      <c r="S68" s="7">
        <v>0.0271</v>
      </c>
      <c r="T68" s="7">
        <f>LOG(S68+0.00001)</f>
        <v>-1.5668704824195145</v>
      </c>
      <c r="U68" s="7">
        <f>Q68+S68</f>
        <v>1.4606999999999999</v>
      </c>
      <c r="V68" s="7">
        <f>LOG10(U68+0.00001)</f>
        <v>0.16456400244961447</v>
      </c>
      <c r="W68" s="7">
        <f>S68/U68*100</f>
        <v>1.85527486821387</v>
      </c>
      <c r="X68" s="7">
        <f>ASIN(SQRT(W68/100))</f>
        <v>0.13663320427151956</v>
      </c>
      <c r="Y68" s="7">
        <v>2.5999999999999996</v>
      </c>
      <c r="Z68" s="7">
        <f>LOG10(Y68+0.01)</f>
        <v>0.41664050733828084</v>
      </c>
    </row>
    <row r="69" spans="1:26" ht="15">
      <c r="A69" s="7" t="s">
        <v>23</v>
      </c>
      <c r="B69" s="7">
        <v>2011</v>
      </c>
      <c r="C69" s="7" t="s">
        <v>33</v>
      </c>
      <c r="D69" s="7">
        <v>210</v>
      </c>
      <c r="E69" s="11">
        <v>210</v>
      </c>
      <c r="F69" s="7" t="b">
        <f t="shared" si="2"/>
        <v>1</v>
      </c>
      <c r="G69" s="7">
        <v>1</v>
      </c>
      <c r="H69" s="7" t="s">
        <v>26</v>
      </c>
      <c r="I69" s="8">
        <v>1.5</v>
      </c>
      <c r="J69" s="12">
        <v>1.5</v>
      </c>
      <c r="K69" s="7" t="b">
        <f t="shared" si="3"/>
        <v>1</v>
      </c>
      <c r="L69" s="7">
        <f>ASIN(SQRT(I69/100))</f>
        <v>0.12278275875764601</v>
      </c>
      <c r="M69" s="8">
        <v>2</v>
      </c>
      <c r="N69" s="7">
        <f>ASIN(SQRT(M69/100))</f>
        <v>0.1418970546041639</v>
      </c>
      <c r="O69" s="7">
        <v>0</v>
      </c>
      <c r="P69" s="7">
        <f>SQRT(O69)</f>
        <v>0</v>
      </c>
      <c r="Q69" s="7">
        <v>0</v>
      </c>
      <c r="R69" s="7">
        <f>LOG(Q69+0.00001)</f>
        <v>-5</v>
      </c>
      <c r="S69" s="7">
        <v>0</v>
      </c>
      <c r="T69" s="7">
        <f>LOG(S69+0.00001)</f>
        <v>-5</v>
      </c>
      <c r="U69" s="7">
        <f>Q69+S69</f>
        <v>0</v>
      </c>
      <c r="V69" s="7">
        <f>LOG10(U69+0.00001)</f>
        <v>-5</v>
      </c>
      <c r="Y69" s="7">
        <v>0.6999999999999993</v>
      </c>
      <c r="Z69" s="7">
        <f>LOG10(Y69+0.01)</f>
        <v>-0.14874165128092515</v>
      </c>
    </row>
    <row r="70" spans="1:26" ht="15">
      <c r="A70" s="7" t="s">
        <v>23</v>
      </c>
      <c r="B70" s="7">
        <v>2011</v>
      </c>
      <c r="C70" s="7" t="s">
        <v>33</v>
      </c>
      <c r="D70" s="7">
        <v>224</v>
      </c>
      <c r="E70" s="11">
        <v>224</v>
      </c>
      <c r="F70" s="7" t="b">
        <f t="shared" si="2"/>
        <v>1</v>
      </c>
      <c r="G70" s="7">
        <v>1</v>
      </c>
      <c r="H70" s="7" t="s">
        <v>26</v>
      </c>
      <c r="I70" s="8">
        <v>1.5</v>
      </c>
      <c r="J70" s="12">
        <v>1.5</v>
      </c>
      <c r="K70" s="7" t="b">
        <f t="shared" si="3"/>
        <v>1</v>
      </c>
      <c r="L70" s="7">
        <f>ASIN(SQRT(I70/100))</f>
        <v>0.12278275875764601</v>
      </c>
      <c r="M70" s="8">
        <v>2</v>
      </c>
      <c r="N70" s="7">
        <f>ASIN(SQRT(M70/100))</f>
        <v>0.1418970546041639</v>
      </c>
      <c r="O70" s="7">
        <v>3</v>
      </c>
      <c r="P70" s="7">
        <f>SQRT(O70)</f>
        <v>1.7320508075688772</v>
      </c>
      <c r="Q70" s="7">
        <v>0.3093</v>
      </c>
      <c r="R70" s="7">
        <f>LOG(Q70+0.00001)</f>
        <v>-0.5096060390184358</v>
      </c>
      <c r="S70" s="7">
        <v>0.0561</v>
      </c>
      <c r="T70" s="7">
        <f>LOG(S70+0.00001)</f>
        <v>-1.2509597312965428</v>
      </c>
      <c r="U70" s="7">
        <f>Q70+S70</f>
        <v>0.3654</v>
      </c>
      <c r="V70" s="7">
        <f>LOG10(U70+0.00001)</f>
        <v>-0.43721957169231285</v>
      </c>
      <c r="W70" s="7">
        <f>S70/U70*100</f>
        <v>15.353037766830868</v>
      </c>
      <c r="X70" s="7">
        <f>ASIN(SQRT(W70/100))</f>
        <v>0.40261928643492906</v>
      </c>
      <c r="Y70" s="7">
        <v>3.3000000000000007</v>
      </c>
      <c r="Z70" s="7">
        <f>LOG10(Y70+0.01)</f>
        <v>0.5198279937757188</v>
      </c>
    </row>
    <row r="71" spans="1:26" ht="15">
      <c r="A71" s="7" t="s">
        <v>23</v>
      </c>
      <c r="B71" s="7">
        <v>2011</v>
      </c>
      <c r="C71" s="7" t="s">
        <v>33</v>
      </c>
      <c r="D71" s="7">
        <v>225</v>
      </c>
      <c r="E71" s="11">
        <v>225</v>
      </c>
      <c r="F71" s="7" t="b">
        <f t="shared" si="2"/>
        <v>1</v>
      </c>
      <c r="G71" s="7">
        <v>1</v>
      </c>
      <c r="H71" s="7" t="s">
        <v>26</v>
      </c>
      <c r="I71" s="8">
        <v>2.5</v>
      </c>
      <c r="J71" s="12">
        <v>2.5</v>
      </c>
      <c r="K71" s="7" t="b">
        <f t="shared" si="3"/>
        <v>1</v>
      </c>
      <c r="L71" s="7">
        <f>ASIN(SQRT(I71/100))</f>
        <v>0.15878021464576067</v>
      </c>
      <c r="M71" s="8">
        <v>2.5</v>
      </c>
      <c r="N71" s="7">
        <f>ASIN(SQRT(M71/100))</f>
        <v>0.15878021464576067</v>
      </c>
      <c r="O71" s="7">
        <v>1</v>
      </c>
      <c r="P71" s="7">
        <f>SQRT(O71)</f>
        <v>1</v>
      </c>
      <c r="Q71" s="7">
        <v>0.3614</v>
      </c>
      <c r="R71" s="7">
        <f>LOG(Q71+0.00001)</f>
        <v>-0.44199983493852046</v>
      </c>
      <c r="S71" s="7">
        <v>0.0011</v>
      </c>
      <c r="T71" s="7">
        <f>LOG(S71+0.00001)</f>
        <v>-2.9546770212133424</v>
      </c>
      <c r="U71" s="7">
        <f>Q71+S71</f>
        <v>0.3625</v>
      </c>
      <c r="V71" s="7">
        <f>LOG10(U71+0.00001)</f>
        <v>-0.44068000872080143</v>
      </c>
      <c r="W71" s="7">
        <f>S71/U71*100</f>
        <v>0.303448275862069</v>
      </c>
      <c r="X71" s="7">
        <f>ASIN(SQRT(W71/100))</f>
        <v>0.05511403721040239</v>
      </c>
      <c r="Y71" s="7">
        <v>4.300000000000001</v>
      </c>
      <c r="Z71" s="7">
        <f>LOG10(Y71+0.01)</f>
        <v>0.6344772701607316</v>
      </c>
    </row>
    <row r="72" spans="1:26" ht="15">
      <c r="A72" s="7" t="s">
        <v>23</v>
      </c>
      <c r="B72" s="7">
        <v>2011</v>
      </c>
      <c r="C72" s="7" t="s">
        <v>33</v>
      </c>
      <c r="D72" s="7">
        <v>232</v>
      </c>
      <c r="E72" s="11">
        <v>232</v>
      </c>
      <c r="F72" s="7" t="b">
        <f t="shared" si="2"/>
        <v>1</v>
      </c>
      <c r="G72" s="7">
        <v>1</v>
      </c>
      <c r="H72" s="7" t="s">
        <v>26</v>
      </c>
      <c r="I72" s="8">
        <v>3</v>
      </c>
      <c r="J72" s="12">
        <v>3</v>
      </c>
      <c r="K72" s="7" t="b">
        <f t="shared" si="3"/>
        <v>1</v>
      </c>
      <c r="L72" s="7">
        <f>ASIN(SQRT(I72/100))</f>
        <v>0.17408301063648043</v>
      </c>
      <c r="M72" s="8">
        <v>4</v>
      </c>
      <c r="N72" s="7">
        <f>ASIN(SQRT(M72/100))</f>
        <v>0.20135792079033082</v>
      </c>
      <c r="O72" s="7">
        <v>2</v>
      </c>
      <c r="P72" s="7">
        <f>SQRT(O72)</f>
        <v>1.4142135623730951</v>
      </c>
      <c r="Q72" s="7">
        <v>0.9791</v>
      </c>
      <c r="R72" s="7">
        <f>LOG(Q72+0.00001)</f>
        <v>-0.009168513805270713</v>
      </c>
      <c r="S72" s="7">
        <v>0.013699999999999999</v>
      </c>
      <c r="T72" s="7">
        <f>LOG(S72+0.00001)</f>
        <v>-1.8629625452104874</v>
      </c>
      <c r="U72" s="7">
        <f>Q72+S72</f>
        <v>0.9928</v>
      </c>
      <c r="V72" s="7">
        <f>LOG10(U72+0.00001)</f>
        <v>-0.0031338570905645353</v>
      </c>
      <c r="W72" s="7">
        <f>S72/U72*100</f>
        <v>1.3799355358581786</v>
      </c>
      <c r="X72" s="7">
        <f>ASIN(SQRT(W72/100))</f>
        <v>0.11774251891527122</v>
      </c>
      <c r="Y72" s="7">
        <v>1.8000000000000007</v>
      </c>
      <c r="Z72" s="7">
        <f>LOG10(Y72+0.01)</f>
        <v>0.25767857486918466</v>
      </c>
    </row>
    <row r="73" spans="1:26" ht="15">
      <c r="A73" s="7" t="s">
        <v>23</v>
      </c>
      <c r="B73" s="7">
        <v>2011</v>
      </c>
      <c r="C73" s="7" t="s">
        <v>33</v>
      </c>
      <c r="D73" s="7">
        <v>234</v>
      </c>
      <c r="E73" s="11">
        <v>234</v>
      </c>
      <c r="F73" s="7" t="b">
        <f t="shared" si="2"/>
        <v>1</v>
      </c>
      <c r="G73" s="7">
        <v>6</v>
      </c>
      <c r="H73" s="7" t="s">
        <v>25</v>
      </c>
      <c r="I73" s="8">
        <v>4.5</v>
      </c>
      <c r="J73" s="12">
        <v>4.5</v>
      </c>
      <c r="K73" s="7" t="b">
        <f t="shared" si="3"/>
        <v>1</v>
      </c>
      <c r="L73" s="7">
        <f>ASIN(SQRT(I73/100))</f>
        <v>0.2137561324724348</v>
      </c>
      <c r="M73" s="8">
        <v>3.5</v>
      </c>
      <c r="N73" s="7">
        <f>ASIN(SQRT(M73/100))</f>
        <v>0.1881917411588641</v>
      </c>
      <c r="O73" s="7">
        <v>0</v>
      </c>
      <c r="P73" s="7">
        <f>SQRT(O73)</f>
        <v>0</v>
      </c>
      <c r="Q73" s="7">
        <v>0</v>
      </c>
      <c r="R73" s="7">
        <f>LOG(Q73+0.00001)</f>
        <v>-5</v>
      </c>
      <c r="S73" s="7">
        <v>0</v>
      </c>
      <c r="T73" s="7">
        <f>LOG(S73+0.00001)</f>
        <v>-5</v>
      </c>
      <c r="U73" s="7">
        <f>Q73+S73</f>
        <v>0</v>
      </c>
      <c r="V73" s="7">
        <f>LOG10(U73+0.00001)</f>
        <v>-5</v>
      </c>
      <c r="Y73" s="7">
        <v>7.199999999999999</v>
      </c>
      <c r="Z73" s="7">
        <f>LOG10(Y73+0.01)</f>
        <v>0.8579352647194289</v>
      </c>
    </row>
    <row r="74" spans="1:26" ht="15">
      <c r="A74" s="7" t="s">
        <v>23</v>
      </c>
      <c r="B74" s="7">
        <v>2011</v>
      </c>
      <c r="C74" s="7" t="s">
        <v>33</v>
      </c>
      <c r="D74" s="7">
        <v>236</v>
      </c>
      <c r="E74" s="11">
        <v>236</v>
      </c>
      <c r="F74" s="7" t="b">
        <f t="shared" si="2"/>
        <v>1</v>
      </c>
      <c r="G74" s="7">
        <v>5</v>
      </c>
      <c r="H74" s="7" t="s">
        <v>29</v>
      </c>
      <c r="I74" s="8">
        <v>4</v>
      </c>
      <c r="J74" s="12">
        <v>4</v>
      </c>
      <c r="K74" s="7" t="b">
        <f t="shared" si="3"/>
        <v>1</v>
      </c>
      <c r="L74" s="7">
        <f>ASIN(SQRT(I74/100))</f>
        <v>0.20135792079033082</v>
      </c>
      <c r="M74" s="8">
        <v>3</v>
      </c>
      <c r="N74" s="7">
        <f>ASIN(SQRT(M74/100))</f>
        <v>0.17408301063648043</v>
      </c>
      <c r="O74" s="7">
        <v>0</v>
      </c>
      <c r="P74" s="7">
        <f>SQRT(O74)</f>
        <v>0</v>
      </c>
      <c r="Q74" s="7">
        <v>0</v>
      </c>
      <c r="R74" s="7">
        <f>LOG(Q74+0.00001)</f>
        <v>-5</v>
      </c>
      <c r="S74" s="7">
        <v>0</v>
      </c>
      <c r="T74" s="7">
        <f>LOG(S74+0.00001)</f>
        <v>-5</v>
      </c>
      <c r="U74" s="7">
        <f>Q74+S74</f>
        <v>0</v>
      </c>
      <c r="V74" s="7">
        <f>LOG10(U74+0.00001)</f>
        <v>-5</v>
      </c>
      <c r="Y74" s="7">
        <v>5.300000000000001</v>
      </c>
      <c r="Z74" s="7">
        <f>LOG10(Y74+0.01)</f>
        <v>0.7250945210814691</v>
      </c>
    </row>
    <row r="75" spans="1:26" ht="15">
      <c r="A75" s="7" t="s">
        <v>23</v>
      </c>
      <c r="B75" s="7">
        <v>2011</v>
      </c>
      <c r="C75" s="7" t="s">
        <v>33</v>
      </c>
      <c r="D75" s="7">
        <v>237</v>
      </c>
      <c r="E75" s="11">
        <v>237</v>
      </c>
      <c r="F75" s="7" t="b">
        <f t="shared" si="2"/>
        <v>1</v>
      </c>
      <c r="G75" s="7">
        <v>7</v>
      </c>
      <c r="H75" s="7" t="s">
        <v>31</v>
      </c>
      <c r="I75" s="8">
        <v>4</v>
      </c>
      <c r="J75" s="12">
        <v>4</v>
      </c>
      <c r="K75" s="7" t="b">
        <f t="shared" si="3"/>
        <v>1</v>
      </c>
      <c r="L75" s="7">
        <f>ASIN(SQRT(I75/100))</f>
        <v>0.20135792079033082</v>
      </c>
      <c r="M75" s="8">
        <v>2.5</v>
      </c>
      <c r="N75" s="7">
        <f>ASIN(SQRT(M75/100))</f>
        <v>0.15878021464576067</v>
      </c>
      <c r="O75" s="7">
        <v>0</v>
      </c>
      <c r="P75" s="7">
        <f>SQRT(O75)</f>
        <v>0</v>
      </c>
      <c r="Q75" s="7">
        <v>0</v>
      </c>
      <c r="R75" s="7">
        <f>LOG(Q75+0.00001)</f>
        <v>-5</v>
      </c>
      <c r="S75" s="7">
        <v>0</v>
      </c>
      <c r="T75" s="7">
        <f>LOG(S75+0.00001)</f>
        <v>-5</v>
      </c>
      <c r="U75" s="7">
        <f>Q75+S75</f>
        <v>0</v>
      </c>
      <c r="V75" s="7">
        <f>LOG10(U75+0.00001)</f>
        <v>-5</v>
      </c>
      <c r="Y75" s="7">
        <v>6.800000000000001</v>
      </c>
      <c r="Z75" s="7">
        <f>LOG10(Y75+0.01)</f>
        <v>0.8331471119127852</v>
      </c>
    </row>
    <row r="76" spans="1:26" ht="15">
      <c r="A76" s="7" t="s">
        <v>23</v>
      </c>
      <c r="B76" s="7">
        <v>2011</v>
      </c>
      <c r="C76" s="7" t="s">
        <v>33</v>
      </c>
      <c r="D76" s="7">
        <v>247</v>
      </c>
      <c r="E76" s="11">
        <v>247</v>
      </c>
      <c r="F76" s="7" t="b">
        <f t="shared" si="2"/>
        <v>1</v>
      </c>
      <c r="G76" s="7">
        <v>1</v>
      </c>
      <c r="H76" s="7" t="s">
        <v>26</v>
      </c>
      <c r="I76" s="8">
        <v>4</v>
      </c>
      <c r="J76" s="12">
        <v>4</v>
      </c>
      <c r="K76" s="7" t="b">
        <f t="shared" si="3"/>
        <v>1</v>
      </c>
      <c r="L76" s="7">
        <f>ASIN(SQRT(I76/100))</f>
        <v>0.20135792079033082</v>
      </c>
      <c r="M76" s="8">
        <v>2.5</v>
      </c>
      <c r="N76" s="7">
        <f>ASIN(SQRT(M76/100))</f>
        <v>0.15878021464576067</v>
      </c>
      <c r="O76" s="7">
        <v>3</v>
      </c>
      <c r="P76" s="7">
        <f>SQRT(O76)</f>
        <v>1.7320508075688772</v>
      </c>
      <c r="Q76" s="7">
        <v>0.8651</v>
      </c>
      <c r="R76" s="7">
        <f>LOG(Q76+0.00001)</f>
        <v>-0.06292866784649696</v>
      </c>
      <c r="S76" s="7">
        <v>0.0012</v>
      </c>
      <c r="T76" s="7">
        <f>LOG(S76+0.00001)</f>
        <v>-2.91721462968355</v>
      </c>
      <c r="U76" s="7">
        <f>Q76+S76</f>
        <v>0.8663</v>
      </c>
      <c r="V76" s="7">
        <f>LOG10(U76+0.00001)</f>
        <v>-0.06232667241877957</v>
      </c>
      <c r="W76" s="7">
        <f>S76/U76*100</f>
        <v>0.13852014313748123</v>
      </c>
      <c r="X76" s="7">
        <f>ASIN(SQRT(W76/100))</f>
        <v>0.037226892143273044</v>
      </c>
      <c r="Y76" s="7">
        <v>3.1999999999999993</v>
      </c>
      <c r="Z76" s="7">
        <f>LOG10(Y76+0.01)</f>
        <v>0.506505032404872</v>
      </c>
    </row>
    <row r="77" spans="1:26" ht="15">
      <c r="A77" s="7" t="s">
        <v>23</v>
      </c>
      <c r="B77" s="7">
        <v>2011</v>
      </c>
      <c r="C77" s="7" t="s">
        <v>33</v>
      </c>
      <c r="D77" s="7">
        <v>248</v>
      </c>
      <c r="E77" s="11">
        <v>248</v>
      </c>
      <c r="F77" s="7" t="b">
        <f t="shared" si="2"/>
        <v>1</v>
      </c>
      <c r="G77" s="7">
        <v>5</v>
      </c>
      <c r="H77" s="7" t="s">
        <v>29</v>
      </c>
      <c r="I77" s="8">
        <v>7</v>
      </c>
      <c r="J77" s="12">
        <v>7</v>
      </c>
      <c r="K77" s="7" t="b">
        <f t="shared" si="3"/>
        <v>1</v>
      </c>
      <c r="L77" s="7">
        <f>ASIN(SQRT(I77/100))</f>
        <v>0.2677633271571939</v>
      </c>
      <c r="M77" s="8">
        <v>4</v>
      </c>
      <c r="N77" s="7">
        <f>ASIN(SQRT(M77/100))</f>
        <v>0.20135792079033082</v>
      </c>
      <c r="O77" s="7">
        <v>2</v>
      </c>
      <c r="P77" s="7">
        <f>SQRT(O77)</f>
        <v>1.4142135623730951</v>
      </c>
      <c r="Q77" s="7">
        <v>0.2311</v>
      </c>
      <c r="R77" s="7">
        <f>LOG(Q77+0.00001)</f>
        <v>-0.6361812624358224</v>
      </c>
      <c r="S77" s="7">
        <v>0.0043</v>
      </c>
      <c r="T77" s="7">
        <f>LOG(S77+0.00001)</f>
        <v>-2.3655227298392685</v>
      </c>
      <c r="U77" s="7">
        <f>Q77+S77</f>
        <v>0.2354</v>
      </c>
      <c r="V77" s="7">
        <f>LOG10(U77+0.00001)</f>
        <v>-0.6281750926711076</v>
      </c>
      <c r="W77" s="7">
        <f>S77/U77*100</f>
        <v>1.826677994902294</v>
      </c>
      <c r="X77" s="7">
        <f>ASIN(SQRT(W77/100))</f>
        <v>0.13556954492267334</v>
      </c>
      <c r="Y77" s="7">
        <v>7.5</v>
      </c>
      <c r="Z77" s="7">
        <f>LOG10(Y77+0.01)</f>
        <v>0.8756399370041684</v>
      </c>
    </row>
    <row r="78" spans="1:26" ht="15">
      <c r="A78" s="7" t="s">
        <v>23</v>
      </c>
      <c r="B78" s="7">
        <v>2011</v>
      </c>
      <c r="C78" s="7" t="s">
        <v>33</v>
      </c>
      <c r="D78" s="7">
        <v>252</v>
      </c>
      <c r="E78" s="11">
        <v>252</v>
      </c>
      <c r="F78" s="7" t="b">
        <f t="shared" si="2"/>
        <v>1</v>
      </c>
      <c r="G78" s="7">
        <v>3</v>
      </c>
      <c r="H78" s="7" t="s">
        <v>32</v>
      </c>
      <c r="I78" s="8">
        <v>1.3</v>
      </c>
      <c r="J78" s="12">
        <v>1.3</v>
      </c>
      <c r="K78" s="7" t="b">
        <f t="shared" si="3"/>
        <v>1</v>
      </c>
      <c r="L78" s="7">
        <f>ASIN(SQRT(I78/100))</f>
        <v>0.11426603697381206</v>
      </c>
      <c r="M78" s="8">
        <v>2</v>
      </c>
      <c r="N78" s="7">
        <f>ASIN(SQRT(M78/100))</f>
        <v>0.1418970546041639</v>
      </c>
      <c r="O78" s="7">
        <v>0</v>
      </c>
      <c r="P78" s="7">
        <f>SQRT(O78)</f>
        <v>0</v>
      </c>
      <c r="Q78" s="7">
        <v>0</v>
      </c>
      <c r="R78" s="7">
        <f>LOG(Q78+0.00001)</f>
        <v>-5</v>
      </c>
      <c r="S78" s="7">
        <v>0</v>
      </c>
      <c r="T78" s="7">
        <f>LOG(S78+0.00001)</f>
        <v>-5</v>
      </c>
      <c r="U78" s="7">
        <f>Q78+S78</f>
        <v>0</v>
      </c>
      <c r="V78" s="7">
        <f>LOG10(U78+0.00001)</f>
        <v>-5</v>
      </c>
      <c r="Y78" s="7">
        <v>2.3000000000000007</v>
      </c>
      <c r="Z78" s="7">
        <f>LOG10(Y78+0.01)</f>
        <v>0.3636119798921444</v>
      </c>
    </row>
    <row r="79" spans="1:26" ht="15">
      <c r="A79" s="7" t="s">
        <v>23</v>
      </c>
      <c r="B79" s="7">
        <v>2011</v>
      </c>
      <c r="C79" s="7" t="s">
        <v>33</v>
      </c>
      <c r="D79" s="7">
        <v>257</v>
      </c>
      <c r="E79" s="11">
        <v>257</v>
      </c>
      <c r="F79" s="7" t="b">
        <f t="shared" si="2"/>
        <v>1</v>
      </c>
      <c r="G79" s="7">
        <v>7</v>
      </c>
      <c r="H79" s="7" t="s">
        <v>31</v>
      </c>
      <c r="I79" s="8">
        <v>1.5</v>
      </c>
      <c r="J79" s="12">
        <v>1.5</v>
      </c>
      <c r="K79" s="7" t="b">
        <f t="shared" si="3"/>
        <v>1</v>
      </c>
      <c r="L79" s="7">
        <f>ASIN(SQRT(I79/100))</f>
        <v>0.12278275875764601</v>
      </c>
      <c r="M79" s="8">
        <v>1.5</v>
      </c>
      <c r="N79" s="7">
        <f>ASIN(SQRT(M79/100))</f>
        <v>0.12278275875764601</v>
      </c>
      <c r="O79" s="7">
        <v>0</v>
      </c>
      <c r="P79" s="7">
        <f>SQRT(O79)</f>
        <v>0</v>
      </c>
      <c r="Q79" s="7">
        <v>0</v>
      </c>
      <c r="R79" s="7">
        <f>LOG(Q79+0.00001)</f>
        <v>-5</v>
      </c>
      <c r="S79" s="7">
        <v>0</v>
      </c>
      <c r="T79" s="7">
        <f>LOG(S79+0.00001)</f>
        <v>-5</v>
      </c>
      <c r="U79" s="7">
        <f>Q79+S79</f>
        <v>0</v>
      </c>
      <c r="V79" s="7">
        <f>LOG10(U79+0.00001)</f>
        <v>-5</v>
      </c>
      <c r="Y79" s="7">
        <v>0.5999999999999996</v>
      </c>
      <c r="Z79" s="7">
        <f>LOG10(Y79+0.01)</f>
        <v>-0.21467016498923322</v>
      </c>
    </row>
    <row r="80" spans="1:26" ht="15">
      <c r="A80" s="7" t="s">
        <v>23</v>
      </c>
      <c r="B80" s="7">
        <v>2011</v>
      </c>
      <c r="C80" s="7" t="s">
        <v>33</v>
      </c>
      <c r="D80" s="7">
        <v>258</v>
      </c>
      <c r="E80" s="11">
        <v>258</v>
      </c>
      <c r="F80" s="7" t="b">
        <f t="shared" si="2"/>
        <v>1</v>
      </c>
      <c r="G80" s="7">
        <v>6</v>
      </c>
      <c r="H80" s="7" t="s">
        <v>25</v>
      </c>
      <c r="I80" s="8">
        <v>0.5</v>
      </c>
      <c r="J80" s="12">
        <v>0.5</v>
      </c>
      <c r="K80" s="7" t="b">
        <f t="shared" si="3"/>
        <v>1</v>
      </c>
      <c r="L80" s="7">
        <f>ASIN(SQRT(I80/100))</f>
        <v>0.07076973666221362</v>
      </c>
      <c r="M80" s="8">
        <v>0.5</v>
      </c>
      <c r="N80" s="7">
        <f>ASIN(SQRT(M80/100))</f>
        <v>0.07076973666221362</v>
      </c>
      <c r="O80" s="7">
        <v>0</v>
      </c>
      <c r="P80" s="7">
        <f>SQRT(O80)</f>
        <v>0</v>
      </c>
      <c r="Q80" s="7">
        <v>0</v>
      </c>
      <c r="R80" s="7">
        <f>LOG(Q80+0.00001)</f>
        <v>-5</v>
      </c>
      <c r="S80" s="7">
        <v>0</v>
      </c>
      <c r="T80" s="7">
        <f>LOG(S80+0.00001)</f>
        <v>-5</v>
      </c>
      <c r="U80" s="7">
        <f>Q80+S80</f>
        <v>0</v>
      </c>
      <c r="V80" s="7">
        <f>LOG10(U80+0.00001)</f>
        <v>-5</v>
      </c>
      <c r="Y80" s="7">
        <v>1</v>
      </c>
      <c r="Z80" s="7">
        <f>LOG10(Y80+0.01)</f>
        <v>0.004321373782642578</v>
      </c>
    </row>
    <row r="81" spans="1:26" ht="15">
      <c r="A81" s="7" t="s">
        <v>23</v>
      </c>
      <c r="B81" s="7">
        <v>2011</v>
      </c>
      <c r="C81" s="7" t="s">
        <v>33</v>
      </c>
      <c r="D81" s="7">
        <v>260</v>
      </c>
      <c r="E81" s="11">
        <v>260</v>
      </c>
      <c r="F81" s="7" t="b">
        <f t="shared" si="2"/>
        <v>1</v>
      </c>
      <c r="G81" s="7">
        <v>5</v>
      </c>
      <c r="H81" s="7" t="s">
        <v>29</v>
      </c>
      <c r="I81" s="8">
        <v>1</v>
      </c>
      <c r="J81" s="12">
        <v>1</v>
      </c>
      <c r="K81" s="7" t="b">
        <f t="shared" si="3"/>
        <v>1</v>
      </c>
      <c r="L81" s="7">
        <f>ASIN(SQRT(I81/100))</f>
        <v>0.1001674211615598</v>
      </c>
      <c r="M81" s="8">
        <v>1</v>
      </c>
      <c r="N81" s="7">
        <f>ASIN(SQRT(M81/100))</f>
        <v>0.1001674211615598</v>
      </c>
      <c r="O81" s="7">
        <v>0</v>
      </c>
      <c r="P81" s="7">
        <f>SQRT(O81)</f>
        <v>0</v>
      </c>
      <c r="Q81" s="7">
        <v>0</v>
      </c>
      <c r="R81" s="7">
        <f>LOG(Q81+0.00001)</f>
        <v>-5</v>
      </c>
      <c r="S81" s="7">
        <v>0</v>
      </c>
      <c r="T81" s="7">
        <f>LOG(S81+0.00001)</f>
        <v>-5</v>
      </c>
      <c r="U81" s="7">
        <f>Q81+S81</f>
        <v>0</v>
      </c>
      <c r="V81" s="7">
        <f>LOG10(U81+0.00001)</f>
        <v>-5</v>
      </c>
      <c r="Y81" s="7">
        <v>0.5</v>
      </c>
      <c r="Z81" s="7">
        <f>LOG10(Y81+0.01)</f>
        <v>-0.2924298239020636</v>
      </c>
    </row>
    <row r="82" spans="1:26" ht="15">
      <c r="A82" s="7" t="s">
        <v>23</v>
      </c>
      <c r="B82" s="7">
        <v>2011</v>
      </c>
      <c r="C82" s="7" t="s">
        <v>33</v>
      </c>
      <c r="D82" s="7">
        <v>261</v>
      </c>
      <c r="E82" s="11">
        <v>261</v>
      </c>
      <c r="F82" s="7" t="b">
        <f t="shared" si="2"/>
        <v>1</v>
      </c>
      <c r="G82" s="7">
        <v>3</v>
      </c>
      <c r="H82" s="7" t="s">
        <v>32</v>
      </c>
      <c r="I82" s="8">
        <v>4</v>
      </c>
      <c r="J82" s="12">
        <v>4</v>
      </c>
      <c r="K82" s="7" t="b">
        <f t="shared" si="3"/>
        <v>1</v>
      </c>
      <c r="L82" s="7">
        <f>ASIN(SQRT(I82/100))</f>
        <v>0.20135792079033082</v>
      </c>
      <c r="M82" s="8">
        <v>4</v>
      </c>
      <c r="N82" s="7">
        <f>ASIN(SQRT(M82/100))</f>
        <v>0.20135792079033082</v>
      </c>
      <c r="O82" s="7">
        <v>0</v>
      </c>
      <c r="P82" s="7">
        <f>SQRT(O82)</f>
        <v>0</v>
      </c>
      <c r="Q82" s="7">
        <v>0</v>
      </c>
      <c r="R82" s="7">
        <f>LOG(Q82+0.00001)</f>
        <v>-5</v>
      </c>
      <c r="S82" s="7">
        <v>0</v>
      </c>
      <c r="T82" s="7">
        <f>LOG(S82+0.00001)</f>
        <v>-5</v>
      </c>
      <c r="U82" s="7">
        <f>Q82+S82</f>
        <v>0</v>
      </c>
      <c r="V82" s="7">
        <f>LOG10(U82+0.00001)</f>
        <v>-5</v>
      </c>
      <c r="Y82" s="7">
        <v>3.6999999999999993</v>
      </c>
      <c r="Z82" s="7">
        <f>LOG10(Y82+0.01)</f>
        <v>0.5693739096150457</v>
      </c>
    </row>
    <row r="83" spans="1:26" ht="15">
      <c r="A83" s="7" t="s">
        <v>23</v>
      </c>
      <c r="B83" s="7">
        <v>2011</v>
      </c>
      <c r="C83" s="7" t="s">
        <v>33</v>
      </c>
      <c r="D83" s="7">
        <v>264</v>
      </c>
      <c r="E83" s="11">
        <v>264</v>
      </c>
      <c r="F83" s="7" t="b">
        <f t="shared" si="2"/>
        <v>1</v>
      </c>
      <c r="G83" s="7">
        <v>5</v>
      </c>
      <c r="H83" s="7" t="s">
        <v>29</v>
      </c>
      <c r="I83" s="8">
        <v>2</v>
      </c>
      <c r="J83" s="12">
        <v>2</v>
      </c>
      <c r="K83" s="7" t="b">
        <f t="shared" si="3"/>
        <v>1</v>
      </c>
      <c r="L83" s="7">
        <f>ASIN(SQRT(I83/100))</f>
        <v>0.1418970546041639</v>
      </c>
      <c r="M83" s="8">
        <v>4</v>
      </c>
      <c r="N83" s="7">
        <f>ASIN(SQRT(M83/100))</f>
        <v>0.20135792079033082</v>
      </c>
      <c r="O83" s="7">
        <v>1</v>
      </c>
      <c r="P83" s="7">
        <f>SQRT(O83)</f>
        <v>1</v>
      </c>
      <c r="Q83" s="7">
        <v>0.2305</v>
      </c>
      <c r="R83" s="7">
        <f>LOG(Q83+0.00001)</f>
        <v>-0.6373102292738354</v>
      </c>
      <c r="S83" s="7">
        <v>0.0004</v>
      </c>
      <c r="T83" s="7">
        <f>LOG(S83+0.00001)</f>
        <v>-3.3872161432802645</v>
      </c>
      <c r="U83" s="7">
        <f>Q83+S83</f>
        <v>0.23090000000000002</v>
      </c>
      <c r="V83" s="7">
        <f>LOG10(U83+0.00001)</f>
        <v>-0.6365572587208578</v>
      </c>
      <c r="W83" s="7">
        <f>S83/U83*100</f>
        <v>0.17323516673884798</v>
      </c>
      <c r="X83" s="7">
        <f>ASIN(SQRT(W83/100))</f>
        <v>0.04163355545823698</v>
      </c>
      <c r="Y83" s="7">
        <v>1.0999999999999996</v>
      </c>
      <c r="Z83" s="7">
        <f>LOG10(Y83+0.01)</f>
        <v>0.0453229787866573</v>
      </c>
    </row>
    <row r="84" spans="1:26" ht="15">
      <c r="A84" s="7" t="s">
        <v>23</v>
      </c>
      <c r="B84" s="7">
        <v>2011</v>
      </c>
      <c r="C84" s="7" t="s">
        <v>33</v>
      </c>
      <c r="D84" s="7">
        <v>265</v>
      </c>
      <c r="E84" s="11">
        <v>265</v>
      </c>
      <c r="F84" s="7" t="b">
        <f t="shared" si="2"/>
        <v>1</v>
      </c>
      <c r="G84" s="7">
        <v>3</v>
      </c>
      <c r="H84" s="7" t="s">
        <v>32</v>
      </c>
      <c r="I84" s="8">
        <v>5</v>
      </c>
      <c r="J84" s="12">
        <v>5</v>
      </c>
      <c r="K84" s="7" t="b">
        <f t="shared" si="3"/>
        <v>1</v>
      </c>
      <c r="L84" s="7">
        <f>ASIN(SQRT(I84/100))</f>
        <v>0.2255134058981312</v>
      </c>
      <c r="M84" s="8">
        <v>3.5</v>
      </c>
      <c r="N84" s="7">
        <f>ASIN(SQRT(M84/100))</f>
        <v>0.1881917411588641</v>
      </c>
      <c r="O84" s="7">
        <v>2</v>
      </c>
      <c r="P84" s="7">
        <f>SQRT(O84)</f>
        <v>1.4142135623730951</v>
      </c>
      <c r="Q84" s="7">
        <v>0.1757</v>
      </c>
      <c r="R84" s="7">
        <f>LOG(Q84+0.00001)</f>
        <v>-0.7552035212523776</v>
      </c>
      <c r="S84" s="7">
        <v>0.0001</v>
      </c>
      <c r="T84" s="7">
        <f>LOG(S84+0.00001)</f>
        <v>-3.958607314841775</v>
      </c>
      <c r="U84" s="7">
        <f>Q84+S84</f>
        <v>0.17579999999999998</v>
      </c>
      <c r="V84" s="7">
        <f>LOG10(U84+0.00001)</f>
        <v>-0.7549564260693901</v>
      </c>
      <c r="W84" s="7">
        <f>S84/U84*100</f>
        <v>0.056882821387940846</v>
      </c>
      <c r="X84" s="7">
        <f>ASIN(SQRT(W84/100))</f>
        <v>0.02385238147001085</v>
      </c>
      <c r="Y84" s="7">
        <v>2.6999999999999993</v>
      </c>
      <c r="Z84" s="7">
        <f>LOG10(Y84+0.01)</f>
        <v>0.43296929087440555</v>
      </c>
    </row>
    <row r="85" spans="1:26" ht="15">
      <c r="A85" s="7" t="s">
        <v>23</v>
      </c>
      <c r="B85" s="7">
        <v>2011</v>
      </c>
      <c r="C85" s="7" t="s">
        <v>33</v>
      </c>
      <c r="D85" s="7">
        <v>266</v>
      </c>
      <c r="E85" s="11">
        <v>266</v>
      </c>
      <c r="F85" s="7" t="b">
        <f t="shared" si="2"/>
        <v>1</v>
      </c>
      <c r="G85" s="7">
        <v>4</v>
      </c>
      <c r="H85" s="7" t="s">
        <v>27</v>
      </c>
      <c r="I85" s="8">
        <v>4</v>
      </c>
      <c r="J85" s="12">
        <v>4</v>
      </c>
      <c r="K85" s="7" t="b">
        <f t="shared" si="3"/>
        <v>1</v>
      </c>
      <c r="L85" s="7">
        <f>ASIN(SQRT(I85/100))</f>
        <v>0.20135792079033082</v>
      </c>
      <c r="M85" s="8">
        <v>4</v>
      </c>
      <c r="N85" s="7">
        <f>ASIN(SQRT(M85/100))</f>
        <v>0.20135792079033082</v>
      </c>
      <c r="O85" s="7">
        <v>1</v>
      </c>
      <c r="P85" s="7">
        <f>SQRT(O85)</f>
        <v>1</v>
      </c>
      <c r="Q85" s="7">
        <v>0.2729</v>
      </c>
      <c r="R85" s="7">
        <f>LOG(Q85+0.00001)</f>
        <v>-0.5639805505695659</v>
      </c>
      <c r="S85" s="7">
        <v>0.0013</v>
      </c>
      <c r="T85" s="7">
        <f>LOG(S85+0.00001)</f>
        <v>-2.8827287043442356</v>
      </c>
      <c r="U85" s="7">
        <f>Q85+S85</f>
        <v>0.2742</v>
      </c>
      <c r="V85" s="7">
        <f>LOG10(U85+0.00001)</f>
        <v>-0.5619167112327645</v>
      </c>
      <c r="W85" s="7">
        <f>S85/U85*100</f>
        <v>0.47410649161196206</v>
      </c>
      <c r="X85" s="7">
        <f>ASIN(SQRT(W85/100))</f>
        <v>0.06890991572358442</v>
      </c>
      <c r="Y85" s="7">
        <v>4.1</v>
      </c>
      <c r="Z85" s="7">
        <f>LOG10(Y85+0.01)</f>
        <v>0.6138418218760692</v>
      </c>
    </row>
    <row r="86" spans="1:26" ht="15">
      <c r="A86" s="7" t="s">
        <v>23</v>
      </c>
      <c r="B86" s="7">
        <v>2011</v>
      </c>
      <c r="C86" s="7" t="s">
        <v>33</v>
      </c>
      <c r="D86" s="7">
        <v>275</v>
      </c>
      <c r="E86" s="11">
        <v>275</v>
      </c>
      <c r="F86" s="7" t="b">
        <f t="shared" si="2"/>
        <v>1</v>
      </c>
      <c r="G86" s="7">
        <v>6</v>
      </c>
      <c r="H86" s="7" t="s">
        <v>25</v>
      </c>
      <c r="I86" s="8">
        <v>1.5</v>
      </c>
      <c r="J86" s="12">
        <v>1.5</v>
      </c>
      <c r="K86" s="7" t="b">
        <f t="shared" si="3"/>
        <v>1</v>
      </c>
      <c r="L86" s="7">
        <f>ASIN(SQRT(I86/100))</f>
        <v>0.12278275875764601</v>
      </c>
      <c r="M86" s="8">
        <v>1.5</v>
      </c>
      <c r="N86" s="7">
        <f>ASIN(SQRT(M86/100))</f>
        <v>0.12278275875764601</v>
      </c>
      <c r="O86" s="7">
        <v>0</v>
      </c>
      <c r="P86" s="7">
        <f>SQRT(O86)</f>
        <v>0</v>
      </c>
      <c r="Q86" s="7">
        <v>0</v>
      </c>
      <c r="R86" s="7">
        <f>LOG(Q86+0.00001)</f>
        <v>-5</v>
      </c>
      <c r="S86" s="7">
        <v>0</v>
      </c>
      <c r="T86" s="7">
        <f>LOG(S86+0.00001)</f>
        <v>-5</v>
      </c>
      <c r="U86" s="7">
        <f>Q86+S86</f>
        <v>0</v>
      </c>
      <c r="V86" s="7">
        <f>LOG10(U86+0.00001)</f>
        <v>-5</v>
      </c>
      <c r="Y86" s="7">
        <v>0.5</v>
      </c>
      <c r="Z86" s="7">
        <f>LOG10(Y86+0.01)</f>
        <v>-0.2924298239020636</v>
      </c>
    </row>
    <row r="87" spans="1:26" ht="15">
      <c r="A87" s="7" t="s">
        <v>23</v>
      </c>
      <c r="B87" s="7">
        <v>2011</v>
      </c>
      <c r="C87" s="7" t="s">
        <v>33</v>
      </c>
      <c r="D87" s="7">
        <v>277</v>
      </c>
      <c r="E87" s="11">
        <v>277</v>
      </c>
      <c r="F87" s="7" t="b">
        <f t="shared" si="2"/>
        <v>1</v>
      </c>
      <c r="G87" s="7">
        <v>8</v>
      </c>
      <c r="H87" s="7" t="s">
        <v>30</v>
      </c>
      <c r="I87" s="8">
        <v>2</v>
      </c>
      <c r="J87" s="12">
        <v>2</v>
      </c>
      <c r="K87" s="7" t="b">
        <f t="shared" si="3"/>
        <v>1</v>
      </c>
      <c r="L87" s="7">
        <f>ASIN(SQRT(I87/100))</f>
        <v>0.1418970546041639</v>
      </c>
      <c r="M87" s="8">
        <v>3</v>
      </c>
      <c r="N87" s="7">
        <f>ASIN(SQRT(M87/100))</f>
        <v>0.17408301063648043</v>
      </c>
      <c r="O87" s="7">
        <v>0</v>
      </c>
      <c r="P87" s="7">
        <f>SQRT(O87)</f>
        <v>0</v>
      </c>
      <c r="Q87" s="7">
        <v>0</v>
      </c>
      <c r="R87" s="7">
        <f>LOG(Q87+0.00001)</f>
        <v>-5</v>
      </c>
      <c r="S87" s="7">
        <v>0</v>
      </c>
      <c r="T87" s="7">
        <f>LOG(S87+0.00001)</f>
        <v>-5</v>
      </c>
      <c r="U87" s="7">
        <f>Q87+S87</f>
        <v>0</v>
      </c>
      <c r="V87" s="7">
        <f>LOG10(U87+0.00001)</f>
        <v>-5</v>
      </c>
      <c r="Y87" s="7">
        <v>0.8000000000000007</v>
      </c>
      <c r="Z87" s="7">
        <f>LOG10(Y87+0.01)</f>
        <v>-0.09151498112134987</v>
      </c>
    </row>
    <row r="88" spans="1:26" ht="15">
      <c r="A88" s="7" t="s">
        <v>23</v>
      </c>
      <c r="B88" s="7">
        <v>2011</v>
      </c>
      <c r="C88" s="7" t="s">
        <v>33</v>
      </c>
      <c r="D88" s="7">
        <v>278</v>
      </c>
      <c r="E88" s="11">
        <v>278</v>
      </c>
      <c r="F88" s="7" t="b">
        <f t="shared" si="2"/>
        <v>1</v>
      </c>
      <c r="G88" s="7">
        <v>4</v>
      </c>
      <c r="H88" s="7" t="s">
        <v>27</v>
      </c>
      <c r="I88" s="8">
        <v>4</v>
      </c>
      <c r="J88" s="12">
        <v>4</v>
      </c>
      <c r="K88" s="7" t="b">
        <f t="shared" si="3"/>
        <v>1</v>
      </c>
      <c r="L88" s="7">
        <f>ASIN(SQRT(I88/100))</f>
        <v>0.20135792079033082</v>
      </c>
      <c r="M88" s="8">
        <v>3</v>
      </c>
      <c r="N88" s="7">
        <f>ASIN(SQRT(M88/100))</f>
        <v>0.17408301063648043</v>
      </c>
      <c r="O88" s="7">
        <v>5</v>
      </c>
      <c r="P88" s="7">
        <f>SQRT(O88)</f>
        <v>2.23606797749979</v>
      </c>
      <c r="Q88" s="7">
        <v>0.2515</v>
      </c>
      <c r="R88" s="7">
        <f>LOG(Q88+0.00001)</f>
        <v>-0.5994447427810936</v>
      </c>
      <c r="S88" s="7">
        <v>0.016800000000000002</v>
      </c>
      <c r="T88" s="7">
        <f>LOG(S88+0.00001)</f>
        <v>-1.7744322865605289</v>
      </c>
      <c r="U88" s="7">
        <f>Q88+S88</f>
        <v>0.2683</v>
      </c>
      <c r="V88" s="7">
        <f>LOG10(U88+0.00001)</f>
        <v>-0.571363140731391</v>
      </c>
      <c r="W88" s="7">
        <f>S88/U88*100</f>
        <v>6.261647409616103</v>
      </c>
      <c r="X88" s="7">
        <f>ASIN(SQRT(W88/100))</f>
        <v>0.25292073848431984</v>
      </c>
      <c r="Y88" s="7">
        <v>1.6999999999999993</v>
      </c>
      <c r="Z88" s="7">
        <f>LOG10(Y88+0.01)</f>
        <v>0.23299611039215365</v>
      </c>
    </row>
    <row r="89" spans="1:26" ht="15">
      <c r="A89" s="7" t="s">
        <v>23</v>
      </c>
      <c r="B89" s="7">
        <v>2011</v>
      </c>
      <c r="C89" s="7" t="s">
        <v>33</v>
      </c>
      <c r="D89" s="7">
        <v>281</v>
      </c>
      <c r="E89" s="11">
        <v>281</v>
      </c>
      <c r="F89" s="7" t="b">
        <f t="shared" si="2"/>
        <v>1</v>
      </c>
      <c r="G89" s="7">
        <v>8</v>
      </c>
      <c r="H89" s="7" t="s">
        <v>30</v>
      </c>
      <c r="I89" s="8">
        <v>2</v>
      </c>
      <c r="J89" s="12">
        <v>2</v>
      </c>
      <c r="K89" s="7" t="b">
        <f t="shared" si="3"/>
        <v>1</v>
      </c>
      <c r="L89" s="7">
        <f>ASIN(SQRT(I89/100))</f>
        <v>0.1418970546041639</v>
      </c>
      <c r="M89" s="8">
        <v>1.7</v>
      </c>
      <c r="N89" s="7">
        <f>ASIN(SQRT(M89/100))</f>
        <v>0.13075632458015415</v>
      </c>
      <c r="O89" s="7">
        <v>0</v>
      </c>
      <c r="P89" s="7">
        <f>SQRT(O89)</f>
        <v>0</v>
      </c>
      <c r="Q89" s="7">
        <v>0</v>
      </c>
      <c r="R89" s="7">
        <f>LOG(Q89+0.00001)</f>
        <v>-5</v>
      </c>
      <c r="S89" s="7">
        <v>0</v>
      </c>
      <c r="T89" s="7">
        <f>LOG(S89+0.00001)</f>
        <v>-5</v>
      </c>
      <c r="U89" s="7">
        <f>Q89+S89</f>
        <v>0</v>
      </c>
      <c r="V89" s="7">
        <f>LOG10(U89+0.00001)</f>
        <v>-5</v>
      </c>
      <c r="Y89" s="7">
        <v>1.3000000000000007</v>
      </c>
      <c r="Z89" s="7">
        <f>LOG10(Y89+0.01)</f>
        <v>0.1172712956557645</v>
      </c>
    </row>
    <row r="90" spans="1:26" ht="15">
      <c r="A90" s="7" t="s">
        <v>23</v>
      </c>
      <c r="B90" s="7">
        <v>2011</v>
      </c>
      <c r="C90" s="7" t="s">
        <v>33</v>
      </c>
      <c r="D90" s="7">
        <v>288</v>
      </c>
      <c r="E90" s="11">
        <v>288</v>
      </c>
      <c r="F90" s="7" t="b">
        <f t="shared" si="2"/>
        <v>1</v>
      </c>
      <c r="G90" s="7">
        <v>3</v>
      </c>
      <c r="H90" s="7" t="s">
        <v>32</v>
      </c>
      <c r="I90" s="8">
        <v>10</v>
      </c>
      <c r="J90" s="12">
        <v>10</v>
      </c>
      <c r="K90" s="7" t="b">
        <f t="shared" si="3"/>
        <v>1</v>
      </c>
      <c r="L90" s="7">
        <f>ASIN(SQRT(I90/100))</f>
        <v>0.32175055439664224</v>
      </c>
      <c r="M90" s="8">
        <v>8</v>
      </c>
      <c r="N90" s="7">
        <f>ASIN(SQRT(M90/100))</f>
        <v>0.2867565522115484</v>
      </c>
      <c r="O90" s="7">
        <v>8</v>
      </c>
      <c r="P90" s="7">
        <f>SQRT(O90)</f>
        <v>2.8284271247461903</v>
      </c>
      <c r="Q90" s="7">
        <v>1.4164</v>
      </c>
      <c r="R90" s="7">
        <f>LOG(Q90+0.00001)</f>
        <v>0.15118898426052152</v>
      </c>
      <c r="S90" s="7">
        <v>0.0029</v>
      </c>
      <c r="T90" s="7">
        <f>LOG(S90+0.00001)</f>
        <v>-2.5361070110140926</v>
      </c>
      <c r="U90" s="7">
        <f>Q90+S90</f>
        <v>1.4193</v>
      </c>
      <c r="V90" s="7">
        <f>LOG10(U90+0.00001)</f>
        <v>0.1520772626777039</v>
      </c>
      <c r="W90" s="7">
        <f>S90/U90*100</f>
        <v>0.2043260762347636</v>
      </c>
      <c r="X90" s="7">
        <f>ASIN(SQRT(W90/100))</f>
        <v>0.045217849562379786</v>
      </c>
      <c r="Y90" s="7">
        <v>18.7</v>
      </c>
      <c r="Z90" s="7">
        <f>LOG10(Y90+0.01)</f>
        <v>1.2720737875000099</v>
      </c>
    </row>
    <row r="91" spans="1:26" ht="15">
      <c r="A91" s="7" t="s">
        <v>23</v>
      </c>
      <c r="B91" s="7">
        <v>2011</v>
      </c>
      <c r="C91" s="7" t="s">
        <v>33</v>
      </c>
      <c r="D91" s="7">
        <v>290</v>
      </c>
      <c r="E91" s="11">
        <v>290</v>
      </c>
      <c r="F91" s="7" t="b">
        <f t="shared" si="2"/>
        <v>1</v>
      </c>
      <c r="G91" s="7">
        <v>2</v>
      </c>
      <c r="H91" s="7" t="s">
        <v>28</v>
      </c>
      <c r="I91" s="8">
        <v>2</v>
      </c>
      <c r="J91" s="12">
        <v>2</v>
      </c>
      <c r="K91" s="7" t="b">
        <f t="shared" si="3"/>
        <v>1</v>
      </c>
      <c r="L91" s="7">
        <f>ASIN(SQRT(I91/100))</f>
        <v>0.1418970546041639</v>
      </c>
      <c r="M91" s="8">
        <v>1.5</v>
      </c>
      <c r="N91" s="7">
        <f>ASIN(SQRT(M91/100))</f>
        <v>0.12278275875764601</v>
      </c>
      <c r="O91" s="7">
        <v>4</v>
      </c>
      <c r="P91" s="7">
        <f>SQRT(O91)</f>
        <v>2</v>
      </c>
      <c r="Q91" s="7">
        <v>1.4169</v>
      </c>
      <c r="R91" s="7">
        <f>LOG(Q91+0.00001)</f>
        <v>0.15134226538881324</v>
      </c>
      <c r="S91" s="7">
        <v>0.0094</v>
      </c>
      <c r="T91" s="7">
        <f>LOG(S91+0.00001)</f>
        <v>-2.026410376572743</v>
      </c>
      <c r="U91" s="7">
        <f>Q91+S91</f>
        <v>1.4263000000000001</v>
      </c>
      <c r="V91" s="7">
        <f>LOG10(U91+0.00001)</f>
        <v>0.1542139270990689</v>
      </c>
      <c r="W91" s="7">
        <f>S91/U91*100</f>
        <v>0.6590478861389609</v>
      </c>
      <c r="X91" s="7">
        <f>ASIN(SQRT(W91/100))</f>
        <v>0.08127120095545501</v>
      </c>
      <c r="Y91" s="7">
        <v>3</v>
      </c>
      <c r="Z91" s="7">
        <f>LOG10(Y91+0.01)</f>
        <v>0.47856649559384334</v>
      </c>
    </row>
    <row r="92" spans="1:26" ht="15">
      <c r="A92" s="7" t="s">
        <v>23</v>
      </c>
      <c r="B92" s="7">
        <v>2011</v>
      </c>
      <c r="C92" s="7" t="s">
        <v>33</v>
      </c>
      <c r="D92" s="7">
        <v>297</v>
      </c>
      <c r="E92" s="11">
        <v>297</v>
      </c>
      <c r="F92" s="7" t="b">
        <f t="shared" si="2"/>
        <v>1</v>
      </c>
      <c r="G92" s="7">
        <v>6</v>
      </c>
      <c r="H92" s="7" t="s">
        <v>25</v>
      </c>
      <c r="I92" s="8">
        <v>5</v>
      </c>
      <c r="J92" s="12">
        <v>5</v>
      </c>
      <c r="K92" s="7" t="b">
        <f t="shared" si="3"/>
        <v>1</v>
      </c>
      <c r="L92" s="7">
        <f>ASIN(SQRT(I92/100))</f>
        <v>0.2255134058981312</v>
      </c>
      <c r="M92" s="8">
        <v>3</v>
      </c>
      <c r="N92" s="7">
        <f>ASIN(SQRT(M92/100))</f>
        <v>0.17408301063648043</v>
      </c>
      <c r="O92" s="7">
        <v>0</v>
      </c>
      <c r="P92" s="7">
        <f>SQRT(O92)</f>
        <v>0</v>
      </c>
      <c r="Q92" s="7">
        <v>0</v>
      </c>
      <c r="R92" s="7">
        <f>LOG(Q92+0.00001)</f>
        <v>-5</v>
      </c>
      <c r="S92" s="7">
        <v>0</v>
      </c>
      <c r="T92" s="7">
        <f>LOG(S92+0.00001)</f>
        <v>-5</v>
      </c>
      <c r="U92" s="7">
        <f>Q92+S92</f>
        <v>0</v>
      </c>
      <c r="V92" s="7">
        <f>LOG10(U92+0.00001)</f>
        <v>-5</v>
      </c>
      <c r="Y92" s="7">
        <v>3.8000000000000007</v>
      </c>
      <c r="Z92" s="7">
        <f>LOG10(Y92+0.01)</f>
        <v>0.5809249756756194</v>
      </c>
    </row>
    <row r="93" spans="1:26" ht="15">
      <c r="A93" s="7" t="s">
        <v>23</v>
      </c>
      <c r="B93" s="7">
        <v>2011</v>
      </c>
      <c r="C93" s="7" t="s">
        <v>33</v>
      </c>
      <c r="D93" s="7">
        <v>300</v>
      </c>
      <c r="E93" s="11">
        <v>300</v>
      </c>
      <c r="F93" s="7" t="b">
        <f t="shared" si="2"/>
        <v>1</v>
      </c>
      <c r="G93" s="7">
        <v>4</v>
      </c>
      <c r="H93" s="7" t="s">
        <v>27</v>
      </c>
      <c r="I93" s="8">
        <v>7</v>
      </c>
      <c r="J93" s="12">
        <v>7</v>
      </c>
      <c r="K93" s="7" t="b">
        <f t="shared" si="3"/>
        <v>1</v>
      </c>
      <c r="L93" s="7">
        <f>ASIN(SQRT(I93/100))</f>
        <v>0.2677633271571939</v>
      </c>
      <c r="M93" s="8">
        <v>5</v>
      </c>
      <c r="N93" s="7">
        <f>ASIN(SQRT(M93/100))</f>
        <v>0.2255134058981312</v>
      </c>
      <c r="O93" s="7">
        <v>7</v>
      </c>
      <c r="P93" s="7">
        <f>SQRT(O93)</f>
        <v>2.6457513110645907</v>
      </c>
      <c r="Q93" s="7">
        <v>0.8199</v>
      </c>
      <c r="R93" s="7">
        <f>LOG(Q93+0.00001)</f>
        <v>-0.08623381669984347</v>
      </c>
      <c r="S93" s="7">
        <v>0.0045</v>
      </c>
      <c r="T93" s="7">
        <f>LOG(S93+0.00001)</f>
        <v>-2.3458234581220396</v>
      </c>
      <c r="U93" s="7">
        <f>Q93+S93</f>
        <v>0.8243999999999999</v>
      </c>
      <c r="V93" s="7">
        <f>LOG10(U93+0.00001)</f>
        <v>-0.0838567489179592</v>
      </c>
      <c r="W93" s="7">
        <f>S93/U93*100</f>
        <v>0.5458515283842795</v>
      </c>
      <c r="X93" s="7">
        <f>ASIN(SQRT(W93/100))</f>
        <v>0.07394914533374719</v>
      </c>
      <c r="Y93" s="7">
        <v>8</v>
      </c>
      <c r="Z93" s="7">
        <f>LOG10(Y93+0.01)</f>
        <v>0.9036325160842377</v>
      </c>
    </row>
    <row r="94" spans="1:26" ht="15">
      <c r="A94" s="7" t="s">
        <v>23</v>
      </c>
      <c r="B94" s="7">
        <v>2011</v>
      </c>
      <c r="C94" s="7" t="s">
        <v>33</v>
      </c>
      <c r="D94" s="7">
        <v>301</v>
      </c>
      <c r="E94" s="11">
        <v>301</v>
      </c>
      <c r="F94" s="7" t="b">
        <f t="shared" si="2"/>
        <v>1</v>
      </c>
      <c r="G94" s="7">
        <v>7</v>
      </c>
      <c r="H94" s="7" t="s">
        <v>31</v>
      </c>
      <c r="I94" s="8">
        <v>4</v>
      </c>
      <c r="J94" s="12">
        <v>4</v>
      </c>
      <c r="K94" s="7" t="b">
        <f t="shared" si="3"/>
        <v>1</v>
      </c>
      <c r="L94" s="7">
        <f>ASIN(SQRT(I94/100))</f>
        <v>0.20135792079033082</v>
      </c>
      <c r="M94" s="8">
        <v>4</v>
      </c>
      <c r="N94" s="7">
        <f>ASIN(SQRT(M94/100))</f>
        <v>0.20135792079033082</v>
      </c>
      <c r="O94" s="7">
        <v>4</v>
      </c>
      <c r="P94" s="7">
        <f>SQRT(O94)</f>
        <v>2</v>
      </c>
      <c r="Q94" s="7">
        <v>0.0333</v>
      </c>
      <c r="R94" s="7">
        <f>LOG(Q94+0.00001)</f>
        <v>-1.4774253673088231</v>
      </c>
      <c r="S94" s="7">
        <v>0.0131</v>
      </c>
      <c r="T94" s="7">
        <f>LOG(S94+0.00001)</f>
        <v>-1.8823973083099157</v>
      </c>
      <c r="U94" s="7">
        <f>Q94+S94</f>
        <v>0.046400000000000004</v>
      </c>
      <c r="V94" s="7">
        <f>LOG10(U94+0.00001)</f>
        <v>-1.3333884315809699</v>
      </c>
      <c r="W94" s="7">
        <f>S94/U94*100</f>
        <v>28.23275862068965</v>
      </c>
      <c r="X94" s="7">
        <f>ASIN(SQRT(W94/100))</f>
        <v>0.5601875279910622</v>
      </c>
      <c r="Y94" s="7">
        <v>8.600000000000001</v>
      </c>
      <c r="Z94" s="7">
        <f>LOG10(Y94+0.01)</f>
        <v>0.9350031514536549</v>
      </c>
    </row>
    <row r="95" spans="1:26" ht="15">
      <c r="A95" s="7" t="s">
        <v>23</v>
      </c>
      <c r="B95" s="7">
        <v>2011</v>
      </c>
      <c r="C95" s="7" t="s">
        <v>33</v>
      </c>
      <c r="D95" s="7">
        <v>302</v>
      </c>
      <c r="E95" s="11">
        <v>302</v>
      </c>
      <c r="F95" s="7" t="b">
        <f t="shared" si="2"/>
        <v>1</v>
      </c>
      <c r="G95" s="7">
        <v>8</v>
      </c>
      <c r="H95" s="7" t="s">
        <v>30</v>
      </c>
      <c r="I95" s="8">
        <v>4.5</v>
      </c>
      <c r="J95" s="12">
        <v>4.5</v>
      </c>
      <c r="K95" s="7" t="b">
        <f t="shared" si="3"/>
        <v>1</v>
      </c>
      <c r="L95" s="7">
        <f>ASIN(SQRT(I95/100))</f>
        <v>0.2137561324724348</v>
      </c>
      <c r="M95" s="8">
        <v>5</v>
      </c>
      <c r="N95" s="7">
        <f>ASIN(SQRT(M95/100))</f>
        <v>0.2255134058981312</v>
      </c>
      <c r="O95" s="7">
        <v>0</v>
      </c>
      <c r="P95" s="7">
        <f>SQRT(O95)</f>
        <v>0</v>
      </c>
      <c r="Q95" s="7">
        <v>0</v>
      </c>
      <c r="R95" s="7">
        <f>LOG(Q95+0.00001)</f>
        <v>-5</v>
      </c>
      <c r="S95" s="7">
        <v>0</v>
      </c>
      <c r="T95" s="7">
        <f>LOG(S95+0.00001)</f>
        <v>-5</v>
      </c>
      <c r="U95" s="7">
        <f>Q95+S95</f>
        <v>0</v>
      </c>
      <c r="V95" s="7">
        <f>LOG10(U95+0.00001)</f>
        <v>-5</v>
      </c>
      <c r="Y95" s="7">
        <v>6.699999999999999</v>
      </c>
      <c r="Z95" s="7">
        <f>LOG10(Y95+0.01)</f>
        <v>0.8267225201689921</v>
      </c>
    </row>
    <row r="96" spans="1:26" ht="15">
      <c r="A96" s="7" t="s">
        <v>23</v>
      </c>
      <c r="B96" s="7">
        <v>2011</v>
      </c>
      <c r="C96" s="7" t="s">
        <v>33</v>
      </c>
      <c r="D96" s="7">
        <v>303</v>
      </c>
      <c r="E96" s="11">
        <v>303</v>
      </c>
      <c r="F96" s="7" t="b">
        <f t="shared" si="2"/>
        <v>1</v>
      </c>
      <c r="G96" s="7">
        <v>6</v>
      </c>
      <c r="H96" s="7" t="s">
        <v>25</v>
      </c>
      <c r="I96" s="8">
        <v>5</v>
      </c>
      <c r="J96" s="12">
        <v>5</v>
      </c>
      <c r="K96" s="7" t="b">
        <f t="shared" si="3"/>
        <v>1</v>
      </c>
      <c r="L96" s="7">
        <f>ASIN(SQRT(I96/100))</f>
        <v>0.2255134058981312</v>
      </c>
      <c r="M96" s="8">
        <v>4</v>
      </c>
      <c r="N96" s="7">
        <f>ASIN(SQRT(M96/100))</f>
        <v>0.20135792079033082</v>
      </c>
      <c r="O96" s="7">
        <v>0</v>
      </c>
      <c r="P96" s="7">
        <f>SQRT(O96)</f>
        <v>0</v>
      </c>
      <c r="Q96" s="7">
        <v>0</v>
      </c>
      <c r="R96" s="7">
        <f>LOG(Q96+0.00001)</f>
        <v>-5</v>
      </c>
      <c r="S96" s="7">
        <v>0</v>
      </c>
      <c r="T96" s="7">
        <f>LOG(S96+0.00001)</f>
        <v>-5</v>
      </c>
      <c r="U96" s="7">
        <f>Q96+S96</f>
        <v>0</v>
      </c>
      <c r="V96" s="7">
        <f>LOG10(U96+0.00001)</f>
        <v>-5</v>
      </c>
      <c r="Y96" s="7">
        <v>11.2</v>
      </c>
      <c r="Z96" s="7">
        <f>LOG10(Y96+0.01)</f>
        <v>1.049605612594973</v>
      </c>
    </row>
    <row r="97" spans="1:26" ht="15">
      <c r="A97" s="7" t="s">
        <v>23</v>
      </c>
      <c r="B97" s="7">
        <v>2011</v>
      </c>
      <c r="C97" s="7" t="s">
        <v>33</v>
      </c>
      <c r="D97" s="7">
        <v>304</v>
      </c>
      <c r="E97" s="11">
        <v>304</v>
      </c>
      <c r="F97" s="7" t="b">
        <f t="shared" si="2"/>
        <v>1</v>
      </c>
      <c r="G97" s="7">
        <v>8</v>
      </c>
      <c r="H97" s="7" t="s">
        <v>30</v>
      </c>
      <c r="I97" s="8">
        <v>2.5</v>
      </c>
      <c r="J97" s="12">
        <v>2.5</v>
      </c>
      <c r="K97" s="7" t="b">
        <f t="shared" si="3"/>
        <v>1</v>
      </c>
      <c r="L97" s="7">
        <f>ASIN(SQRT(I97/100))</f>
        <v>0.15878021464576067</v>
      </c>
      <c r="M97" s="8">
        <v>1.5</v>
      </c>
      <c r="N97" s="7">
        <f>ASIN(SQRT(M97/100))</f>
        <v>0.12278275875764601</v>
      </c>
      <c r="O97" s="7">
        <v>0</v>
      </c>
      <c r="P97" s="7">
        <f>SQRT(O97)</f>
        <v>0</v>
      </c>
      <c r="Q97" s="7">
        <v>0</v>
      </c>
      <c r="R97" s="7">
        <f>LOG(Q97+0.00001)</f>
        <v>-5</v>
      </c>
      <c r="S97" s="7">
        <v>0</v>
      </c>
      <c r="T97" s="7">
        <f>LOG(S97+0.00001)</f>
        <v>-5</v>
      </c>
      <c r="U97" s="7">
        <f>Q97+S97</f>
        <v>0</v>
      </c>
      <c r="V97" s="7">
        <f>LOG10(U97+0.00001)</f>
        <v>-5</v>
      </c>
      <c r="Y97" s="7">
        <v>3.3000000000000007</v>
      </c>
      <c r="Z97" s="7">
        <f>LOG10(Y97+0.01)</f>
        <v>0.5198279937757188</v>
      </c>
    </row>
    <row r="98" spans="1:26" ht="15">
      <c r="A98" s="7" t="s">
        <v>23</v>
      </c>
      <c r="B98" s="7">
        <v>2011</v>
      </c>
      <c r="C98" s="7" t="s">
        <v>33</v>
      </c>
      <c r="D98" s="7">
        <v>305</v>
      </c>
      <c r="E98" s="11">
        <v>305</v>
      </c>
      <c r="F98" s="7" t="b">
        <f t="shared" si="2"/>
        <v>1</v>
      </c>
      <c r="G98" s="7">
        <v>5</v>
      </c>
      <c r="H98" s="7" t="s">
        <v>29</v>
      </c>
      <c r="I98" s="8">
        <v>4</v>
      </c>
      <c r="J98" s="12">
        <v>4</v>
      </c>
      <c r="K98" s="7" t="b">
        <f t="shared" si="3"/>
        <v>1</v>
      </c>
      <c r="L98" s="7">
        <f>ASIN(SQRT(I98/100))</f>
        <v>0.20135792079033082</v>
      </c>
      <c r="M98" s="8">
        <v>3</v>
      </c>
      <c r="N98" s="7">
        <f>ASIN(SQRT(M98/100))</f>
        <v>0.17408301063648043</v>
      </c>
      <c r="O98" s="7">
        <v>3</v>
      </c>
      <c r="P98" s="7">
        <f>SQRT(O98)</f>
        <v>1.7320508075688772</v>
      </c>
      <c r="Q98" s="7">
        <v>0.2266</v>
      </c>
      <c r="R98" s="7">
        <f>LOG(Q98+0.00001)</f>
        <v>-0.6447209292078668</v>
      </c>
      <c r="S98" s="7">
        <v>0.0104</v>
      </c>
      <c r="T98" s="7">
        <f>LOG(S98+0.00001)</f>
        <v>-1.9825492704894638</v>
      </c>
      <c r="U98" s="7">
        <f>Q98+S98</f>
        <v>0.237</v>
      </c>
      <c r="V98" s="7">
        <f>LOG10(U98+0.00001)</f>
        <v>-0.6252333297147978</v>
      </c>
      <c r="W98" s="7">
        <f>S98/U98*100</f>
        <v>4.388185654008439</v>
      </c>
      <c r="X98" s="7">
        <f>ASIN(SQRT(W98/100))</f>
        <v>0.2110430965414821</v>
      </c>
      <c r="Y98" s="7">
        <v>5.699999999999999</v>
      </c>
      <c r="Z98" s="7">
        <f>LOG10(Y98+0.01)</f>
        <v>0.7566361082458479</v>
      </c>
    </row>
    <row r="99" spans="1:26" ht="15">
      <c r="A99" s="7" t="s">
        <v>23</v>
      </c>
      <c r="B99" s="7">
        <v>2011</v>
      </c>
      <c r="C99" s="7" t="s">
        <v>33</v>
      </c>
      <c r="D99" s="7">
        <v>309</v>
      </c>
      <c r="E99" s="11">
        <v>309</v>
      </c>
      <c r="F99" s="7" t="b">
        <f t="shared" si="2"/>
        <v>1</v>
      </c>
      <c r="G99" s="7">
        <v>7</v>
      </c>
      <c r="H99" s="7" t="s">
        <v>31</v>
      </c>
      <c r="I99" s="8">
        <v>10</v>
      </c>
      <c r="J99" s="12">
        <v>10</v>
      </c>
      <c r="K99" s="7" t="b">
        <f t="shared" si="3"/>
        <v>1</v>
      </c>
      <c r="L99" s="7">
        <f>ASIN(SQRT(I99/100))</f>
        <v>0.32175055439664224</v>
      </c>
      <c r="M99" s="8">
        <v>8.5</v>
      </c>
      <c r="N99" s="7">
        <f>ASIN(SQRT(M99/100))</f>
        <v>0.295844321213272</v>
      </c>
      <c r="O99" s="7">
        <v>5</v>
      </c>
      <c r="P99" s="7">
        <f>SQRT(O99)</f>
        <v>2.23606797749979</v>
      </c>
      <c r="Q99" s="7">
        <v>0</v>
      </c>
      <c r="R99" s="7">
        <f>LOG(Q99+0.00001)</f>
        <v>-5</v>
      </c>
      <c r="S99" s="7">
        <v>0.036000000000000004</v>
      </c>
      <c r="T99" s="7">
        <f>LOG(S99+0.00001)</f>
        <v>-1.4435768786287146</v>
      </c>
      <c r="U99" s="7">
        <f>Q99+S99</f>
        <v>0.036000000000000004</v>
      </c>
      <c r="V99" s="7">
        <f>LOG10(U99+0.00001)</f>
        <v>-1.4435768786287146</v>
      </c>
      <c r="W99" s="7">
        <f>S99/U99*100</f>
        <v>100</v>
      </c>
      <c r="X99" s="7">
        <f>ASIN(SQRT(W99/100))</f>
        <v>1.5707963267948966</v>
      </c>
      <c r="Y99" s="7">
        <v>13.899999999999999</v>
      </c>
      <c r="Z99" s="7">
        <f>LOG10(Y99+0.01)</f>
        <v>1.1433271299920464</v>
      </c>
    </row>
    <row r="100" spans="1:26" ht="15">
      <c r="A100" s="7" t="s">
        <v>23</v>
      </c>
      <c r="B100" s="7">
        <v>2011</v>
      </c>
      <c r="C100" s="7" t="s">
        <v>33</v>
      </c>
      <c r="D100" s="7">
        <v>310</v>
      </c>
      <c r="E100" s="11">
        <v>310</v>
      </c>
      <c r="F100" s="7" t="b">
        <f t="shared" si="2"/>
        <v>1</v>
      </c>
      <c r="G100" s="7">
        <v>1</v>
      </c>
      <c r="H100" s="7" t="s">
        <v>26</v>
      </c>
      <c r="I100" s="8">
        <v>0.5</v>
      </c>
      <c r="J100" s="12">
        <v>0.5</v>
      </c>
      <c r="K100" s="7" t="b">
        <f t="shared" si="3"/>
        <v>1</v>
      </c>
      <c r="L100" s="7">
        <f>ASIN(SQRT(I100/100))</f>
        <v>0.07076973666221362</v>
      </c>
      <c r="M100" s="8">
        <v>1</v>
      </c>
      <c r="N100" s="7">
        <f>ASIN(SQRT(M100/100))</f>
        <v>0.1001674211615598</v>
      </c>
      <c r="O100" s="7">
        <v>0</v>
      </c>
      <c r="P100" s="7">
        <f>SQRT(O100)</f>
        <v>0</v>
      </c>
      <c r="Q100" s="7">
        <v>0</v>
      </c>
      <c r="R100" s="7">
        <f>LOG(Q100+0.00001)</f>
        <v>-5</v>
      </c>
      <c r="S100" s="7">
        <v>0</v>
      </c>
      <c r="T100" s="7">
        <f>LOG(S100+0.00001)</f>
        <v>-5</v>
      </c>
      <c r="U100" s="7">
        <f>Q100+S100</f>
        <v>0</v>
      </c>
      <c r="V100" s="7">
        <f>LOG10(U100+0.00001)</f>
        <v>-5</v>
      </c>
      <c r="Y100" s="7">
        <v>1.8000000000000007</v>
      </c>
      <c r="Z100" s="7">
        <f>LOG10(Y100+0.01)</f>
        <v>0.25767857486918466</v>
      </c>
    </row>
    <row r="101" spans="1:26" ht="15">
      <c r="A101" s="7" t="s">
        <v>23</v>
      </c>
      <c r="B101" s="7">
        <v>2011</v>
      </c>
      <c r="C101" s="7" t="s">
        <v>33</v>
      </c>
      <c r="D101" s="7">
        <v>311</v>
      </c>
      <c r="E101" s="11">
        <v>311</v>
      </c>
      <c r="F101" s="7" t="b">
        <f t="shared" si="2"/>
        <v>1</v>
      </c>
      <c r="G101" s="7">
        <v>3</v>
      </c>
      <c r="H101" s="7" t="s">
        <v>32</v>
      </c>
      <c r="I101" s="8">
        <v>1.4</v>
      </c>
      <c r="J101" s="12">
        <v>1.4</v>
      </c>
      <c r="K101" s="7" t="b">
        <f t="shared" si="3"/>
        <v>1</v>
      </c>
      <c r="L101" s="7">
        <f>ASIN(SQRT(I101/100))</f>
        <v>0.11859943334659401</v>
      </c>
      <c r="M101" s="8">
        <v>2.5</v>
      </c>
      <c r="N101" s="7">
        <f>ASIN(SQRT(M101/100))</f>
        <v>0.15878021464576067</v>
      </c>
      <c r="O101" s="7">
        <v>1</v>
      </c>
      <c r="P101" s="7">
        <f>SQRT(O101)</f>
        <v>1</v>
      </c>
      <c r="Q101" s="7">
        <v>0</v>
      </c>
      <c r="R101" s="7">
        <f>LOG(Q101+0.00001)</f>
        <v>-5</v>
      </c>
      <c r="S101" s="7">
        <v>0.0189</v>
      </c>
      <c r="T101" s="7">
        <f>LOG(S101+0.00001)</f>
        <v>-1.7233084711549602</v>
      </c>
      <c r="U101" s="7">
        <f>Q101+S101</f>
        <v>0.0189</v>
      </c>
      <c r="V101" s="7">
        <f>LOG10(U101+0.00001)</f>
        <v>-1.7233084711549602</v>
      </c>
      <c r="W101" s="7">
        <f>S101/U101*100</f>
        <v>100</v>
      </c>
      <c r="X101" s="7">
        <f>ASIN(SQRT(W101/100))</f>
        <v>1.5707963267948966</v>
      </c>
      <c r="Y101" s="7">
        <v>1.0999999999999996</v>
      </c>
      <c r="Z101" s="7">
        <f>LOG10(Y101+0.01)</f>
        <v>0.0453229787866573</v>
      </c>
    </row>
    <row r="102" spans="1:26" ht="15">
      <c r="A102" s="7" t="s">
        <v>23</v>
      </c>
      <c r="B102" s="7">
        <v>2011</v>
      </c>
      <c r="C102" s="7" t="s">
        <v>33</v>
      </c>
      <c r="D102" s="7">
        <v>312</v>
      </c>
      <c r="E102" s="11">
        <v>312</v>
      </c>
      <c r="F102" s="7" t="b">
        <f t="shared" si="2"/>
        <v>1</v>
      </c>
      <c r="G102" s="7">
        <v>7</v>
      </c>
      <c r="H102" s="7" t="s">
        <v>31</v>
      </c>
      <c r="I102" s="8">
        <v>1</v>
      </c>
      <c r="J102" s="12">
        <v>1</v>
      </c>
      <c r="K102" s="7" t="b">
        <f t="shared" si="3"/>
        <v>1</v>
      </c>
      <c r="L102" s="7">
        <f>ASIN(SQRT(I102/100))</f>
        <v>0.1001674211615598</v>
      </c>
      <c r="M102" s="8">
        <v>2</v>
      </c>
      <c r="N102" s="7">
        <f>ASIN(SQRT(M102/100))</f>
        <v>0.1418970546041639</v>
      </c>
      <c r="O102" s="7">
        <v>0</v>
      </c>
      <c r="P102" s="7">
        <f>SQRT(O102)</f>
        <v>0</v>
      </c>
      <c r="Q102" s="7">
        <v>0</v>
      </c>
      <c r="R102" s="7">
        <f>LOG(Q102+0.00001)</f>
        <v>-5</v>
      </c>
      <c r="S102" s="7">
        <v>0</v>
      </c>
      <c r="T102" s="7">
        <f>LOG(S102+0.00001)</f>
        <v>-5</v>
      </c>
      <c r="U102" s="7">
        <f>Q102+S102</f>
        <v>0</v>
      </c>
      <c r="V102" s="7">
        <f>LOG10(U102+0.00001)</f>
        <v>-5</v>
      </c>
      <c r="Y102" s="7">
        <v>1.5999999999999996</v>
      </c>
      <c r="Z102" s="7">
        <f>LOG10(Y102+0.01)</f>
        <v>0.20682587603184963</v>
      </c>
    </row>
    <row r="103" spans="1:26" ht="15">
      <c r="A103" s="7" t="s">
        <v>23</v>
      </c>
      <c r="B103" s="7">
        <v>2011</v>
      </c>
      <c r="C103" s="7" t="s">
        <v>33</v>
      </c>
      <c r="D103" s="7">
        <v>319</v>
      </c>
      <c r="E103" s="11">
        <v>319</v>
      </c>
      <c r="F103" s="7" t="b">
        <f t="shared" si="2"/>
        <v>1</v>
      </c>
      <c r="G103" s="7">
        <v>3</v>
      </c>
      <c r="H103" s="7" t="s">
        <v>32</v>
      </c>
      <c r="I103" s="8">
        <v>1.5</v>
      </c>
      <c r="J103" s="12">
        <v>1.5</v>
      </c>
      <c r="K103" s="7" t="b">
        <f t="shared" si="3"/>
        <v>1</v>
      </c>
      <c r="L103" s="7">
        <f>ASIN(SQRT(I103/100))</f>
        <v>0.12278275875764601</v>
      </c>
      <c r="M103" s="8">
        <v>3</v>
      </c>
      <c r="N103" s="7">
        <f>ASIN(SQRT(M103/100))</f>
        <v>0.17408301063648043</v>
      </c>
      <c r="O103" s="7">
        <v>5</v>
      </c>
      <c r="P103" s="7">
        <f>SQRT(O103)</f>
        <v>2.23606797749979</v>
      </c>
      <c r="Q103" s="7">
        <v>1.8785</v>
      </c>
      <c r="R103" s="7">
        <f>LOG(Q103+0.00001)</f>
        <v>0.27381351131489956</v>
      </c>
      <c r="S103" s="7">
        <v>0.0466</v>
      </c>
      <c r="T103" s="7">
        <f>LOG(S103+0.00001)</f>
        <v>-1.3315208970674144</v>
      </c>
      <c r="U103" s="7">
        <f>Q103+S103</f>
        <v>1.9251</v>
      </c>
      <c r="V103" s="7">
        <f>LOG10(U103+0.00001)</f>
        <v>0.28445554996303163</v>
      </c>
      <c r="W103" s="7">
        <f>S103/U103*100</f>
        <v>2.420653472546881</v>
      </c>
      <c r="X103" s="7">
        <f>ASIN(SQRT(W103/100))</f>
        <v>0.15621912502143773</v>
      </c>
      <c r="Y103" s="7">
        <v>4.9</v>
      </c>
      <c r="Z103" s="7">
        <f>LOG10(Y103+0.01)</f>
        <v>0.6910814921229684</v>
      </c>
    </row>
    <row r="104" spans="1:26" ht="15">
      <c r="A104" s="7" t="s">
        <v>23</v>
      </c>
      <c r="B104" s="7">
        <v>2011</v>
      </c>
      <c r="C104" s="7" t="s">
        <v>33</v>
      </c>
      <c r="D104" s="7">
        <v>320</v>
      </c>
      <c r="E104" s="11">
        <v>320</v>
      </c>
      <c r="F104" s="7" t="b">
        <f t="shared" si="2"/>
        <v>1</v>
      </c>
      <c r="G104" s="7">
        <v>3</v>
      </c>
      <c r="H104" s="7" t="s">
        <v>32</v>
      </c>
      <c r="I104" s="8">
        <v>1</v>
      </c>
      <c r="J104" s="12">
        <v>1</v>
      </c>
      <c r="K104" s="7" t="b">
        <f t="shared" si="3"/>
        <v>1</v>
      </c>
      <c r="L104" s="7">
        <f>ASIN(SQRT(I104/100))</f>
        <v>0.1001674211615598</v>
      </c>
      <c r="M104" s="8">
        <v>1.5</v>
      </c>
      <c r="N104" s="7">
        <f>ASIN(SQRT(M104/100))</f>
        <v>0.12278275875764601</v>
      </c>
      <c r="O104" s="7">
        <v>0</v>
      </c>
      <c r="P104" s="7">
        <f>SQRT(O104)</f>
        <v>0</v>
      </c>
      <c r="Q104" s="7">
        <v>0</v>
      </c>
      <c r="R104" s="7">
        <f>LOG(Q104+0.00001)</f>
        <v>-5</v>
      </c>
      <c r="S104" s="7">
        <v>0</v>
      </c>
      <c r="T104" s="7">
        <f>LOG(S104+0.00001)</f>
        <v>-5</v>
      </c>
      <c r="U104" s="7">
        <f>Q104+S104</f>
        <v>0</v>
      </c>
      <c r="V104" s="7">
        <f>LOG10(U104+0.00001)</f>
        <v>-5</v>
      </c>
      <c r="Y104" s="7">
        <v>2.4000000000000004</v>
      </c>
      <c r="Z104" s="7">
        <f>LOG10(Y104+0.01)</f>
        <v>0.3820170425748684</v>
      </c>
    </row>
    <row r="105" spans="1:26" ht="15">
      <c r="A105" s="7" t="s">
        <v>23</v>
      </c>
      <c r="B105" s="7">
        <v>2011</v>
      </c>
      <c r="C105" s="7" t="s">
        <v>33</v>
      </c>
      <c r="D105" s="7">
        <v>321</v>
      </c>
      <c r="E105" s="11">
        <v>321</v>
      </c>
      <c r="F105" s="7" t="b">
        <f t="shared" si="2"/>
        <v>1</v>
      </c>
      <c r="G105" s="7">
        <v>8</v>
      </c>
      <c r="H105" s="7" t="s">
        <v>34</v>
      </c>
      <c r="I105" s="8">
        <v>2.5</v>
      </c>
      <c r="J105" s="12">
        <v>2.5</v>
      </c>
      <c r="K105" s="7" t="b">
        <f t="shared" si="3"/>
        <v>1</v>
      </c>
      <c r="L105" s="7">
        <f>ASIN(SQRT(I105/100))</f>
        <v>0.15878021464576067</v>
      </c>
      <c r="M105" s="8">
        <v>2.5</v>
      </c>
      <c r="N105" s="7">
        <f>ASIN(SQRT(M105/100))</f>
        <v>0.15878021464576067</v>
      </c>
      <c r="O105" s="7">
        <v>0</v>
      </c>
      <c r="P105" s="7">
        <f>SQRT(O105)</f>
        <v>0</v>
      </c>
      <c r="Q105" s="7">
        <v>0</v>
      </c>
      <c r="R105" s="7">
        <f>LOG(Q105+0.00001)</f>
        <v>-5</v>
      </c>
      <c r="S105" s="7">
        <v>0</v>
      </c>
      <c r="T105" s="7">
        <f>LOG(S105+0.00001)</f>
        <v>-5</v>
      </c>
      <c r="U105" s="7">
        <f>Q105+S105</f>
        <v>0</v>
      </c>
      <c r="V105" s="7">
        <f>LOG10(U105+0.00001)</f>
        <v>-5</v>
      </c>
      <c r="Y105" s="7">
        <v>2.9000000000000004</v>
      </c>
      <c r="Z105" s="7">
        <f>LOG10(Y105+0.01)</f>
        <v>0.4638929889859073</v>
      </c>
    </row>
    <row r="106" spans="1:26" ht="15">
      <c r="A106" s="7" t="s">
        <v>23</v>
      </c>
      <c r="B106" s="7">
        <v>2011</v>
      </c>
      <c r="C106" s="7" t="s">
        <v>33</v>
      </c>
      <c r="D106" s="7">
        <v>324</v>
      </c>
      <c r="E106" s="11">
        <v>324</v>
      </c>
      <c r="F106" s="7" t="b">
        <f t="shared" si="2"/>
        <v>1</v>
      </c>
      <c r="G106" s="7">
        <v>1</v>
      </c>
      <c r="H106" s="7" t="s">
        <v>26</v>
      </c>
      <c r="I106" s="8">
        <v>1</v>
      </c>
      <c r="J106" s="12">
        <v>1</v>
      </c>
      <c r="K106" s="7" t="b">
        <f t="shared" si="3"/>
        <v>1</v>
      </c>
      <c r="L106" s="7">
        <f>ASIN(SQRT(I106/100))</f>
        <v>0.1001674211615598</v>
      </c>
      <c r="M106" s="8">
        <v>1.5</v>
      </c>
      <c r="N106" s="7">
        <f>ASIN(SQRT(M106/100))</f>
        <v>0.12278275875764601</v>
      </c>
      <c r="O106" s="7">
        <v>0</v>
      </c>
      <c r="P106" s="7">
        <f>SQRT(O106)</f>
        <v>0</v>
      </c>
      <c r="Q106" s="7">
        <v>0</v>
      </c>
      <c r="R106" s="7">
        <f>LOG(Q106+0.00001)</f>
        <v>-5</v>
      </c>
      <c r="S106" s="7">
        <v>0</v>
      </c>
      <c r="T106" s="7">
        <f>LOG(S106+0.00001)</f>
        <v>-5</v>
      </c>
      <c r="U106" s="7">
        <f>Q106+S106</f>
        <v>0</v>
      </c>
      <c r="V106" s="7">
        <f>LOG10(U106+0.00001)</f>
        <v>-5</v>
      </c>
      <c r="Y106" s="7">
        <v>1.3000000000000007</v>
      </c>
      <c r="Z106" s="7">
        <f>LOG10(Y106+0.01)</f>
        <v>0.1172712956557645</v>
      </c>
    </row>
    <row r="107" spans="1:26" ht="15">
      <c r="A107" s="7" t="s">
        <v>23</v>
      </c>
      <c r="B107" s="7">
        <v>2011</v>
      </c>
      <c r="C107" s="7" t="s">
        <v>33</v>
      </c>
      <c r="D107" s="7">
        <v>326</v>
      </c>
      <c r="E107" s="11">
        <v>326</v>
      </c>
      <c r="F107" s="7" t="b">
        <f t="shared" si="2"/>
        <v>1</v>
      </c>
      <c r="G107" s="7">
        <v>2</v>
      </c>
      <c r="H107" s="7" t="s">
        <v>28</v>
      </c>
      <c r="I107" s="8">
        <v>1.3</v>
      </c>
      <c r="J107" s="12">
        <v>1.3</v>
      </c>
      <c r="K107" s="7" t="b">
        <f t="shared" si="3"/>
        <v>1</v>
      </c>
      <c r="L107" s="7">
        <f>ASIN(SQRT(I107/100))</f>
        <v>0.11426603697381206</v>
      </c>
      <c r="M107" s="8">
        <v>3</v>
      </c>
      <c r="N107" s="7">
        <f>ASIN(SQRT(M107/100))</f>
        <v>0.17408301063648043</v>
      </c>
      <c r="O107" s="7">
        <v>3</v>
      </c>
      <c r="P107" s="7">
        <f>SQRT(O107)</f>
        <v>1.7320508075688772</v>
      </c>
      <c r="Q107" s="7">
        <v>0.6909000000000001</v>
      </c>
      <c r="R107" s="7">
        <f>LOG(Q107+0.00001)</f>
        <v>-0.16057852143770185</v>
      </c>
      <c r="S107" s="7">
        <v>0.0806</v>
      </c>
      <c r="T107" s="7">
        <f>LOG(S107+0.00001)</f>
        <v>-1.0936110788471691</v>
      </c>
      <c r="U107" s="7">
        <f>Q107+S107</f>
        <v>0.7715000000000001</v>
      </c>
      <c r="V107" s="7">
        <f>LOG10(U107+0.00001)</f>
        <v>-0.11265844041525525</v>
      </c>
      <c r="W107" s="7">
        <f>S107/U107*100</f>
        <v>10.447180816591056</v>
      </c>
      <c r="X107" s="7">
        <f>ASIN(SQRT(W107/100))</f>
        <v>0.32913120534691087</v>
      </c>
      <c r="Y107" s="7">
        <v>6.300000000000001</v>
      </c>
      <c r="Z107" s="7">
        <f>LOG10(Y107+0.01)</f>
        <v>0.8000293592441343</v>
      </c>
    </row>
    <row r="108" spans="1:26" ht="15">
      <c r="A108" s="7" t="s">
        <v>23</v>
      </c>
      <c r="B108" s="7">
        <v>2011</v>
      </c>
      <c r="C108" s="7" t="s">
        <v>33</v>
      </c>
      <c r="D108" s="7">
        <v>327</v>
      </c>
      <c r="E108" s="11">
        <v>327</v>
      </c>
      <c r="F108" s="7" t="b">
        <f t="shared" si="2"/>
        <v>1</v>
      </c>
      <c r="G108" s="7">
        <v>2</v>
      </c>
      <c r="H108" s="7" t="s">
        <v>28</v>
      </c>
      <c r="I108" s="8">
        <v>1.3</v>
      </c>
      <c r="J108" s="12">
        <v>1.3</v>
      </c>
      <c r="K108" s="7" t="b">
        <f t="shared" si="3"/>
        <v>1</v>
      </c>
      <c r="L108" s="7">
        <f>ASIN(SQRT(I108/100))</f>
        <v>0.11426603697381206</v>
      </c>
      <c r="M108" s="8">
        <v>2</v>
      </c>
      <c r="N108" s="7">
        <f>ASIN(SQRT(M108/100))</f>
        <v>0.1418970546041639</v>
      </c>
      <c r="O108" s="7">
        <v>0</v>
      </c>
      <c r="P108" s="7">
        <f>SQRT(O108)</f>
        <v>0</v>
      </c>
      <c r="Q108" s="7">
        <v>0</v>
      </c>
      <c r="R108" s="7">
        <f>LOG(Q108+0.00001)</f>
        <v>-5</v>
      </c>
      <c r="S108" s="7">
        <v>0</v>
      </c>
      <c r="T108" s="7">
        <f>LOG(S108+0.00001)</f>
        <v>-5</v>
      </c>
      <c r="U108" s="7">
        <f>Q108+S108</f>
        <v>0</v>
      </c>
      <c r="V108" s="7">
        <f>LOG10(U108+0.00001)</f>
        <v>-5</v>
      </c>
      <c r="Y108" s="7">
        <v>2.8000000000000007</v>
      </c>
      <c r="Z108" s="7">
        <f>LOG10(Y108+0.01)</f>
        <v>0.44870631990508</v>
      </c>
    </row>
    <row r="109" spans="1:26" ht="15">
      <c r="A109" s="7" t="s">
        <v>23</v>
      </c>
      <c r="B109" s="7">
        <v>2011</v>
      </c>
      <c r="C109" s="7" t="s">
        <v>33</v>
      </c>
      <c r="D109" s="7">
        <v>328</v>
      </c>
      <c r="E109" s="11">
        <v>328</v>
      </c>
      <c r="F109" s="7" t="b">
        <f t="shared" si="2"/>
        <v>1</v>
      </c>
      <c r="G109" s="7">
        <v>4</v>
      </c>
      <c r="H109" s="7" t="s">
        <v>27</v>
      </c>
      <c r="I109" s="8">
        <v>0.7</v>
      </c>
      <c r="J109" s="12">
        <v>0.7</v>
      </c>
      <c r="K109" s="7" t="b">
        <f t="shared" si="3"/>
        <v>1</v>
      </c>
      <c r="L109" s="7">
        <f>ASIN(SQRT(I109/100))</f>
        <v>0.08376392174966676</v>
      </c>
      <c r="M109" s="8">
        <v>1</v>
      </c>
      <c r="N109" s="7">
        <f>ASIN(SQRT(M109/100))</f>
        <v>0.1001674211615598</v>
      </c>
      <c r="O109" s="7">
        <v>0</v>
      </c>
      <c r="P109" s="7">
        <f>SQRT(O109)</f>
        <v>0</v>
      </c>
      <c r="Q109" s="7">
        <v>0</v>
      </c>
      <c r="R109" s="7">
        <f>LOG(Q109+0.00001)</f>
        <v>-5</v>
      </c>
      <c r="S109" s="7">
        <v>0</v>
      </c>
      <c r="T109" s="7">
        <f>LOG(S109+0.00001)</f>
        <v>-5</v>
      </c>
      <c r="U109" s="7">
        <f>Q109+S109</f>
        <v>0</v>
      </c>
      <c r="V109" s="7">
        <f>LOG10(U109+0.00001)</f>
        <v>-5</v>
      </c>
      <c r="Y109" s="7">
        <v>0.5999999999999996</v>
      </c>
      <c r="Z109" s="7">
        <f>LOG10(Y109+0.01)</f>
        <v>-0.21467016498923322</v>
      </c>
    </row>
    <row r="110" spans="1:26" ht="15">
      <c r="A110" s="7" t="s">
        <v>23</v>
      </c>
      <c r="B110" s="7">
        <v>2011</v>
      </c>
      <c r="C110" s="7" t="s">
        <v>33</v>
      </c>
      <c r="D110" s="7">
        <v>329</v>
      </c>
      <c r="E110" s="11">
        <v>329</v>
      </c>
      <c r="F110" s="7" t="b">
        <f t="shared" si="2"/>
        <v>1</v>
      </c>
      <c r="G110" s="7">
        <v>6</v>
      </c>
      <c r="H110" s="7" t="s">
        <v>25</v>
      </c>
      <c r="I110" s="8">
        <v>1</v>
      </c>
      <c r="J110" s="12">
        <v>1</v>
      </c>
      <c r="K110" s="7" t="b">
        <f t="shared" si="3"/>
        <v>1</v>
      </c>
      <c r="L110" s="7">
        <f>ASIN(SQRT(I110/100))</f>
        <v>0.1001674211615598</v>
      </c>
      <c r="M110" s="8">
        <v>1.8</v>
      </c>
      <c r="N110" s="7">
        <f>ASIN(SQRT(M110/100))</f>
        <v>0.13456986643727625</v>
      </c>
      <c r="O110" s="7">
        <v>0</v>
      </c>
      <c r="P110" s="7">
        <f>SQRT(O110)</f>
        <v>0</v>
      </c>
      <c r="Q110" s="7">
        <v>0</v>
      </c>
      <c r="R110" s="7">
        <f>LOG(Q110+0.00001)</f>
        <v>-5</v>
      </c>
      <c r="S110" s="7">
        <v>0</v>
      </c>
      <c r="T110" s="7">
        <f>LOG(S110+0.00001)</f>
        <v>-5</v>
      </c>
      <c r="U110" s="7">
        <f>Q110+S110</f>
        <v>0</v>
      </c>
      <c r="V110" s="7">
        <f>LOG10(U110+0.00001)</f>
        <v>-5</v>
      </c>
      <c r="Y110" s="7">
        <v>1</v>
      </c>
      <c r="Z110" s="7">
        <f>LOG10(Y110+0.01)</f>
        <v>0.004321373782642578</v>
      </c>
    </row>
    <row r="111" spans="1:26" ht="15">
      <c r="A111" s="7" t="s">
        <v>23</v>
      </c>
      <c r="B111" s="7">
        <v>2011</v>
      </c>
      <c r="C111" s="7" t="s">
        <v>33</v>
      </c>
      <c r="D111" s="7">
        <v>330</v>
      </c>
      <c r="E111" s="11">
        <v>330</v>
      </c>
      <c r="F111" s="7" t="b">
        <f t="shared" si="2"/>
        <v>1</v>
      </c>
      <c r="G111" s="7">
        <v>8</v>
      </c>
      <c r="H111" s="7" t="s">
        <v>30</v>
      </c>
      <c r="I111" s="8">
        <v>5</v>
      </c>
      <c r="J111" s="12">
        <v>5</v>
      </c>
      <c r="K111" s="7" t="b">
        <f t="shared" si="3"/>
        <v>1</v>
      </c>
      <c r="L111" s="7">
        <f>ASIN(SQRT(I111/100))</f>
        <v>0.2255134058981312</v>
      </c>
      <c r="M111" s="8">
        <v>8</v>
      </c>
      <c r="N111" s="7">
        <f>ASIN(SQRT(M111/100))</f>
        <v>0.2867565522115484</v>
      </c>
      <c r="O111" s="7">
        <v>0</v>
      </c>
      <c r="P111" s="7">
        <f>SQRT(O111)</f>
        <v>0</v>
      </c>
      <c r="Q111" s="7">
        <v>0</v>
      </c>
      <c r="R111" s="7">
        <f>LOG(Q111+0.00001)</f>
        <v>-5</v>
      </c>
      <c r="S111" s="7">
        <v>0</v>
      </c>
      <c r="T111" s="7">
        <f>LOG(S111+0.00001)</f>
        <v>-5</v>
      </c>
      <c r="U111" s="7">
        <f>Q111+S111</f>
        <v>0</v>
      </c>
      <c r="V111" s="7">
        <f>LOG10(U111+0.00001)</f>
        <v>-5</v>
      </c>
      <c r="Y111" s="7">
        <v>7.199999999999999</v>
      </c>
      <c r="Z111" s="7">
        <f>LOG10(Y111+0.01)</f>
        <v>0.8579352647194289</v>
      </c>
    </row>
    <row r="112" spans="1:26" ht="15">
      <c r="A112" s="7" t="s">
        <v>23</v>
      </c>
      <c r="B112" s="7">
        <v>2011</v>
      </c>
      <c r="C112" s="7" t="s">
        <v>33</v>
      </c>
      <c r="D112" s="7">
        <v>331</v>
      </c>
      <c r="E112" s="11">
        <v>331</v>
      </c>
      <c r="F112" s="7" t="b">
        <f t="shared" si="2"/>
        <v>1</v>
      </c>
      <c r="G112" s="7">
        <v>5</v>
      </c>
      <c r="H112" s="7" t="s">
        <v>29</v>
      </c>
      <c r="I112" s="8">
        <v>1.5</v>
      </c>
      <c r="J112" s="12">
        <v>1.5</v>
      </c>
      <c r="K112" s="7" t="b">
        <f t="shared" si="3"/>
        <v>1</v>
      </c>
      <c r="L112" s="7">
        <f>ASIN(SQRT(I112/100))</f>
        <v>0.12278275875764601</v>
      </c>
      <c r="M112" s="8">
        <v>2.5</v>
      </c>
      <c r="N112" s="7">
        <f>ASIN(SQRT(M112/100))</f>
        <v>0.15878021464576067</v>
      </c>
      <c r="O112" s="7">
        <v>0</v>
      </c>
      <c r="P112" s="7">
        <f>SQRT(O112)</f>
        <v>0</v>
      </c>
      <c r="Q112" s="7">
        <v>0</v>
      </c>
      <c r="R112" s="7">
        <f>LOG(Q112+0.00001)</f>
        <v>-5</v>
      </c>
      <c r="S112" s="7">
        <v>0</v>
      </c>
      <c r="T112" s="7">
        <f>LOG(S112+0.00001)</f>
        <v>-5</v>
      </c>
      <c r="U112" s="7">
        <f>Q112+S112</f>
        <v>0</v>
      </c>
      <c r="V112" s="7">
        <f>LOG10(U112+0.00001)</f>
        <v>-5</v>
      </c>
      <c r="Y112" s="7">
        <v>2.3000000000000007</v>
      </c>
      <c r="Z112" s="7">
        <f>LOG10(Y112+0.01)</f>
        <v>0.3636119798921444</v>
      </c>
    </row>
    <row r="113" spans="1:26" ht="15">
      <c r="A113" s="7" t="s">
        <v>23</v>
      </c>
      <c r="B113" s="7">
        <v>2011</v>
      </c>
      <c r="C113" s="7" t="s">
        <v>33</v>
      </c>
      <c r="D113" s="7">
        <v>332</v>
      </c>
      <c r="E113" s="11">
        <v>332</v>
      </c>
      <c r="F113" s="7" t="b">
        <f t="shared" si="2"/>
        <v>1</v>
      </c>
      <c r="G113" s="7">
        <v>5</v>
      </c>
      <c r="H113" s="7" t="s">
        <v>29</v>
      </c>
      <c r="I113" s="8">
        <v>0.3</v>
      </c>
      <c r="J113" s="12">
        <v>0.3</v>
      </c>
      <c r="K113" s="7" t="b">
        <f t="shared" si="3"/>
        <v>1</v>
      </c>
      <c r="L113" s="7">
        <f>ASIN(SQRT(I113/100))</f>
        <v>0.054799678915819716</v>
      </c>
      <c r="M113" s="8">
        <v>1</v>
      </c>
      <c r="N113" s="7">
        <f>ASIN(SQRT(M113/100))</f>
        <v>0.1001674211615598</v>
      </c>
      <c r="O113" s="7">
        <v>0</v>
      </c>
      <c r="P113" s="7">
        <f>SQRT(O113)</f>
        <v>0</v>
      </c>
      <c r="Q113" s="7">
        <v>0</v>
      </c>
      <c r="R113" s="7">
        <f>LOG(Q113+0.00001)</f>
        <v>-5</v>
      </c>
      <c r="S113" s="7">
        <v>0</v>
      </c>
      <c r="T113" s="7">
        <f>LOG(S113+0.00001)</f>
        <v>-5</v>
      </c>
      <c r="U113" s="7">
        <f>Q113+S113</f>
        <v>0</v>
      </c>
      <c r="V113" s="7">
        <f>LOG10(U113+0.00001)</f>
        <v>-5</v>
      </c>
      <c r="Y113" s="7">
        <v>0</v>
      </c>
      <c r="Z113" s="7">
        <f>LOG10(Y113+0.01)</f>
        <v>-2</v>
      </c>
    </row>
    <row r="114" spans="1:26" ht="15">
      <c r="A114" s="7" t="s">
        <v>23</v>
      </c>
      <c r="B114" s="7">
        <v>2011</v>
      </c>
      <c r="C114" s="7" t="s">
        <v>33</v>
      </c>
      <c r="D114" s="7">
        <v>333</v>
      </c>
      <c r="E114" s="11">
        <v>333</v>
      </c>
      <c r="F114" s="7" t="b">
        <f t="shared" si="2"/>
        <v>1</v>
      </c>
      <c r="G114" s="7">
        <v>7</v>
      </c>
      <c r="H114" s="7" t="s">
        <v>31</v>
      </c>
      <c r="I114" s="8">
        <v>4</v>
      </c>
      <c r="J114" s="12">
        <v>4</v>
      </c>
      <c r="K114" s="7" t="b">
        <f t="shared" si="3"/>
        <v>1</v>
      </c>
      <c r="L114" s="7">
        <f>ASIN(SQRT(I114/100))</f>
        <v>0.20135792079033082</v>
      </c>
      <c r="M114" s="8">
        <v>3.5</v>
      </c>
      <c r="N114" s="7">
        <f>ASIN(SQRT(M114/100))</f>
        <v>0.1881917411588641</v>
      </c>
      <c r="O114" s="7">
        <v>8</v>
      </c>
      <c r="P114" s="7">
        <f>SQRT(O114)</f>
        <v>2.8284271247461903</v>
      </c>
      <c r="Q114" s="7">
        <v>0.0665</v>
      </c>
      <c r="R114" s="7">
        <f>LOG(Q114+0.00001)</f>
        <v>-1.1771130521658495</v>
      </c>
      <c r="S114" s="7">
        <v>0.0295</v>
      </c>
      <c r="T114" s="7">
        <f>LOG(S114+0.00001)</f>
        <v>-1.5300307905000405</v>
      </c>
      <c r="U114" s="7">
        <f>Q114+S114</f>
        <v>0.096</v>
      </c>
      <c r="V114" s="7">
        <f>LOG10(U114+0.00001)</f>
        <v>-1.0176835303079348</v>
      </c>
      <c r="W114" s="7">
        <f>S114/U114*100</f>
        <v>30.729166666666664</v>
      </c>
      <c r="X114" s="7">
        <f>ASIN(SQRT(W114/100))</f>
        <v>0.5875684971951215</v>
      </c>
      <c r="Y114" s="7">
        <v>9.8</v>
      </c>
      <c r="Z114" s="7">
        <f>LOG10(Y114+0.01)</f>
        <v>0.9916690073799486</v>
      </c>
    </row>
    <row r="115" spans="1:26" ht="15">
      <c r="A115" s="7" t="s">
        <v>23</v>
      </c>
      <c r="B115" s="7">
        <v>2011</v>
      </c>
      <c r="C115" s="7" t="s">
        <v>33</v>
      </c>
      <c r="D115" s="7">
        <v>351</v>
      </c>
      <c r="E115" s="11">
        <v>351</v>
      </c>
      <c r="F115" s="7" t="b">
        <f t="shared" si="2"/>
        <v>1</v>
      </c>
      <c r="G115" s="7">
        <v>2</v>
      </c>
      <c r="H115" s="7" t="s">
        <v>28</v>
      </c>
      <c r="I115" s="8">
        <v>3</v>
      </c>
      <c r="J115" s="12">
        <v>3</v>
      </c>
      <c r="K115" s="7" t="b">
        <f t="shared" si="3"/>
        <v>1</v>
      </c>
      <c r="L115" s="7">
        <f>ASIN(SQRT(I115/100))</f>
        <v>0.17408301063648043</v>
      </c>
      <c r="M115" s="8">
        <v>4</v>
      </c>
      <c r="N115" s="7">
        <f>ASIN(SQRT(M115/100))</f>
        <v>0.20135792079033082</v>
      </c>
      <c r="O115" s="7">
        <v>2</v>
      </c>
      <c r="P115" s="7">
        <f>SQRT(O115)</f>
        <v>1.4142135623730951</v>
      </c>
      <c r="Q115" s="7">
        <v>0.6727000000000001</v>
      </c>
      <c r="R115" s="7">
        <f>LOG(Q115+0.00001)</f>
        <v>-0.1721721163746686</v>
      </c>
      <c r="S115" s="7">
        <v>0.0059</v>
      </c>
      <c r="T115" s="7">
        <f>LOG(S115+0.00001)</f>
        <v>-2.2284125191187445</v>
      </c>
      <c r="U115" s="7">
        <f>Q115+S115</f>
        <v>0.6786000000000001</v>
      </c>
      <c r="V115" s="7">
        <f>LOG10(U115+0.00001)</f>
        <v>-0.16837974487831625</v>
      </c>
      <c r="W115" s="7">
        <f>S115/U115*100</f>
        <v>0.869437076333628</v>
      </c>
      <c r="X115" s="7">
        <f>ASIN(SQRT(W115/100))</f>
        <v>0.09337925691257093</v>
      </c>
      <c r="Y115" s="7">
        <v>4.9</v>
      </c>
      <c r="Z115" s="7">
        <f>LOG10(Y115+0.01)</f>
        <v>0.6910814921229684</v>
      </c>
    </row>
    <row r="116" spans="1:26" ht="15">
      <c r="A116" s="7" t="s">
        <v>23</v>
      </c>
      <c r="B116" s="7">
        <v>2011</v>
      </c>
      <c r="C116" s="7" t="s">
        <v>33</v>
      </c>
      <c r="D116" s="7">
        <v>354</v>
      </c>
      <c r="E116" s="11">
        <v>354</v>
      </c>
      <c r="F116" s="7" t="b">
        <f t="shared" si="2"/>
        <v>1</v>
      </c>
      <c r="G116" s="7">
        <v>7</v>
      </c>
      <c r="H116" s="7" t="s">
        <v>31</v>
      </c>
      <c r="I116" s="8">
        <v>2</v>
      </c>
      <c r="J116" s="12">
        <v>2</v>
      </c>
      <c r="K116" s="7" t="b">
        <f t="shared" si="3"/>
        <v>1</v>
      </c>
      <c r="L116" s="7">
        <f>ASIN(SQRT(I116/100))</f>
        <v>0.1418970546041639</v>
      </c>
      <c r="M116" s="8">
        <v>2</v>
      </c>
      <c r="N116" s="7">
        <f>ASIN(SQRT(M116/100))</f>
        <v>0.1418970546041639</v>
      </c>
      <c r="O116" s="7">
        <v>0</v>
      </c>
      <c r="P116" s="7">
        <f>SQRT(O116)</f>
        <v>0</v>
      </c>
      <c r="Q116" s="7">
        <v>0</v>
      </c>
      <c r="R116" s="7">
        <f>LOG(Q116+0.00001)</f>
        <v>-5</v>
      </c>
      <c r="S116" s="7">
        <v>0</v>
      </c>
      <c r="T116" s="7">
        <f>LOG(S116+0.00001)</f>
        <v>-5</v>
      </c>
      <c r="U116" s="7">
        <f>Q116+S116</f>
        <v>0</v>
      </c>
      <c r="V116" s="7">
        <f>LOG10(U116+0.00001)</f>
        <v>-5</v>
      </c>
      <c r="Y116" s="7">
        <v>1.5999999999999996</v>
      </c>
      <c r="Z116" s="7">
        <f>LOG10(Y116+0.01)</f>
        <v>0.20682587603184963</v>
      </c>
    </row>
    <row r="117" spans="1:26" ht="15">
      <c r="A117" s="7" t="s">
        <v>23</v>
      </c>
      <c r="B117" s="7">
        <v>2011</v>
      </c>
      <c r="C117" s="7" t="s">
        <v>33</v>
      </c>
      <c r="D117" s="7">
        <v>355</v>
      </c>
      <c r="E117" s="11">
        <v>355</v>
      </c>
      <c r="F117" s="7" t="b">
        <f t="shared" si="2"/>
        <v>1</v>
      </c>
      <c r="G117" s="7">
        <v>7</v>
      </c>
      <c r="H117" s="7" t="s">
        <v>31</v>
      </c>
      <c r="I117" s="8">
        <v>8</v>
      </c>
      <c r="J117" s="12">
        <v>8</v>
      </c>
      <c r="K117" s="7" t="b">
        <f t="shared" si="3"/>
        <v>1</v>
      </c>
      <c r="L117" s="7">
        <f>ASIN(SQRT(I117/100))</f>
        <v>0.2867565522115484</v>
      </c>
      <c r="M117" s="8">
        <v>6.5</v>
      </c>
      <c r="N117" s="7">
        <f>ASIN(SQRT(M117/100))</f>
        <v>0.25779700312304527</v>
      </c>
      <c r="O117" s="7">
        <v>0</v>
      </c>
      <c r="P117" s="7">
        <f>SQRT(O117)</f>
        <v>0</v>
      </c>
      <c r="Q117" s="7">
        <v>0</v>
      </c>
      <c r="R117" s="7">
        <f>LOG(Q117+0.00001)</f>
        <v>-5</v>
      </c>
      <c r="S117" s="7">
        <v>0</v>
      </c>
      <c r="T117" s="7">
        <f>LOG(S117+0.00001)</f>
        <v>-5</v>
      </c>
      <c r="U117" s="7">
        <f>Q117+S117</f>
        <v>0</v>
      </c>
      <c r="V117" s="7">
        <f>LOG10(U117+0.00001)</f>
        <v>-5</v>
      </c>
      <c r="Y117" s="7">
        <v>14.100000000000001</v>
      </c>
      <c r="Z117" s="7">
        <f>LOG10(Y117+0.01)</f>
        <v>1.1495270137543478</v>
      </c>
    </row>
    <row r="118" spans="1:26" ht="15">
      <c r="A118" s="7" t="s">
        <v>23</v>
      </c>
      <c r="B118" s="7">
        <v>2011</v>
      </c>
      <c r="C118" s="7" t="s">
        <v>33</v>
      </c>
      <c r="D118" s="7">
        <v>356</v>
      </c>
      <c r="E118" s="11">
        <v>356</v>
      </c>
      <c r="F118" s="7" t="b">
        <f t="shared" si="2"/>
        <v>1</v>
      </c>
      <c r="G118" s="7">
        <v>2</v>
      </c>
      <c r="H118" s="7" t="s">
        <v>28</v>
      </c>
      <c r="I118" s="8">
        <v>1</v>
      </c>
      <c r="J118" s="12">
        <v>1</v>
      </c>
      <c r="K118" s="7" t="b">
        <f t="shared" si="3"/>
        <v>1</v>
      </c>
      <c r="L118" s="7">
        <f>ASIN(SQRT(I118/100))</f>
        <v>0.1001674211615598</v>
      </c>
      <c r="M118" s="8">
        <v>2.5</v>
      </c>
      <c r="N118" s="7">
        <f>ASIN(SQRT(M118/100))</f>
        <v>0.15878021464576067</v>
      </c>
      <c r="O118" s="7">
        <v>0</v>
      </c>
      <c r="P118" s="7">
        <f>SQRT(O118)</f>
        <v>0</v>
      </c>
      <c r="Q118" s="7">
        <v>0</v>
      </c>
      <c r="R118" s="7">
        <f>LOG(Q118+0.00001)</f>
        <v>-5</v>
      </c>
      <c r="S118" s="7">
        <v>0</v>
      </c>
      <c r="T118" s="7">
        <f>LOG(S118+0.00001)</f>
        <v>-5</v>
      </c>
      <c r="U118" s="7">
        <f>Q118+S118</f>
        <v>0</v>
      </c>
      <c r="V118" s="7">
        <f>LOG10(U118+0.00001)</f>
        <v>-5</v>
      </c>
      <c r="Y118" s="7">
        <v>2.5</v>
      </c>
      <c r="Z118" s="7">
        <f>LOG10(Y118+0.01)</f>
        <v>0.3996737214810381</v>
      </c>
    </row>
    <row r="119" spans="1:26" ht="15">
      <c r="A119" s="7" t="s">
        <v>23</v>
      </c>
      <c r="B119" s="7">
        <v>2011</v>
      </c>
      <c r="C119" s="7" t="s">
        <v>33</v>
      </c>
      <c r="D119" s="7">
        <v>359</v>
      </c>
      <c r="E119" s="11">
        <v>359</v>
      </c>
      <c r="F119" s="7" t="b">
        <f t="shared" si="2"/>
        <v>1</v>
      </c>
      <c r="G119" s="7">
        <v>4</v>
      </c>
      <c r="H119" s="7" t="s">
        <v>27</v>
      </c>
      <c r="I119" s="8">
        <v>5</v>
      </c>
      <c r="J119" s="12">
        <v>5</v>
      </c>
      <c r="K119" s="7" t="b">
        <f t="shared" si="3"/>
        <v>1</v>
      </c>
      <c r="L119" s="7">
        <f>ASIN(SQRT(I119/100))</f>
        <v>0.2255134058981312</v>
      </c>
      <c r="M119" s="8">
        <v>3</v>
      </c>
      <c r="N119" s="7">
        <f>ASIN(SQRT(M119/100))</f>
        <v>0.17408301063648043</v>
      </c>
      <c r="O119" s="7">
        <v>13</v>
      </c>
      <c r="P119" s="7">
        <f>SQRT(O119)</f>
        <v>3.605551275463989</v>
      </c>
      <c r="Q119" s="7">
        <v>0.8083</v>
      </c>
      <c r="R119" s="7">
        <f>LOG(Q119+0.00001)</f>
        <v>-0.09242204829788037</v>
      </c>
      <c r="S119" s="7">
        <v>0.025599999999999998</v>
      </c>
      <c r="T119" s="7">
        <f>LOG(S119+0.00001)</f>
        <v>-1.5915904215315704</v>
      </c>
      <c r="U119" s="7">
        <f>Q119+S119</f>
        <v>0.8339</v>
      </c>
      <c r="V119" s="7">
        <f>LOG10(U119+0.00001)</f>
        <v>-0.0788808182021978</v>
      </c>
      <c r="W119" s="7">
        <f>S119/U119*100</f>
        <v>3.0699124595275213</v>
      </c>
      <c r="X119" s="7">
        <f>ASIN(SQRT(W119/100))</f>
        <v>0.17612074621961482</v>
      </c>
      <c r="Y119" s="7">
        <v>9.8</v>
      </c>
      <c r="Z119" s="7">
        <f>LOG10(Y119+0.01)</f>
        <v>0.9916690073799486</v>
      </c>
    </row>
    <row r="120" spans="1:26" ht="15">
      <c r="A120" s="7" t="s">
        <v>23</v>
      </c>
      <c r="B120" s="7">
        <v>2011</v>
      </c>
      <c r="C120" s="7" t="s">
        <v>33</v>
      </c>
      <c r="D120" s="7">
        <v>363</v>
      </c>
      <c r="E120" s="11">
        <v>363</v>
      </c>
      <c r="F120" s="7" t="b">
        <f t="shared" si="2"/>
        <v>1</v>
      </c>
      <c r="G120" s="7">
        <v>5</v>
      </c>
      <c r="H120" s="7" t="s">
        <v>29</v>
      </c>
      <c r="I120" s="8">
        <v>0.7</v>
      </c>
      <c r="J120" s="12">
        <v>0.7</v>
      </c>
      <c r="K120" s="7" t="b">
        <f t="shared" si="3"/>
        <v>1</v>
      </c>
      <c r="L120" s="7">
        <f>ASIN(SQRT(I120/100))</f>
        <v>0.08376392174966676</v>
      </c>
      <c r="M120" s="8">
        <v>1</v>
      </c>
      <c r="N120" s="7">
        <f>ASIN(SQRT(M120/100))</f>
        <v>0.1001674211615598</v>
      </c>
      <c r="O120" s="7">
        <v>0</v>
      </c>
      <c r="P120" s="7">
        <f>SQRT(O120)</f>
        <v>0</v>
      </c>
      <c r="Q120" s="7">
        <v>0</v>
      </c>
      <c r="R120" s="7">
        <f>LOG(Q120+0.00001)</f>
        <v>-5</v>
      </c>
      <c r="S120" s="7">
        <v>0</v>
      </c>
      <c r="T120" s="7">
        <f>LOG(S120+0.00001)</f>
        <v>-5</v>
      </c>
      <c r="U120" s="7">
        <f>Q120+S120</f>
        <v>0</v>
      </c>
      <c r="V120" s="7">
        <f>LOG10(U120+0.00001)</f>
        <v>-5</v>
      </c>
      <c r="Y120" s="7">
        <v>0.8000000000000007</v>
      </c>
      <c r="Z120" s="7">
        <f>LOG10(Y120+0.01)</f>
        <v>-0.09151498112134987</v>
      </c>
    </row>
    <row r="121" spans="1:26" ht="15">
      <c r="A121" s="7" t="s">
        <v>23</v>
      </c>
      <c r="B121" s="7">
        <v>2011</v>
      </c>
      <c r="C121" s="7" t="s">
        <v>33</v>
      </c>
      <c r="D121" s="7">
        <v>364</v>
      </c>
      <c r="E121" s="11">
        <v>364</v>
      </c>
      <c r="F121" s="7" t="b">
        <f t="shared" si="2"/>
        <v>1</v>
      </c>
      <c r="G121" s="7">
        <v>4</v>
      </c>
      <c r="H121" s="7" t="s">
        <v>27</v>
      </c>
      <c r="I121" s="8">
        <v>3.5</v>
      </c>
      <c r="J121" s="12">
        <v>3.5</v>
      </c>
      <c r="K121" s="7" t="b">
        <f t="shared" si="3"/>
        <v>1</v>
      </c>
      <c r="L121" s="7">
        <f>ASIN(SQRT(I121/100))</f>
        <v>0.1881917411588641</v>
      </c>
      <c r="M121" s="8">
        <v>4</v>
      </c>
      <c r="N121" s="7">
        <f>ASIN(SQRT(M121/100))</f>
        <v>0.20135792079033082</v>
      </c>
      <c r="O121" s="7">
        <v>0</v>
      </c>
      <c r="P121" s="7">
        <f>SQRT(O121)</f>
        <v>0</v>
      </c>
      <c r="Q121" s="7">
        <v>0</v>
      </c>
      <c r="R121" s="7">
        <f>LOG(Q121+0.00001)</f>
        <v>-5</v>
      </c>
      <c r="S121" s="7">
        <v>0</v>
      </c>
      <c r="T121" s="7">
        <f>LOG(S121+0.00001)</f>
        <v>-5</v>
      </c>
      <c r="U121" s="7">
        <f>Q121+S121</f>
        <v>0</v>
      </c>
      <c r="V121" s="7">
        <f>LOG10(U121+0.00001)</f>
        <v>-5</v>
      </c>
      <c r="Y121" s="7">
        <v>6.699999999999999</v>
      </c>
      <c r="Z121" s="7">
        <f>LOG10(Y121+0.01)</f>
        <v>0.8267225201689921</v>
      </c>
    </row>
    <row r="122" spans="1:26" ht="15">
      <c r="A122" s="7" t="s">
        <v>23</v>
      </c>
      <c r="B122" s="7">
        <v>2011</v>
      </c>
      <c r="C122" s="7" t="s">
        <v>33</v>
      </c>
      <c r="D122" s="7">
        <v>366</v>
      </c>
      <c r="E122" s="11">
        <v>366</v>
      </c>
      <c r="F122" s="7" t="b">
        <f t="shared" si="2"/>
        <v>1</v>
      </c>
      <c r="G122" s="7">
        <v>1</v>
      </c>
      <c r="H122" s="7" t="s">
        <v>26</v>
      </c>
      <c r="I122" s="8">
        <v>1</v>
      </c>
      <c r="J122" s="12">
        <v>1</v>
      </c>
      <c r="K122" s="7" t="b">
        <f t="shared" si="3"/>
        <v>1</v>
      </c>
      <c r="L122" s="7">
        <f>ASIN(SQRT(I122/100))</f>
        <v>0.1001674211615598</v>
      </c>
      <c r="M122" s="8">
        <v>1.5</v>
      </c>
      <c r="N122" s="7">
        <f>ASIN(SQRT(M122/100))</f>
        <v>0.12278275875764601</v>
      </c>
      <c r="O122" s="7">
        <v>2</v>
      </c>
      <c r="P122" s="7">
        <f>SQRT(O122)</f>
        <v>1.4142135623730951</v>
      </c>
      <c r="Q122" s="7">
        <v>0.4623</v>
      </c>
      <c r="R122" s="7">
        <f>LOG(Q122+0.00001)</f>
        <v>-0.3350667124501972</v>
      </c>
      <c r="S122" s="7">
        <v>0.0053</v>
      </c>
      <c r="T122" s="7">
        <f>LOG(S122+0.00001)</f>
        <v>-2.274905478918531</v>
      </c>
      <c r="U122" s="7">
        <f>Q122+S122</f>
        <v>0.4676</v>
      </c>
      <c r="V122" s="7">
        <f>LOG10(U122+0.00001)</f>
        <v>-0.33011620987465207</v>
      </c>
      <c r="W122" s="7">
        <f>S122/U122*100</f>
        <v>1.133447390932421</v>
      </c>
      <c r="X122" s="7">
        <f>ASIN(SQRT(W122/100))</f>
        <v>0.10666563698654787</v>
      </c>
      <c r="Y122" s="7">
        <v>1.9000000000000004</v>
      </c>
      <c r="Z122" s="7">
        <f>LOG10(Y122+0.01)</f>
        <v>0.2810333672477276</v>
      </c>
    </row>
    <row r="123" spans="1:26" ht="15">
      <c r="A123" s="7" t="s">
        <v>23</v>
      </c>
      <c r="B123" s="7">
        <v>2011</v>
      </c>
      <c r="C123" s="7" t="s">
        <v>33</v>
      </c>
      <c r="D123" s="7">
        <v>368</v>
      </c>
      <c r="E123" s="11">
        <v>368</v>
      </c>
      <c r="F123" s="7" t="b">
        <f t="shared" si="2"/>
        <v>1</v>
      </c>
      <c r="G123" s="7">
        <v>2</v>
      </c>
      <c r="H123" s="7" t="s">
        <v>28</v>
      </c>
      <c r="I123" s="8">
        <v>1.5</v>
      </c>
      <c r="J123" s="12">
        <v>1.5</v>
      </c>
      <c r="K123" s="7" t="b">
        <f t="shared" si="3"/>
        <v>1</v>
      </c>
      <c r="L123" s="7">
        <f>ASIN(SQRT(I123/100))</f>
        <v>0.12278275875764601</v>
      </c>
      <c r="M123" s="8">
        <v>1.5</v>
      </c>
      <c r="N123" s="7">
        <f>ASIN(SQRT(M123/100))</f>
        <v>0.12278275875764601</v>
      </c>
      <c r="O123" s="7">
        <v>0</v>
      </c>
      <c r="P123" s="7">
        <f>SQRT(O123)</f>
        <v>0</v>
      </c>
      <c r="Q123" s="7">
        <v>0</v>
      </c>
      <c r="R123" s="7">
        <f>LOG(Q123+0.00001)</f>
        <v>-5</v>
      </c>
      <c r="S123" s="7">
        <v>0</v>
      </c>
      <c r="T123" s="7">
        <f>LOG(S123+0.00001)</f>
        <v>-5</v>
      </c>
      <c r="U123" s="7">
        <f>Q123+S123</f>
        <v>0</v>
      </c>
      <c r="V123" s="7">
        <f>LOG10(U123+0.00001)</f>
        <v>-5</v>
      </c>
      <c r="Y123" s="7">
        <v>1.3000000000000007</v>
      </c>
      <c r="Z123" s="7">
        <f>LOG10(Y123+0.01)</f>
        <v>0.1172712956557645</v>
      </c>
    </row>
    <row r="124" spans="1:26" ht="15">
      <c r="A124" s="7" t="s">
        <v>23</v>
      </c>
      <c r="B124" s="7">
        <v>2011</v>
      </c>
      <c r="C124" s="7" t="s">
        <v>33</v>
      </c>
      <c r="D124" s="7">
        <v>369</v>
      </c>
      <c r="E124" s="11">
        <v>369</v>
      </c>
      <c r="F124" s="7" t="b">
        <f t="shared" si="2"/>
        <v>1</v>
      </c>
      <c r="G124" s="7">
        <v>6</v>
      </c>
      <c r="H124" s="7" t="s">
        <v>25</v>
      </c>
      <c r="I124" s="8">
        <v>0.5</v>
      </c>
      <c r="J124" s="12">
        <v>0.5</v>
      </c>
      <c r="K124" s="7" t="b">
        <f t="shared" si="3"/>
        <v>1</v>
      </c>
      <c r="L124" s="7">
        <f>ASIN(SQRT(I124/100))</f>
        <v>0.07076973666221362</v>
      </c>
      <c r="M124" s="8">
        <v>1</v>
      </c>
      <c r="N124" s="7">
        <f>ASIN(SQRT(M124/100))</f>
        <v>0.1001674211615598</v>
      </c>
      <c r="O124" s="7">
        <v>0</v>
      </c>
      <c r="P124" s="7">
        <f>SQRT(O124)</f>
        <v>0</v>
      </c>
      <c r="Q124" s="7">
        <v>0</v>
      </c>
      <c r="R124" s="7">
        <f>LOG(Q124+0.00001)</f>
        <v>-5</v>
      </c>
      <c r="S124" s="7">
        <v>0</v>
      </c>
      <c r="T124" s="7">
        <f>LOG(S124+0.00001)</f>
        <v>-5</v>
      </c>
      <c r="U124" s="7">
        <f>Q124+S124</f>
        <v>0</v>
      </c>
      <c r="V124" s="7">
        <f>LOG10(U124+0.00001)</f>
        <v>-5</v>
      </c>
      <c r="Y124" s="7">
        <v>0.8000000000000007</v>
      </c>
      <c r="Z124" s="7">
        <f>LOG10(Y124+0.01)</f>
        <v>-0.09151498112134987</v>
      </c>
    </row>
    <row r="125" spans="1:26" ht="15">
      <c r="A125" s="7" t="s">
        <v>23</v>
      </c>
      <c r="B125" s="7">
        <v>2011</v>
      </c>
      <c r="C125" s="7" t="s">
        <v>33</v>
      </c>
      <c r="D125" s="7">
        <v>370</v>
      </c>
      <c r="E125" s="11">
        <v>370</v>
      </c>
      <c r="F125" s="7" t="b">
        <f t="shared" si="2"/>
        <v>1</v>
      </c>
      <c r="G125" s="7">
        <v>8</v>
      </c>
      <c r="H125" s="7" t="s">
        <v>30</v>
      </c>
      <c r="I125" s="8">
        <v>3</v>
      </c>
      <c r="J125" s="12">
        <v>3</v>
      </c>
      <c r="K125" s="7" t="b">
        <f t="shared" si="3"/>
        <v>1</v>
      </c>
      <c r="L125" s="7">
        <f>ASIN(SQRT(I125/100))</f>
        <v>0.17408301063648043</v>
      </c>
      <c r="M125" s="8">
        <v>4</v>
      </c>
      <c r="N125" s="7">
        <f>ASIN(SQRT(M125/100))</f>
        <v>0.20135792079033082</v>
      </c>
      <c r="O125" s="7">
        <v>0</v>
      </c>
      <c r="P125" s="7">
        <f>SQRT(O125)</f>
        <v>0</v>
      </c>
      <c r="Q125" s="7">
        <v>0</v>
      </c>
      <c r="R125" s="7">
        <f>LOG(Q125+0.00001)</f>
        <v>-5</v>
      </c>
      <c r="S125" s="7">
        <v>0</v>
      </c>
      <c r="T125" s="7">
        <f>LOG(S125+0.00001)</f>
        <v>-5</v>
      </c>
      <c r="U125" s="7">
        <f>Q125+S125</f>
        <v>0</v>
      </c>
      <c r="V125" s="7">
        <f>LOG10(U125+0.00001)</f>
        <v>-5</v>
      </c>
      <c r="Y125" s="7">
        <v>4.4</v>
      </c>
      <c r="Z125" s="7">
        <f>LOG10(Y125+0.01)</f>
        <v>0.6444385894678385</v>
      </c>
    </row>
    <row r="126" spans="1:26" ht="15">
      <c r="A126" s="7" t="s">
        <v>23</v>
      </c>
      <c r="B126" s="7">
        <v>2011</v>
      </c>
      <c r="C126" s="7" t="s">
        <v>33</v>
      </c>
      <c r="D126" s="7">
        <v>377</v>
      </c>
      <c r="E126" s="11">
        <v>377</v>
      </c>
      <c r="F126" s="7" t="b">
        <f t="shared" si="2"/>
        <v>1</v>
      </c>
      <c r="G126" s="7">
        <v>3</v>
      </c>
      <c r="H126" s="7" t="s">
        <v>32</v>
      </c>
      <c r="I126" s="8">
        <v>4</v>
      </c>
      <c r="J126" s="12">
        <v>4</v>
      </c>
      <c r="K126" s="7" t="b">
        <f t="shared" si="3"/>
        <v>1</v>
      </c>
      <c r="L126" s="7">
        <f>ASIN(SQRT(I126/100))</f>
        <v>0.20135792079033082</v>
      </c>
      <c r="M126" s="8">
        <v>2</v>
      </c>
      <c r="N126" s="7">
        <f>ASIN(SQRT(M126/100))</f>
        <v>0.1418970546041639</v>
      </c>
      <c r="O126" s="7">
        <v>0</v>
      </c>
      <c r="P126" s="7">
        <f>SQRT(O126)</f>
        <v>0</v>
      </c>
      <c r="Q126" s="7">
        <v>0</v>
      </c>
      <c r="R126" s="7">
        <f>LOG(Q126+0.00001)</f>
        <v>-5</v>
      </c>
      <c r="S126" s="7">
        <v>0</v>
      </c>
      <c r="T126" s="7">
        <f>LOG(S126+0.00001)</f>
        <v>-5</v>
      </c>
      <c r="U126" s="7">
        <f>Q126+S126</f>
        <v>0</v>
      </c>
      <c r="V126" s="7">
        <f>LOG10(U126+0.00001)</f>
        <v>-5</v>
      </c>
      <c r="Y126" s="7">
        <v>7.800000000000001</v>
      </c>
      <c r="Z126" s="7">
        <f>LOG10(Y126+0.01)</f>
        <v>0.8926510338773004</v>
      </c>
    </row>
    <row r="127" spans="1:26" ht="15">
      <c r="A127" s="7" t="s">
        <v>23</v>
      </c>
      <c r="B127" s="7">
        <v>2011</v>
      </c>
      <c r="C127" s="7" t="s">
        <v>33</v>
      </c>
      <c r="D127" s="7">
        <v>379</v>
      </c>
      <c r="E127" s="11">
        <v>379</v>
      </c>
      <c r="F127" s="7" t="b">
        <f t="shared" si="2"/>
        <v>1</v>
      </c>
      <c r="G127" s="7">
        <v>4</v>
      </c>
      <c r="H127" s="7" t="s">
        <v>27</v>
      </c>
      <c r="I127" s="8">
        <v>2.2</v>
      </c>
      <c r="J127" s="12">
        <v>2.2</v>
      </c>
      <c r="K127" s="7" t="b">
        <f t="shared" si="3"/>
        <v>1</v>
      </c>
      <c r="L127" s="7">
        <f>ASIN(SQRT(I127/100))</f>
        <v>0.1488732800376366</v>
      </c>
      <c r="M127" s="8">
        <v>2.5</v>
      </c>
      <c r="N127" s="7">
        <f>ASIN(SQRT(M127/100))</f>
        <v>0.15878021464576067</v>
      </c>
      <c r="O127" s="7">
        <v>0</v>
      </c>
      <c r="P127" s="7">
        <f>SQRT(O127)</f>
        <v>0</v>
      </c>
      <c r="Q127" s="7">
        <v>0</v>
      </c>
      <c r="R127" s="7">
        <f>LOG(Q127+0.00001)</f>
        <v>-5</v>
      </c>
      <c r="S127" s="7">
        <v>0</v>
      </c>
      <c r="T127" s="7">
        <f>LOG(S127+0.00001)</f>
        <v>-5</v>
      </c>
      <c r="U127" s="7">
        <f>Q127+S127</f>
        <v>0</v>
      </c>
      <c r="V127" s="7">
        <f>LOG10(U127+0.00001)</f>
        <v>-5</v>
      </c>
      <c r="Y127" s="7">
        <v>3.3000000000000007</v>
      </c>
      <c r="Z127" s="7">
        <f>LOG10(Y127+0.01)</f>
        <v>0.5198279937757188</v>
      </c>
    </row>
    <row r="128" spans="1:26" ht="15">
      <c r="A128" s="7" t="s">
        <v>23</v>
      </c>
      <c r="B128" s="7">
        <v>2011</v>
      </c>
      <c r="C128" s="7" t="s">
        <v>33</v>
      </c>
      <c r="D128" s="7">
        <v>380</v>
      </c>
      <c r="E128" s="11">
        <v>380</v>
      </c>
      <c r="F128" s="7" t="b">
        <f t="shared" si="2"/>
        <v>1</v>
      </c>
      <c r="G128" s="7">
        <v>2</v>
      </c>
      <c r="H128" s="7" t="s">
        <v>28</v>
      </c>
      <c r="I128" s="8">
        <v>1.5</v>
      </c>
      <c r="J128" s="12">
        <v>1.5</v>
      </c>
      <c r="K128" s="7" t="b">
        <f t="shared" si="3"/>
        <v>1</v>
      </c>
      <c r="L128" s="7">
        <f>ASIN(SQRT(I128/100))</f>
        <v>0.12278275875764601</v>
      </c>
      <c r="M128" s="8">
        <v>3</v>
      </c>
      <c r="N128" s="7">
        <f>ASIN(SQRT(M128/100))</f>
        <v>0.17408301063648043</v>
      </c>
      <c r="O128" s="7">
        <v>1</v>
      </c>
      <c r="P128" s="7">
        <f>SQRT(O128)</f>
        <v>1</v>
      </c>
      <c r="Q128" s="7">
        <v>0.5188</v>
      </c>
      <c r="R128" s="7">
        <f>LOG(Q128+0.00001)</f>
        <v>-0.2849916615336709</v>
      </c>
      <c r="S128" s="7">
        <v>0.0055</v>
      </c>
      <c r="T128" s="7">
        <f>LOG(S128+0.00001)</f>
        <v>-2.258848401148215</v>
      </c>
      <c r="U128" s="7">
        <f>Q128+S128</f>
        <v>0.5243</v>
      </c>
      <c r="V128" s="7">
        <f>LOG10(U128+0.00001)</f>
        <v>-0.28041185904499705</v>
      </c>
      <c r="W128" s="7">
        <f>S128/U128*100</f>
        <v>1.049017737936296</v>
      </c>
      <c r="X128" s="7">
        <f>ASIN(SQRT(W128/100))</f>
        <v>0.10260148766229282</v>
      </c>
      <c r="Y128" s="7">
        <v>3.3000000000000007</v>
      </c>
      <c r="Z128" s="7">
        <f>LOG10(Y128+0.01)</f>
        <v>0.5198279937757188</v>
      </c>
    </row>
    <row r="129" spans="1:26" ht="15">
      <c r="A129" s="7" t="s">
        <v>23</v>
      </c>
      <c r="B129" s="7">
        <v>2011</v>
      </c>
      <c r="C129" s="7" t="s">
        <v>33</v>
      </c>
      <c r="D129" s="7">
        <v>382</v>
      </c>
      <c r="E129" s="11">
        <v>382</v>
      </c>
      <c r="F129" s="7" t="b">
        <f t="shared" si="2"/>
        <v>1</v>
      </c>
      <c r="G129" s="7">
        <v>4</v>
      </c>
      <c r="H129" s="7" t="s">
        <v>27</v>
      </c>
      <c r="I129" s="8">
        <v>1</v>
      </c>
      <c r="J129" s="12">
        <v>1</v>
      </c>
      <c r="K129" s="7" t="b">
        <f t="shared" si="3"/>
        <v>1</v>
      </c>
      <c r="L129" s="7">
        <f>ASIN(SQRT(I129/100))</f>
        <v>0.1001674211615598</v>
      </c>
      <c r="M129" s="8">
        <v>2</v>
      </c>
      <c r="N129" s="7">
        <f>ASIN(SQRT(M129/100))</f>
        <v>0.1418970546041639</v>
      </c>
      <c r="O129" s="7">
        <v>0</v>
      </c>
      <c r="P129" s="7">
        <f>SQRT(O129)</f>
        <v>0</v>
      </c>
      <c r="Q129" s="7">
        <v>0</v>
      </c>
      <c r="R129" s="7">
        <f>LOG(Q129+0.00001)</f>
        <v>-5</v>
      </c>
      <c r="S129" s="7">
        <v>0</v>
      </c>
      <c r="T129" s="7">
        <f>LOG(S129+0.00001)</f>
        <v>-5</v>
      </c>
      <c r="U129" s="7">
        <f>Q129+S129</f>
        <v>0</v>
      </c>
      <c r="V129" s="7">
        <f>LOG10(U129+0.00001)</f>
        <v>-5</v>
      </c>
      <c r="Y129" s="7">
        <v>2.5</v>
      </c>
      <c r="Z129" s="7">
        <f>LOG10(Y129+0.01)</f>
        <v>0.3996737214810381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5">
      <selection activeCell="A22" sqref="A22"/>
    </sheetView>
  </sheetViews>
  <sheetFormatPr defaultColWidth="9.140625" defaultRowHeight="15"/>
  <cols>
    <col min="1" max="1" width="37.00390625" style="0" customWidth="1"/>
  </cols>
  <sheetData>
    <row r="1" spans="1:2" ht="15">
      <c r="A1" t="s">
        <v>37</v>
      </c>
      <c r="B1" t="s">
        <v>38</v>
      </c>
    </row>
    <row r="2" spans="1:2" ht="15">
      <c r="A2" s="2" t="s">
        <v>0</v>
      </c>
      <c r="B2" t="s">
        <v>63</v>
      </c>
    </row>
    <row r="3" spans="1:2" ht="15">
      <c r="A3" s="2" t="s">
        <v>2</v>
      </c>
      <c r="B3" t="s">
        <v>39</v>
      </c>
    </row>
    <row r="4" spans="1:2" ht="15">
      <c r="A4" s="2" t="s">
        <v>1</v>
      </c>
      <c r="B4" t="s">
        <v>40</v>
      </c>
    </row>
    <row r="5" spans="1:2" ht="15">
      <c r="A5" s="2" t="s">
        <v>41</v>
      </c>
      <c r="B5" t="s">
        <v>42</v>
      </c>
    </row>
    <row r="6" spans="1:2" ht="15">
      <c r="A6" s="2" t="s">
        <v>4</v>
      </c>
      <c r="B6" t="s">
        <v>43</v>
      </c>
    </row>
    <row r="7" spans="1:2" ht="15">
      <c r="A7" s="2" t="s">
        <v>44</v>
      </c>
      <c r="B7" t="s">
        <v>45</v>
      </c>
    </row>
    <row r="8" spans="1:2" ht="15">
      <c r="A8" s="2" t="s">
        <v>6</v>
      </c>
      <c r="B8" t="s">
        <v>46</v>
      </c>
    </row>
    <row r="9" spans="1:2" ht="15">
      <c r="A9" s="2" t="s">
        <v>7</v>
      </c>
      <c r="B9" t="s">
        <v>47</v>
      </c>
    </row>
    <row r="10" spans="1:2" ht="15">
      <c r="A10" s="3" t="s">
        <v>8</v>
      </c>
      <c r="B10" t="s">
        <v>48</v>
      </c>
    </row>
    <row r="11" spans="1:2" ht="15">
      <c r="A11" s="2" t="s">
        <v>9</v>
      </c>
      <c r="B11" t="s">
        <v>49</v>
      </c>
    </row>
    <row r="12" spans="1:2" ht="15">
      <c r="A12" s="2" t="s">
        <v>10</v>
      </c>
      <c r="B12" t="s">
        <v>64</v>
      </c>
    </row>
    <row r="13" spans="1:2" ht="15">
      <c r="A13" s="2" t="s">
        <v>11</v>
      </c>
      <c r="B13" t="s">
        <v>65</v>
      </c>
    </row>
    <row r="14" spans="1:2" ht="15">
      <c r="A14" s="4" t="s">
        <v>50</v>
      </c>
      <c r="B14" s="5" t="s">
        <v>51</v>
      </c>
    </row>
    <row r="15" spans="1:2" ht="15">
      <c r="A15" s="4" t="s">
        <v>52</v>
      </c>
      <c r="B15" s="5" t="s">
        <v>53</v>
      </c>
    </row>
    <row r="16" spans="1:2" ht="15">
      <c r="A16" s="4" t="s">
        <v>54</v>
      </c>
      <c r="B16" s="5" t="s">
        <v>51</v>
      </c>
    </row>
    <row r="17" spans="1:2" ht="15">
      <c r="A17" s="4" t="s">
        <v>55</v>
      </c>
      <c r="B17" s="5" t="s">
        <v>56</v>
      </c>
    </row>
    <row r="18" spans="1:2" ht="15">
      <c r="A18" s="2" t="s">
        <v>16</v>
      </c>
      <c r="B18" s="5" t="s">
        <v>57</v>
      </c>
    </row>
    <row r="19" spans="1:2" ht="15">
      <c r="A19" s="4" t="s">
        <v>17</v>
      </c>
      <c r="B19" s="5" t="s">
        <v>58</v>
      </c>
    </row>
    <row r="20" spans="1:2" ht="15">
      <c r="A20" t="s">
        <v>18</v>
      </c>
      <c r="B20" s="5" t="s">
        <v>59</v>
      </c>
    </row>
    <row r="21" spans="1:2" ht="15">
      <c r="A21" t="s">
        <v>19</v>
      </c>
      <c r="B21" s="5" t="s">
        <v>60</v>
      </c>
    </row>
    <row r="22" spans="1:2" ht="15">
      <c r="A22" t="s">
        <v>20</v>
      </c>
      <c r="B22" s="6" t="s">
        <v>66</v>
      </c>
    </row>
    <row r="23" spans="1:2" ht="15">
      <c r="A23" s="1" t="s">
        <v>21</v>
      </c>
      <c r="B23" s="6" t="s">
        <v>67</v>
      </c>
    </row>
    <row r="24" spans="1:2" ht="15">
      <c r="A24" s="2" t="s">
        <v>35</v>
      </c>
      <c r="B24" t="s">
        <v>61</v>
      </c>
    </row>
    <row r="25" ht="15">
      <c r="A25" s="2"/>
    </row>
    <row r="26" ht="15">
      <c r="A26" s="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EPA User or Contractor</dc:creator>
  <cp:keywords/>
  <dc:description/>
  <cp:lastModifiedBy>Olszyk, David</cp:lastModifiedBy>
  <dcterms:created xsi:type="dcterms:W3CDTF">2017-03-27T22:58:21Z</dcterms:created>
  <dcterms:modified xsi:type="dcterms:W3CDTF">2022-09-27T01:51:18Z</dcterms:modified>
  <cp:category/>
  <cp:version/>
  <cp:contentType/>
  <cp:contentStatus/>
</cp:coreProperties>
</file>