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2330" activeTab="0"/>
  </bookViews>
  <sheets>
    <sheet name="Read M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<sst xmlns="http://schemas.openxmlformats.org/spreadsheetml/2006/main" count="453" uniqueCount="63">
  <si>
    <t>Species</t>
  </si>
  <si>
    <t>year</t>
  </si>
  <si>
    <t>site</t>
  </si>
  <si>
    <t>plot</t>
  </si>
  <si>
    <t>trt</t>
  </si>
  <si>
    <t>Treatment</t>
  </si>
  <si>
    <t>pods</t>
  </si>
  <si>
    <t>sqrtpods</t>
  </si>
  <si>
    <t>cover0</t>
  </si>
  <si>
    <t>arsincover0</t>
  </si>
  <si>
    <t>cover5</t>
  </si>
  <si>
    <t>arsincover5</t>
  </si>
  <si>
    <t>mature</t>
  </si>
  <si>
    <t>logmatureseeddw</t>
  </si>
  <si>
    <t>immatureseeddw</t>
  </si>
  <si>
    <t>logimmatureseeddw</t>
  </si>
  <si>
    <t>totalseeddw</t>
  </si>
  <si>
    <t>logtotalseeddw</t>
  </si>
  <si>
    <t>percentimmatureseed</t>
  </si>
  <si>
    <t>arsinpercentimmatureseed</t>
  </si>
  <si>
    <t>IRTE</t>
  </si>
  <si>
    <t>Hyslop</t>
  </si>
  <si>
    <t>Roundup 0.1</t>
  </si>
  <si>
    <t>Rdup/Bnvl 0.01</t>
  </si>
  <si>
    <t>Roundup 0.01</t>
  </si>
  <si>
    <t>Carrier Control</t>
  </si>
  <si>
    <t>Banvel 0.01</t>
  </si>
  <si>
    <t>Banvel 0.1</t>
  </si>
  <si>
    <t>No Spray</t>
  </si>
  <si>
    <t>Rdup/Bnvl 0.1</t>
  </si>
  <si>
    <t>Botany</t>
  </si>
  <si>
    <t>Final Comments</t>
  </si>
  <si>
    <t>Omitted data, replaced plant just before season started</t>
  </si>
  <si>
    <t xml:space="preserve">Omit pods and weight data, uncertain. </t>
  </si>
  <si>
    <t>Omit immature seed data, uncertain.</t>
  </si>
  <si>
    <t>Column Heading</t>
  </si>
  <si>
    <t>Description</t>
  </si>
  <si>
    <t>species</t>
  </si>
  <si>
    <t>Botany or Hyslop</t>
  </si>
  <si>
    <t>2010 or 2011</t>
  </si>
  <si>
    <t>Number</t>
  </si>
  <si>
    <t>Number: 1=carrier control, 2=no spray, 3=0.01 x f.a.r. (field application rate) dicamba, 4=0.1 x f.a.r. dicamba, 5=0.01 x f.a.r. glyphosate, 6=0.1 x f.a.r. glyphosate, 7=0.01 x f.a.r. glyphosate and dicamba, 8=0.1 x f.a.r. glyphosate and dicamba</t>
  </si>
  <si>
    <t xml:space="preserve">treatment </t>
  </si>
  <si>
    <t>Description by trade name.  Banvel (Bnvl)=dicamba, Roundup (Rndp)=glyphosate</t>
  </si>
  <si>
    <t>% cover before treatment</t>
  </si>
  <si>
    <t>arcsine transformation of cover0</t>
  </si>
  <si>
    <t>% cover approximately 10 weeds after treatment</t>
  </si>
  <si>
    <t>arcsine transformation of cover5, notes avaialble upon request</t>
  </si>
  <si>
    <t>matureseeddw</t>
  </si>
  <si>
    <t>In g/plot dry weight</t>
  </si>
  <si>
    <t xml:space="preserve">logmatureseeddw </t>
  </si>
  <si>
    <t>log10 transformation of mature seeds, dw=dry weight, added 0.00001 to all data including 0's first.</t>
  </si>
  <si>
    <t xml:space="preserve">logimmatureseeddw </t>
  </si>
  <si>
    <t>log10 transformation of immature seeds, dw=dry weight, added 0.00001 to all data including 0's first.</t>
  </si>
  <si>
    <t xml:space="preserve">In g/plot, mature + immature seed dry weights, dw=dry weight </t>
  </si>
  <si>
    <t>log10 transformation of mature + immature seeds, dw=dry weight, added 0.00001 to all data including 0's first.</t>
  </si>
  <si>
    <t>(immature seed dry weight/total seed dry weight)/totalseeddw*100.  Blank due to either no data or total seed dry weight = 0</t>
  </si>
  <si>
    <t>arcsine transformation of percentimmatureseed</t>
  </si>
  <si>
    <t>Final comments primarily on why data for plant may not have been used.</t>
  </si>
  <si>
    <t>This concerns published data only.  Other notes and information available upon request.</t>
  </si>
  <si>
    <t>Four letter abbeviation for genus and species: Iris Tenax</t>
  </si>
  <si>
    <t xml:space="preserve">Number of pods </t>
  </si>
  <si>
    <t xml:space="preserve">sqrt(pods)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</si>
</sst>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37.00390625" style="0" customWidth="1"/>
  </cols>
  <sheetData>
    <row r="1" spans="1:2" ht="15">
      <c r="A1" t="s">
        <v>35</v>
      </c>
      <c r="B1" t="s">
        <v>36</v>
      </c>
    </row>
    <row r="2" spans="1:2" ht="15">
      <c r="A2" s="2" t="s">
        <v>37</v>
      </c>
      <c r="B2" t="s">
        <v>60</v>
      </c>
    </row>
    <row r="3" spans="1:2" ht="15">
      <c r="A3" s="2" t="s">
        <v>2</v>
      </c>
      <c r="B3" t="s">
        <v>38</v>
      </c>
    </row>
    <row r="4" spans="1:2" ht="15">
      <c r="A4" s="2" t="s">
        <v>1</v>
      </c>
      <c r="B4" t="s">
        <v>39</v>
      </c>
    </row>
    <row r="5" spans="1:2" ht="15">
      <c r="A5" s="2" t="s">
        <v>3</v>
      </c>
      <c r="B5" t="s">
        <v>40</v>
      </c>
    </row>
    <row r="6" spans="1:2" ht="15">
      <c r="A6" s="2" t="s">
        <v>4</v>
      </c>
      <c r="B6" t="s">
        <v>41</v>
      </c>
    </row>
    <row r="7" spans="1:2" ht="15">
      <c r="A7" s="2" t="s">
        <v>42</v>
      </c>
      <c r="B7" t="s">
        <v>43</v>
      </c>
    </row>
    <row r="8" spans="1:2" ht="15">
      <c r="A8" s="1" t="s">
        <v>6</v>
      </c>
      <c r="B8" t="s">
        <v>61</v>
      </c>
    </row>
    <row r="9" spans="1:2" ht="15">
      <c r="A9" s="1" t="s">
        <v>7</v>
      </c>
      <c r="B9" t="s">
        <v>62</v>
      </c>
    </row>
    <row r="10" spans="1:2" ht="15">
      <c r="A10" s="2" t="s">
        <v>8</v>
      </c>
      <c r="B10" t="s">
        <v>44</v>
      </c>
    </row>
    <row r="11" spans="1:2" ht="15">
      <c r="A11" s="2" t="s">
        <v>9</v>
      </c>
      <c r="B11" t="s">
        <v>45</v>
      </c>
    </row>
    <row r="12" spans="1:2" ht="15">
      <c r="A12" s="3" t="s">
        <v>10</v>
      </c>
      <c r="B12" t="s">
        <v>46</v>
      </c>
    </row>
    <row r="13" spans="1:2" ht="15">
      <c r="A13" s="2" t="s">
        <v>11</v>
      </c>
      <c r="B13" t="s">
        <v>47</v>
      </c>
    </row>
    <row r="14" spans="1:2" ht="15">
      <c r="A14" s="4" t="s">
        <v>48</v>
      </c>
      <c r="B14" s="5" t="s">
        <v>49</v>
      </c>
    </row>
    <row r="15" spans="1:2" ht="15">
      <c r="A15" s="4" t="s">
        <v>50</v>
      </c>
      <c r="B15" s="5" t="s">
        <v>51</v>
      </c>
    </row>
    <row r="16" spans="1:2" ht="15">
      <c r="A16" s="4" t="s">
        <v>14</v>
      </c>
      <c r="B16" s="5" t="s">
        <v>49</v>
      </c>
    </row>
    <row r="17" spans="1:2" ht="15">
      <c r="A17" s="4" t="s">
        <v>52</v>
      </c>
      <c r="B17" s="5" t="s">
        <v>53</v>
      </c>
    </row>
    <row r="18" spans="1:2" ht="15">
      <c r="A18" s="2" t="s">
        <v>16</v>
      </c>
      <c r="B18" s="5" t="s">
        <v>54</v>
      </c>
    </row>
    <row r="19" spans="1:2" ht="15">
      <c r="A19" s="4" t="s">
        <v>17</v>
      </c>
      <c r="B19" s="5" t="s">
        <v>55</v>
      </c>
    </row>
    <row r="20" spans="1:2" ht="15">
      <c r="A20" s="1" t="s">
        <v>18</v>
      </c>
      <c r="B20" s="5" t="s">
        <v>56</v>
      </c>
    </row>
    <row r="21" spans="1:2" ht="15">
      <c r="A21" s="1" t="s">
        <v>19</v>
      </c>
      <c r="B21" s="5" t="s">
        <v>57</v>
      </c>
    </row>
    <row r="22" spans="1:2" ht="15">
      <c r="A22" s="2" t="s">
        <v>31</v>
      </c>
      <c r="B22" t="s">
        <v>58</v>
      </c>
    </row>
    <row r="23" ht="15">
      <c r="A23" s="2"/>
    </row>
    <row r="24" ht="15">
      <c r="A24" s="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C1">
      <pane xSplit="10425" ySplit="4200" topLeftCell="M115" activePane="topLeft" state="split"/>
      <selection pane="topLeft" activeCell="C1" sqref="A1:IV1"/>
      <selection pane="topRight" activeCell="R1" sqref="R1"/>
      <selection pane="bottomLeft" activeCell="E136" sqref="E136"/>
      <selection pane="bottomRight" activeCell="S117" sqref="S117"/>
    </sheetView>
  </sheetViews>
  <sheetFormatPr defaultColWidth="9.140625" defaultRowHeight="15"/>
  <cols>
    <col min="1" max="5" width="9.140625" style="1" customWidth="1"/>
    <col min="6" max="6" width="19.00390625" style="1" customWidth="1"/>
    <col min="7" max="9" width="9.140625" style="1" customWidth="1"/>
    <col min="10" max="10" width="12.00390625" style="1" customWidth="1"/>
    <col min="11" max="11" width="9.140625" style="1" customWidth="1"/>
    <col min="12" max="12" width="12.00390625" style="1" customWidth="1"/>
    <col min="13" max="19" width="9.140625" style="1" customWidth="1"/>
    <col min="20" max="20" width="12.00390625" style="1" customWidth="1"/>
    <col min="21" max="16384" width="9.140625" style="1" customWidth="1"/>
  </cols>
  <sheetData>
    <row r="1" spans="1:2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31</v>
      </c>
    </row>
    <row r="2" spans="1:20" ht="15">
      <c r="A2" s="1" t="s">
        <v>20</v>
      </c>
      <c r="B2" s="1">
        <v>2010</v>
      </c>
      <c r="C2" s="1" t="s">
        <v>30</v>
      </c>
      <c r="D2" s="1">
        <v>356</v>
      </c>
      <c r="E2" s="1">
        <v>1</v>
      </c>
      <c r="F2" s="1" t="s">
        <v>25</v>
      </c>
      <c r="G2" s="1">
        <v>2</v>
      </c>
      <c r="H2" s="1">
        <f>SQRT(G2)</f>
        <v>1.4142135623730951</v>
      </c>
      <c r="I2" s="1">
        <v>2</v>
      </c>
      <c r="J2" s="1">
        <f aca="true" t="shared" si="0" ref="J2:J7">ASIN(SQRT(I2/100))</f>
        <v>0.1418970546041639</v>
      </c>
      <c r="K2" s="1">
        <v>2</v>
      </c>
      <c r="L2" s="1">
        <f aca="true" t="shared" si="1" ref="L2:L7">ASIN(SQRT(K2/100))</f>
        <v>0.1418970546041639</v>
      </c>
      <c r="M2" s="1">
        <v>0.0784</v>
      </c>
      <c r="N2" s="1">
        <f>LOG10(M2+0.00001)</f>
        <v>-1.1056285461437623</v>
      </c>
      <c r="O2" s="1">
        <v>0.0138</v>
      </c>
      <c r="P2" s="1">
        <f>LOG10(O2+0.00001)</f>
        <v>-1.8598063214213687</v>
      </c>
      <c r="Q2" s="1">
        <f>M2+O2</f>
        <v>0.0922</v>
      </c>
      <c r="R2" s="1">
        <f>LOG10(Q2+0.00001)</f>
        <v>-1.035221977977624</v>
      </c>
      <c r="S2" s="1">
        <f>O2/Q2*100</f>
        <v>14.96746203904555</v>
      </c>
      <c r="T2" s="1">
        <f>ASIN(SQRT(S2/100))</f>
        <v>0.3972435887791399</v>
      </c>
    </row>
    <row r="3" spans="1:18" ht="15">
      <c r="A3" s="1" t="s">
        <v>20</v>
      </c>
      <c r="B3" s="1">
        <v>2010</v>
      </c>
      <c r="C3" s="1" t="s">
        <v>21</v>
      </c>
      <c r="D3" s="1">
        <v>51</v>
      </c>
      <c r="E3" s="1">
        <v>4</v>
      </c>
      <c r="F3" s="1" t="s">
        <v>27</v>
      </c>
      <c r="G3" s="1">
        <v>0</v>
      </c>
      <c r="H3" s="1">
        <f>SQRT(G3)</f>
        <v>0</v>
      </c>
      <c r="I3" s="1">
        <v>3</v>
      </c>
      <c r="J3" s="1">
        <f t="shared" si="0"/>
        <v>0.17408301063648043</v>
      </c>
      <c r="K3" s="1">
        <v>2</v>
      </c>
      <c r="L3" s="1">
        <f t="shared" si="1"/>
        <v>0.1418970546041639</v>
      </c>
      <c r="M3" s="1">
        <v>0</v>
      </c>
      <c r="N3" s="1">
        <f>LOG10(M3+0.00001)</f>
        <v>-5</v>
      </c>
      <c r="O3" s="1">
        <v>0</v>
      </c>
      <c r="P3" s="1">
        <f>LOG10(O3+0.00001)</f>
        <v>-5</v>
      </c>
      <c r="Q3" s="1">
        <f>M3+O3</f>
        <v>0</v>
      </c>
      <c r="R3" s="1">
        <f>LOG10(Q3+0.00001)</f>
        <v>-5</v>
      </c>
    </row>
    <row r="4" spans="1:20" ht="15">
      <c r="A4" s="1" t="s">
        <v>20</v>
      </c>
      <c r="B4" s="1">
        <v>2010</v>
      </c>
      <c r="C4" s="1" t="s">
        <v>21</v>
      </c>
      <c r="D4" s="1">
        <v>83</v>
      </c>
      <c r="E4" s="1">
        <v>8</v>
      </c>
      <c r="F4" s="1" t="s">
        <v>29</v>
      </c>
      <c r="G4" s="1">
        <v>6</v>
      </c>
      <c r="H4" s="1">
        <f>SQRT(G4)</f>
        <v>2.449489742783178</v>
      </c>
      <c r="I4" s="1">
        <v>3</v>
      </c>
      <c r="J4" s="1">
        <f t="shared" si="0"/>
        <v>0.17408301063648043</v>
      </c>
      <c r="K4" s="1">
        <v>3</v>
      </c>
      <c r="L4" s="1">
        <f t="shared" si="1"/>
        <v>0.17408301063648043</v>
      </c>
      <c r="M4" s="1">
        <v>0.0074</v>
      </c>
      <c r="N4" s="1">
        <f>LOG10(M4+0.00001)</f>
        <v>-2.130181792020672</v>
      </c>
      <c r="O4" s="1">
        <v>0.028499999999999998</v>
      </c>
      <c r="P4" s="1">
        <f>LOG10(O4+0.00001)</f>
        <v>-1.5450027826905401</v>
      </c>
      <c r="Q4" s="1">
        <f>M4+O4</f>
        <v>0.0359</v>
      </c>
      <c r="R4" s="1">
        <f>LOG10(Q4+0.00001)</f>
        <v>-1.4447845948739269</v>
      </c>
      <c r="S4" s="1">
        <f>O4/Q4*100</f>
        <v>79.38718662952645</v>
      </c>
      <c r="T4" s="1">
        <f>ASIN(SQRT(S4/100))</f>
        <v>1.0995317686477977</v>
      </c>
    </row>
    <row r="5" spans="1:20" ht="15">
      <c r="A5" s="1" t="s">
        <v>20</v>
      </c>
      <c r="B5" s="1">
        <v>2010</v>
      </c>
      <c r="C5" s="1" t="s">
        <v>30</v>
      </c>
      <c r="D5" s="1">
        <v>306</v>
      </c>
      <c r="E5" s="1">
        <v>5</v>
      </c>
      <c r="F5" s="1" t="s">
        <v>24</v>
      </c>
      <c r="G5" s="1">
        <v>5</v>
      </c>
      <c r="H5" s="1">
        <f>SQRT(G5)</f>
        <v>2.23606797749979</v>
      </c>
      <c r="I5" s="1">
        <v>6</v>
      </c>
      <c r="J5" s="1">
        <f t="shared" si="0"/>
        <v>0.24746706317044773</v>
      </c>
      <c r="K5" s="1">
        <v>5</v>
      </c>
      <c r="L5" s="1">
        <f t="shared" si="1"/>
        <v>0.2255134058981312</v>
      </c>
      <c r="M5" s="1">
        <v>0.7584</v>
      </c>
      <c r="N5" s="1">
        <f>LOG10(M5+0.00001)</f>
        <v>-0.12009594925096727</v>
      </c>
      <c r="O5" s="1">
        <v>0.0058</v>
      </c>
      <c r="P5" s="1">
        <f>LOG10(O5+0.00001)</f>
        <v>-2.2358238676096693</v>
      </c>
      <c r="Q5" s="1">
        <f>M5+O5</f>
        <v>0.7642</v>
      </c>
      <c r="R5" s="1">
        <f>LOG10(Q5+0.00001)</f>
        <v>-0.11678728368973994</v>
      </c>
      <c r="S5" s="1">
        <f>O5/Q5*100</f>
        <v>0.7589636220884585</v>
      </c>
      <c r="T5" s="1">
        <f>ASIN(SQRT(S5/100))</f>
        <v>0.08722909596473301</v>
      </c>
    </row>
    <row r="6" spans="1:21" ht="15">
      <c r="A6" s="1" t="s">
        <v>20</v>
      </c>
      <c r="B6" s="1">
        <v>2010</v>
      </c>
      <c r="C6" s="1" t="s">
        <v>30</v>
      </c>
      <c r="D6" s="1">
        <v>355</v>
      </c>
      <c r="E6" s="1">
        <v>7</v>
      </c>
      <c r="F6" s="1" t="s">
        <v>23</v>
      </c>
      <c r="G6" s="1">
        <v>6</v>
      </c>
      <c r="H6" s="1">
        <f>SQRT(G6)</f>
        <v>2.449489742783178</v>
      </c>
      <c r="I6" s="1">
        <v>4</v>
      </c>
      <c r="J6" s="1">
        <f t="shared" si="0"/>
        <v>0.20135792079033082</v>
      </c>
      <c r="K6" s="1">
        <v>5</v>
      </c>
      <c r="L6" s="1">
        <f t="shared" si="1"/>
        <v>0.2255134058981312</v>
      </c>
      <c r="M6" s="1">
        <v>0.1318</v>
      </c>
      <c r="N6" s="1">
        <f>LOG10(M6+0.00001)</f>
        <v>-0.8800516399690783</v>
      </c>
      <c r="U6" s="1" t="s">
        <v>34</v>
      </c>
    </row>
    <row r="7" spans="1:21" ht="15">
      <c r="A7" s="1" t="s">
        <v>20</v>
      </c>
      <c r="B7" s="1">
        <v>2010</v>
      </c>
      <c r="C7" s="1" t="s">
        <v>30</v>
      </c>
      <c r="D7" s="1">
        <v>351</v>
      </c>
      <c r="E7" s="1">
        <v>5</v>
      </c>
      <c r="F7" s="1" t="s">
        <v>24</v>
      </c>
      <c r="I7" s="1">
        <v>1</v>
      </c>
      <c r="J7" s="1">
        <f t="shared" si="0"/>
        <v>0.1001674211615598</v>
      </c>
      <c r="K7" s="1">
        <v>2</v>
      </c>
      <c r="L7" s="1">
        <f t="shared" si="1"/>
        <v>0.1418970546041639</v>
      </c>
      <c r="U7" s="1" t="s">
        <v>33</v>
      </c>
    </row>
    <row r="8" spans="1:21" ht="15">
      <c r="A8" s="1" t="s">
        <v>20</v>
      </c>
      <c r="B8" s="1">
        <v>2010</v>
      </c>
      <c r="C8" s="1" t="s">
        <v>21</v>
      </c>
      <c r="D8" s="1">
        <v>198</v>
      </c>
      <c r="E8" s="1">
        <v>8</v>
      </c>
      <c r="F8" s="1" t="s">
        <v>29</v>
      </c>
      <c r="U8" s="1" t="s">
        <v>32</v>
      </c>
    </row>
    <row r="9" spans="1:18" ht="15">
      <c r="A9" s="1" t="s">
        <v>20</v>
      </c>
      <c r="B9" s="1">
        <v>2010</v>
      </c>
      <c r="C9" s="1" t="s">
        <v>21</v>
      </c>
      <c r="D9" s="1">
        <v>104</v>
      </c>
      <c r="E9" s="1">
        <v>8</v>
      </c>
      <c r="F9" s="1" t="s">
        <v>29</v>
      </c>
      <c r="G9" s="1">
        <v>0</v>
      </c>
      <c r="H9" s="1">
        <f aca="true" t="shared" si="2" ref="H9:H40">SQRT(G9)</f>
        <v>0</v>
      </c>
      <c r="I9" s="1">
        <v>1</v>
      </c>
      <c r="J9" s="1">
        <f aca="true" t="shared" si="3" ref="J9:J40">ASIN(SQRT(I9/100))</f>
        <v>0.1001674211615598</v>
      </c>
      <c r="K9" s="1">
        <v>0</v>
      </c>
      <c r="L9" s="1">
        <f aca="true" t="shared" si="4" ref="L9:L40">ASIN(SQRT(K9/100))</f>
        <v>0</v>
      </c>
      <c r="M9" s="1">
        <v>0</v>
      </c>
      <c r="N9" s="1">
        <f aca="true" t="shared" si="5" ref="N9:N40">LOG10(M9+0.00001)</f>
        <v>-5</v>
      </c>
      <c r="O9" s="1">
        <v>0</v>
      </c>
      <c r="P9" s="1">
        <f aca="true" t="shared" si="6" ref="P9:P40">LOG10(O9+0.00001)</f>
        <v>-5</v>
      </c>
      <c r="Q9" s="1">
        <f aca="true" t="shared" si="7" ref="Q9:Q40">M9+O9</f>
        <v>0</v>
      </c>
      <c r="R9" s="1">
        <f aca="true" t="shared" si="8" ref="R9:R40">LOG10(Q9+0.00001)</f>
        <v>-5</v>
      </c>
    </row>
    <row r="10" spans="1:18" ht="15">
      <c r="A10" s="1" t="s">
        <v>20</v>
      </c>
      <c r="B10" s="1">
        <v>2010</v>
      </c>
      <c r="C10" s="1" t="s">
        <v>21</v>
      </c>
      <c r="D10" s="1">
        <v>125</v>
      </c>
      <c r="E10" s="1">
        <v>8</v>
      </c>
      <c r="F10" s="1" t="s">
        <v>29</v>
      </c>
      <c r="G10" s="1">
        <v>0</v>
      </c>
      <c r="H10" s="1">
        <f t="shared" si="2"/>
        <v>0</v>
      </c>
      <c r="I10" s="1">
        <v>1</v>
      </c>
      <c r="J10" s="1">
        <f t="shared" si="3"/>
        <v>0.1001674211615598</v>
      </c>
      <c r="K10" s="1">
        <v>1</v>
      </c>
      <c r="L10" s="1">
        <f t="shared" si="4"/>
        <v>0.1001674211615598</v>
      </c>
      <c r="M10" s="1">
        <v>0</v>
      </c>
      <c r="N10" s="1">
        <f t="shared" si="5"/>
        <v>-5</v>
      </c>
      <c r="O10" s="1">
        <v>0</v>
      </c>
      <c r="P10" s="1">
        <f t="shared" si="6"/>
        <v>-5</v>
      </c>
      <c r="Q10" s="1">
        <f t="shared" si="7"/>
        <v>0</v>
      </c>
      <c r="R10" s="1">
        <f t="shared" si="8"/>
        <v>-5</v>
      </c>
    </row>
    <row r="11" spans="1:18" ht="15">
      <c r="A11" s="1" t="s">
        <v>20</v>
      </c>
      <c r="B11" s="1">
        <v>2010</v>
      </c>
      <c r="C11" s="1" t="s">
        <v>21</v>
      </c>
      <c r="D11" s="1">
        <v>12</v>
      </c>
      <c r="E11" s="1">
        <v>7</v>
      </c>
      <c r="F11" s="1" t="s">
        <v>23</v>
      </c>
      <c r="G11" s="1">
        <v>0</v>
      </c>
      <c r="H11" s="1">
        <f t="shared" si="2"/>
        <v>0</v>
      </c>
      <c r="I11" s="1">
        <v>1</v>
      </c>
      <c r="J11" s="1">
        <f t="shared" si="3"/>
        <v>0.1001674211615598</v>
      </c>
      <c r="K11" s="1">
        <v>1</v>
      </c>
      <c r="L11" s="1">
        <f t="shared" si="4"/>
        <v>0.1001674211615598</v>
      </c>
      <c r="M11" s="1">
        <v>0</v>
      </c>
      <c r="N11" s="1">
        <f t="shared" si="5"/>
        <v>-5</v>
      </c>
      <c r="O11" s="1">
        <v>0</v>
      </c>
      <c r="P11" s="1">
        <f t="shared" si="6"/>
        <v>-5</v>
      </c>
      <c r="Q11" s="1">
        <f t="shared" si="7"/>
        <v>0</v>
      </c>
      <c r="R11" s="1">
        <f t="shared" si="8"/>
        <v>-5</v>
      </c>
    </row>
    <row r="12" spans="1:18" ht="15">
      <c r="A12" s="1" t="s">
        <v>20</v>
      </c>
      <c r="B12" s="1">
        <v>2010</v>
      </c>
      <c r="C12" s="1" t="s">
        <v>21</v>
      </c>
      <c r="D12" s="1">
        <v>15</v>
      </c>
      <c r="E12" s="1">
        <v>1</v>
      </c>
      <c r="F12" s="1" t="s">
        <v>25</v>
      </c>
      <c r="G12" s="1">
        <v>0</v>
      </c>
      <c r="H12" s="1">
        <f t="shared" si="2"/>
        <v>0</v>
      </c>
      <c r="I12" s="1">
        <v>1</v>
      </c>
      <c r="J12" s="1">
        <f t="shared" si="3"/>
        <v>0.1001674211615598</v>
      </c>
      <c r="K12" s="1">
        <v>1</v>
      </c>
      <c r="L12" s="1">
        <f t="shared" si="4"/>
        <v>0.1001674211615598</v>
      </c>
      <c r="M12" s="1">
        <v>0</v>
      </c>
      <c r="N12" s="1">
        <f t="shared" si="5"/>
        <v>-5</v>
      </c>
      <c r="O12" s="1">
        <v>0</v>
      </c>
      <c r="P12" s="1">
        <f t="shared" si="6"/>
        <v>-5</v>
      </c>
      <c r="Q12" s="1">
        <f t="shared" si="7"/>
        <v>0</v>
      </c>
      <c r="R12" s="1">
        <f t="shared" si="8"/>
        <v>-5</v>
      </c>
    </row>
    <row r="13" spans="1:18" ht="15">
      <c r="A13" s="1" t="s">
        <v>20</v>
      </c>
      <c r="B13" s="1">
        <v>2010</v>
      </c>
      <c r="C13" s="1" t="s">
        <v>21</v>
      </c>
      <c r="D13" s="1">
        <v>17</v>
      </c>
      <c r="E13" s="1">
        <v>3</v>
      </c>
      <c r="F13" s="1" t="s">
        <v>26</v>
      </c>
      <c r="G13" s="1">
        <v>0</v>
      </c>
      <c r="H13" s="1">
        <f t="shared" si="2"/>
        <v>0</v>
      </c>
      <c r="I13" s="1">
        <v>1</v>
      </c>
      <c r="J13" s="1">
        <f t="shared" si="3"/>
        <v>0.1001674211615598</v>
      </c>
      <c r="K13" s="1">
        <v>1</v>
      </c>
      <c r="L13" s="1">
        <f t="shared" si="4"/>
        <v>0.1001674211615598</v>
      </c>
      <c r="M13" s="1">
        <v>0</v>
      </c>
      <c r="N13" s="1">
        <f t="shared" si="5"/>
        <v>-5</v>
      </c>
      <c r="O13" s="1">
        <v>0</v>
      </c>
      <c r="P13" s="1">
        <f t="shared" si="6"/>
        <v>-5</v>
      </c>
      <c r="Q13" s="1">
        <f t="shared" si="7"/>
        <v>0</v>
      </c>
      <c r="R13" s="1">
        <f t="shared" si="8"/>
        <v>-5</v>
      </c>
    </row>
    <row r="14" spans="1:18" ht="15">
      <c r="A14" s="1" t="s">
        <v>20</v>
      </c>
      <c r="B14" s="1">
        <v>2010</v>
      </c>
      <c r="C14" s="1" t="s">
        <v>21</v>
      </c>
      <c r="D14" s="1">
        <v>29</v>
      </c>
      <c r="E14" s="1">
        <v>2</v>
      </c>
      <c r="F14" s="1" t="s">
        <v>28</v>
      </c>
      <c r="G14" s="1">
        <v>0</v>
      </c>
      <c r="H14" s="1">
        <f t="shared" si="2"/>
        <v>0</v>
      </c>
      <c r="I14" s="1">
        <v>1</v>
      </c>
      <c r="J14" s="1">
        <f t="shared" si="3"/>
        <v>0.1001674211615598</v>
      </c>
      <c r="K14" s="1">
        <v>1</v>
      </c>
      <c r="L14" s="1">
        <f t="shared" si="4"/>
        <v>0.1001674211615598</v>
      </c>
      <c r="M14" s="1">
        <v>0</v>
      </c>
      <c r="N14" s="1">
        <f t="shared" si="5"/>
        <v>-5</v>
      </c>
      <c r="O14" s="1">
        <v>0</v>
      </c>
      <c r="P14" s="1">
        <f t="shared" si="6"/>
        <v>-5</v>
      </c>
      <c r="Q14" s="1">
        <f t="shared" si="7"/>
        <v>0</v>
      </c>
      <c r="R14" s="1">
        <f t="shared" si="8"/>
        <v>-5</v>
      </c>
    </row>
    <row r="15" spans="1:18" ht="15">
      <c r="A15" s="1" t="s">
        <v>20</v>
      </c>
      <c r="B15" s="1">
        <v>2010</v>
      </c>
      <c r="C15" s="1" t="s">
        <v>21</v>
      </c>
      <c r="D15" s="1">
        <v>102</v>
      </c>
      <c r="E15" s="1">
        <v>1</v>
      </c>
      <c r="F15" s="1" t="s">
        <v>25</v>
      </c>
      <c r="G15" s="1">
        <v>0</v>
      </c>
      <c r="H15" s="1">
        <f t="shared" si="2"/>
        <v>0</v>
      </c>
      <c r="I15" s="1">
        <v>1</v>
      </c>
      <c r="J15" s="1">
        <f t="shared" si="3"/>
        <v>0.1001674211615598</v>
      </c>
      <c r="K15" s="1">
        <v>1</v>
      </c>
      <c r="L15" s="1">
        <f t="shared" si="4"/>
        <v>0.1001674211615598</v>
      </c>
      <c r="M15" s="1">
        <v>0</v>
      </c>
      <c r="N15" s="1">
        <f t="shared" si="5"/>
        <v>-5</v>
      </c>
      <c r="O15" s="1">
        <v>0</v>
      </c>
      <c r="P15" s="1">
        <f t="shared" si="6"/>
        <v>-5</v>
      </c>
      <c r="Q15" s="1">
        <f t="shared" si="7"/>
        <v>0</v>
      </c>
      <c r="R15" s="1">
        <f t="shared" si="8"/>
        <v>-5</v>
      </c>
    </row>
    <row r="16" spans="1:18" ht="15">
      <c r="A16" s="1" t="s">
        <v>20</v>
      </c>
      <c r="B16" s="1">
        <v>2010</v>
      </c>
      <c r="C16" s="1" t="s">
        <v>21</v>
      </c>
      <c r="D16" s="1">
        <v>103</v>
      </c>
      <c r="E16" s="1">
        <v>5</v>
      </c>
      <c r="F16" s="1" t="s">
        <v>24</v>
      </c>
      <c r="G16" s="1">
        <v>0</v>
      </c>
      <c r="H16" s="1">
        <f t="shared" si="2"/>
        <v>0</v>
      </c>
      <c r="I16" s="1">
        <v>1</v>
      </c>
      <c r="J16" s="1">
        <f t="shared" si="3"/>
        <v>0.1001674211615598</v>
      </c>
      <c r="K16" s="1">
        <v>1</v>
      </c>
      <c r="L16" s="1">
        <f t="shared" si="4"/>
        <v>0.1001674211615598</v>
      </c>
      <c r="M16" s="1">
        <v>0</v>
      </c>
      <c r="N16" s="1">
        <f t="shared" si="5"/>
        <v>-5</v>
      </c>
      <c r="O16" s="1">
        <v>0</v>
      </c>
      <c r="P16" s="1">
        <f t="shared" si="6"/>
        <v>-5</v>
      </c>
      <c r="Q16" s="1">
        <f t="shared" si="7"/>
        <v>0</v>
      </c>
      <c r="R16" s="1">
        <f t="shared" si="8"/>
        <v>-5</v>
      </c>
    </row>
    <row r="17" spans="1:18" ht="15">
      <c r="A17" s="1" t="s">
        <v>20</v>
      </c>
      <c r="B17" s="1">
        <v>2010</v>
      </c>
      <c r="C17" s="1" t="s">
        <v>21</v>
      </c>
      <c r="D17" s="1">
        <v>110</v>
      </c>
      <c r="E17" s="1">
        <v>4</v>
      </c>
      <c r="F17" s="1" t="s">
        <v>27</v>
      </c>
      <c r="G17" s="1">
        <v>0</v>
      </c>
      <c r="H17" s="1">
        <f t="shared" si="2"/>
        <v>0</v>
      </c>
      <c r="I17" s="1">
        <v>1</v>
      </c>
      <c r="J17" s="1">
        <f t="shared" si="3"/>
        <v>0.1001674211615598</v>
      </c>
      <c r="K17" s="1">
        <v>1</v>
      </c>
      <c r="L17" s="1">
        <f t="shared" si="4"/>
        <v>0.1001674211615598</v>
      </c>
      <c r="M17" s="1">
        <v>0</v>
      </c>
      <c r="N17" s="1">
        <f t="shared" si="5"/>
        <v>-5</v>
      </c>
      <c r="O17" s="1">
        <v>0</v>
      </c>
      <c r="P17" s="1">
        <f t="shared" si="6"/>
        <v>-5</v>
      </c>
      <c r="Q17" s="1">
        <f t="shared" si="7"/>
        <v>0</v>
      </c>
      <c r="R17" s="1">
        <f t="shared" si="8"/>
        <v>-5</v>
      </c>
    </row>
    <row r="18" spans="1:18" ht="15">
      <c r="A18" s="1" t="s">
        <v>20</v>
      </c>
      <c r="B18" s="1">
        <v>2010</v>
      </c>
      <c r="C18" s="1" t="s">
        <v>21</v>
      </c>
      <c r="D18" s="1">
        <v>126</v>
      </c>
      <c r="E18" s="1">
        <v>7</v>
      </c>
      <c r="F18" s="1" t="s">
        <v>23</v>
      </c>
      <c r="G18" s="1">
        <v>0</v>
      </c>
      <c r="H18" s="1">
        <f t="shared" si="2"/>
        <v>0</v>
      </c>
      <c r="I18" s="1">
        <v>1</v>
      </c>
      <c r="J18" s="1">
        <f t="shared" si="3"/>
        <v>0.1001674211615598</v>
      </c>
      <c r="K18" s="1">
        <v>1</v>
      </c>
      <c r="L18" s="1">
        <f t="shared" si="4"/>
        <v>0.1001674211615598</v>
      </c>
      <c r="M18" s="1">
        <v>0</v>
      </c>
      <c r="N18" s="1">
        <f t="shared" si="5"/>
        <v>-5</v>
      </c>
      <c r="O18" s="1">
        <v>0</v>
      </c>
      <c r="P18" s="1">
        <f t="shared" si="6"/>
        <v>-5</v>
      </c>
      <c r="Q18" s="1">
        <f t="shared" si="7"/>
        <v>0</v>
      </c>
      <c r="R18" s="1">
        <f t="shared" si="8"/>
        <v>-5</v>
      </c>
    </row>
    <row r="19" spans="1:18" ht="15">
      <c r="A19" s="1" t="s">
        <v>20</v>
      </c>
      <c r="B19" s="1">
        <v>2010</v>
      </c>
      <c r="C19" s="1" t="s">
        <v>21</v>
      </c>
      <c r="D19" s="1">
        <v>128</v>
      </c>
      <c r="E19" s="1">
        <v>6</v>
      </c>
      <c r="F19" s="1" t="s">
        <v>22</v>
      </c>
      <c r="G19" s="1">
        <v>0</v>
      </c>
      <c r="H19" s="1">
        <f t="shared" si="2"/>
        <v>0</v>
      </c>
      <c r="I19" s="1">
        <v>1</v>
      </c>
      <c r="J19" s="1">
        <f t="shared" si="3"/>
        <v>0.1001674211615598</v>
      </c>
      <c r="K19" s="1">
        <v>1</v>
      </c>
      <c r="L19" s="1">
        <f t="shared" si="4"/>
        <v>0.1001674211615598</v>
      </c>
      <c r="M19" s="1">
        <v>0</v>
      </c>
      <c r="N19" s="1">
        <f t="shared" si="5"/>
        <v>-5</v>
      </c>
      <c r="O19" s="1">
        <v>0</v>
      </c>
      <c r="P19" s="1">
        <f t="shared" si="6"/>
        <v>-5</v>
      </c>
      <c r="Q19" s="1">
        <f t="shared" si="7"/>
        <v>0</v>
      </c>
      <c r="R19" s="1">
        <f t="shared" si="8"/>
        <v>-5</v>
      </c>
    </row>
    <row r="20" spans="1:18" ht="15">
      <c r="A20" s="1" t="s">
        <v>20</v>
      </c>
      <c r="B20" s="1">
        <v>2010</v>
      </c>
      <c r="C20" s="1" t="s">
        <v>21</v>
      </c>
      <c r="D20" s="1">
        <v>132</v>
      </c>
      <c r="E20" s="1">
        <v>1</v>
      </c>
      <c r="F20" s="1" t="s">
        <v>25</v>
      </c>
      <c r="G20" s="1">
        <v>0</v>
      </c>
      <c r="H20" s="1">
        <f t="shared" si="2"/>
        <v>0</v>
      </c>
      <c r="I20" s="1">
        <v>1</v>
      </c>
      <c r="J20" s="1">
        <f t="shared" si="3"/>
        <v>0.1001674211615598</v>
      </c>
      <c r="K20" s="1">
        <v>1</v>
      </c>
      <c r="L20" s="1">
        <f t="shared" si="4"/>
        <v>0.1001674211615598</v>
      </c>
      <c r="M20" s="1">
        <v>0</v>
      </c>
      <c r="N20" s="1">
        <f t="shared" si="5"/>
        <v>-5</v>
      </c>
      <c r="O20" s="1">
        <v>0</v>
      </c>
      <c r="P20" s="1">
        <f t="shared" si="6"/>
        <v>-5</v>
      </c>
      <c r="Q20" s="1">
        <f t="shared" si="7"/>
        <v>0</v>
      </c>
      <c r="R20" s="1">
        <f t="shared" si="8"/>
        <v>-5</v>
      </c>
    </row>
    <row r="21" spans="1:18" ht="15">
      <c r="A21" s="1" t="s">
        <v>20</v>
      </c>
      <c r="B21" s="1">
        <v>2010</v>
      </c>
      <c r="C21" s="1" t="s">
        <v>21</v>
      </c>
      <c r="D21" s="1">
        <v>144</v>
      </c>
      <c r="E21" s="1">
        <v>5</v>
      </c>
      <c r="F21" s="1" t="s">
        <v>24</v>
      </c>
      <c r="G21" s="1">
        <v>0</v>
      </c>
      <c r="H21" s="1">
        <f t="shared" si="2"/>
        <v>0</v>
      </c>
      <c r="I21" s="1">
        <v>1</v>
      </c>
      <c r="J21" s="1">
        <f t="shared" si="3"/>
        <v>0.1001674211615598</v>
      </c>
      <c r="K21" s="1">
        <v>1</v>
      </c>
      <c r="L21" s="1">
        <f t="shared" si="4"/>
        <v>0.1001674211615598</v>
      </c>
      <c r="M21" s="1">
        <v>0</v>
      </c>
      <c r="N21" s="1">
        <f t="shared" si="5"/>
        <v>-5</v>
      </c>
      <c r="O21" s="1">
        <v>0</v>
      </c>
      <c r="P21" s="1">
        <f t="shared" si="6"/>
        <v>-5</v>
      </c>
      <c r="Q21" s="1">
        <f t="shared" si="7"/>
        <v>0</v>
      </c>
      <c r="R21" s="1">
        <f t="shared" si="8"/>
        <v>-5</v>
      </c>
    </row>
    <row r="22" spans="1:18" ht="15">
      <c r="A22" s="1" t="s">
        <v>20</v>
      </c>
      <c r="B22" s="1">
        <v>2010</v>
      </c>
      <c r="C22" s="1" t="s">
        <v>21</v>
      </c>
      <c r="D22" s="1">
        <v>146</v>
      </c>
      <c r="E22" s="1">
        <v>2</v>
      </c>
      <c r="F22" s="1" t="s">
        <v>28</v>
      </c>
      <c r="G22" s="1">
        <v>0</v>
      </c>
      <c r="H22" s="1">
        <f t="shared" si="2"/>
        <v>0</v>
      </c>
      <c r="I22" s="1">
        <v>1</v>
      </c>
      <c r="J22" s="1">
        <f t="shared" si="3"/>
        <v>0.1001674211615598</v>
      </c>
      <c r="K22" s="1">
        <v>1</v>
      </c>
      <c r="L22" s="1">
        <f t="shared" si="4"/>
        <v>0.1001674211615598</v>
      </c>
      <c r="M22" s="1">
        <v>0</v>
      </c>
      <c r="N22" s="1">
        <f t="shared" si="5"/>
        <v>-5</v>
      </c>
      <c r="O22" s="1">
        <v>0</v>
      </c>
      <c r="P22" s="1">
        <f t="shared" si="6"/>
        <v>-5</v>
      </c>
      <c r="Q22" s="1">
        <f t="shared" si="7"/>
        <v>0</v>
      </c>
      <c r="R22" s="1">
        <f t="shared" si="8"/>
        <v>-5</v>
      </c>
    </row>
    <row r="23" spans="1:18" ht="15">
      <c r="A23" s="1" t="s">
        <v>20</v>
      </c>
      <c r="B23" s="1">
        <v>2010</v>
      </c>
      <c r="C23" s="1" t="s">
        <v>21</v>
      </c>
      <c r="D23" s="1">
        <v>147</v>
      </c>
      <c r="E23" s="1">
        <v>8</v>
      </c>
      <c r="F23" s="1" t="s">
        <v>29</v>
      </c>
      <c r="G23" s="1">
        <v>0</v>
      </c>
      <c r="H23" s="1">
        <f t="shared" si="2"/>
        <v>0</v>
      </c>
      <c r="I23" s="1">
        <v>1</v>
      </c>
      <c r="J23" s="1">
        <f t="shared" si="3"/>
        <v>0.1001674211615598</v>
      </c>
      <c r="K23" s="1">
        <v>1</v>
      </c>
      <c r="L23" s="1">
        <f t="shared" si="4"/>
        <v>0.1001674211615598</v>
      </c>
      <c r="M23" s="1">
        <v>0</v>
      </c>
      <c r="N23" s="1">
        <f t="shared" si="5"/>
        <v>-5</v>
      </c>
      <c r="O23" s="1">
        <v>0</v>
      </c>
      <c r="P23" s="1">
        <f t="shared" si="6"/>
        <v>-5</v>
      </c>
      <c r="Q23" s="1">
        <f t="shared" si="7"/>
        <v>0</v>
      </c>
      <c r="R23" s="1">
        <f t="shared" si="8"/>
        <v>-5</v>
      </c>
    </row>
    <row r="24" spans="1:18" ht="15">
      <c r="A24" s="1" t="s">
        <v>20</v>
      </c>
      <c r="B24" s="1">
        <v>2010</v>
      </c>
      <c r="C24" s="1" t="s">
        <v>21</v>
      </c>
      <c r="D24" s="1">
        <v>163</v>
      </c>
      <c r="E24" s="1">
        <v>6</v>
      </c>
      <c r="F24" s="1" t="s">
        <v>22</v>
      </c>
      <c r="G24" s="1">
        <v>0</v>
      </c>
      <c r="H24" s="1">
        <f t="shared" si="2"/>
        <v>0</v>
      </c>
      <c r="I24" s="1">
        <v>1</v>
      </c>
      <c r="J24" s="1">
        <f t="shared" si="3"/>
        <v>0.1001674211615598</v>
      </c>
      <c r="K24" s="1">
        <v>1</v>
      </c>
      <c r="L24" s="1">
        <f t="shared" si="4"/>
        <v>0.1001674211615598</v>
      </c>
      <c r="M24" s="1">
        <v>0</v>
      </c>
      <c r="N24" s="1">
        <f t="shared" si="5"/>
        <v>-5</v>
      </c>
      <c r="O24" s="1">
        <v>0</v>
      </c>
      <c r="P24" s="1">
        <f t="shared" si="6"/>
        <v>-5</v>
      </c>
      <c r="Q24" s="1">
        <f t="shared" si="7"/>
        <v>0</v>
      </c>
      <c r="R24" s="1">
        <f t="shared" si="8"/>
        <v>-5</v>
      </c>
    </row>
    <row r="25" spans="1:18" ht="15">
      <c r="A25" s="1" t="s">
        <v>20</v>
      </c>
      <c r="B25" s="1">
        <v>2010</v>
      </c>
      <c r="C25" s="1" t="s">
        <v>21</v>
      </c>
      <c r="D25" s="1">
        <v>177</v>
      </c>
      <c r="E25" s="1">
        <v>5</v>
      </c>
      <c r="F25" s="1" t="s">
        <v>24</v>
      </c>
      <c r="G25" s="1">
        <v>0</v>
      </c>
      <c r="H25" s="1">
        <f t="shared" si="2"/>
        <v>0</v>
      </c>
      <c r="I25" s="1">
        <v>1</v>
      </c>
      <c r="J25" s="1">
        <f t="shared" si="3"/>
        <v>0.1001674211615598</v>
      </c>
      <c r="K25" s="1">
        <v>1</v>
      </c>
      <c r="L25" s="1">
        <f t="shared" si="4"/>
        <v>0.1001674211615598</v>
      </c>
      <c r="M25" s="1">
        <v>0</v>
      </c>
      <c r="N25" s="1">
        <f t="shared" si="5"/>
        <v>-5</v>
      </c>
      <c r="O25" s="1">
        <v>0</v>
      </c>
      <c r="P25" s="1">
        <f t="shared" si="6"/>
        <v>-5</v>
      </c>
      <c r="Q25" s="1">
        <f t="shared" si="7"/>
        <v>0</v>
      </c>
      <c r="R25" s="1">
        <f t="shared" si="8"/>
        <v>-5</v>
      </c>
    </row>
    <row r="26" spans="1:18" ht="15">
      <c r="A26" s="1" t="s">
        <v>20</v>
      </c>
      <c r="B26" s="1">
        <v>2010</v>
      </c>
      <c r="C26" s="1" t="s">
        <v>21</v>
      </c>
      <c r="D26" s="1">
        <v>185</v>
      </c>
      <c r="E26" s="1">
        <v>4</v>
      </c>
      <c r="F26" s="1" t="s">
        <v>27</v>
      </c>
      <c r="G26" s="1">
        <v>0</v>
      </c>
      <c r="H26" s="1">
        <f t="shared" si="2"/>
        <v>0</v>
      </c>
      <c r="I26" s="1">
        <v>1</v>
      </c>
      <c r="J26" s="1">
        <f t="shared" si="3"/>
        <v>0.1001674211615598</v>
      </c>
      <c r="K26" s="1">
        <v>1</v>
      </c>
      <c r="L26" s="1">
        <f t="shared" si="4"/>
        <v>0.1001674211615598</v>
      </c>
      <c r="M26" s="1">
        <v>0</v>
      </c>
      <c r="N26" s="1">
        <f t="shared" si="5"/>
        <v>-5</v>
      </c>
      <c r="O26" s="1">
        <v>0</v>
      </c>
      <c r="P26" s="1">
        <f t="shared" si="6"/>
        <v>-5</v>
      </c>
      <c r="Q26" s="1">
        <f t="shared" si="7"/>
        <v>0</v>
      </c>
      <c r="R26" s="1">
        <f t="shared" si="8"/>
        <v>-5</v>
      </c>
    </row>
    <row r="27" spans="1:18" ht="15">
      <c r="A27" s="1" t="s">
        <v>20</v>
      </c>
      <c r="B27" s="1">
        <v>2010</v>
      </c>
      <c r="C27" s="1" t="s">
        <v>21</v>
      </c>
      <c r="D27" s="1">
        <v>187</v>
      </c>
      <c r="E27" s="1">
        <v>2</v>
      </c>
      <c r="F27" s="1" t="s">
        <v>28</v>
      </c>
      <c r="G27" s="1">
        <v>0</v>
      </c>
      <c r="H27" s="1">
        <f t="shared" si="2"/>
        <v>0</v>
      </c>
      <c r="I27" s="1">
        <v>1</v>
      </c>
      <c r="J27" s="1">
        <f t="shared" si="3"/>
        <v>0.1001674211615598</v>
      </c>
      <c r="K27" s="1">
        <v>1</v>
      </c>
      <c r="L27" s="1">
        <f t="shared" si="4"/>
        <v>0.1001674211615598</v>
      </c>
      <c r="M27" s="1">
        <v>0</v>
      </c>
      <c r="N27" s="1">
        <f t="shared" si="5"/>
        <v>-5</v>
      </c>
      <c r="O27" s="1">
        <v>0</v>
      </c>
      <c r="P27" s="1">
        <f t="shared" si="6"/>
        <v>-5</v>
      </c>
      <c r="Q27" s="1">
        <f t="shared" si="7"/>
        <v>0</v>
      </c>
      <c r="R27" s="1">
        <f t="shared" si="8"/>
        <v>-5</v>
      </c>
    </row>
    <row r="28" spans="1:18" ht="15">
      <c r="A28" s="1" t="s">
        <v>20</v>
      </c>
      <c r="B28" s="1">
        <v>2010</v>
      </c>
      <c r="C28" s="1" t="s">
        <v>21</v>
      </c>
      <c r="D28" s="1">
        <v>188</v>
      </c>
      <c r="E28" s="1">
        <v>5</v>
      </c>
      <c r="F28" s="1" t="s">
        <v>24</v>
      </c>
      <c r="G28" s="1">
        <v>0</v>
      </c>
      <c r="H28" s="1">
        <f t="shared" si="2"/>
        <v>0</v>
      </c>
      <c r="I28" s="1">
        <v>1</v>
      </c>
      <c r="J28" s="1">
        <f t="shared" si="3"/>
        <v>0.1001674211615598</v>
      </c>
      <c r="K28" s="1">
        <v>1</v>
      </c>
      <c r="L28" s="1">
        <f t="shared" si="4"/>
        <v>0.1001674211615598</v>
      </c>
      <c r="M28" s="1">
        <v>0</v>
      </c>
      <c r="N28" s="1">
        <f t="shared" si="5"/>
        <v>-5</v>
      </c>
      <c r="O28" s="1">
        <v>0</v>
      </c>
      <c r="P28" s="1">
        <f t="shared" si="6"/>
        <v>-5</v>
      </c>
      <c r="Q28" s="1">
        <f t="shared" si="7"/>
        <v>0</v>
      </c>
      <c r="R28" s="1">
        <f t="shared" si="8"/>
        <v>-5</v>
      </c>
    </row>
    <row r="29" spans="1:18" ht="15">
      <c r="A29" s="1" t="s">
        <v>20</v>
      </c>
      <c r="B29" s="1">
        <v>2010</v>
      </c>
      <c r="C29" s="1" t="s">
        <v>21</v>
      </c>
      <c r="D29" s="1">
        <v>199</v>
      </c>
      <c r="E29" s="1">
        <v>5</v>
      </c>
      <c r="F29" s="1" t="s">
        <v>24</v>
      </c>
      <c r="G29" s="1">
        <v>0</v>
      </c>
      <c r="H29" s="1">
        <f t="shared" si="2"/>
        <v>0</v>
      </c>
      <c r="I29" s="1">
        <v>1</v>
      </c>
      <c r="J29" s="1">
        <f t="shared" si="3"/>
        <v>0.1001674211615598</v>
      </c>
      <c r="K29" s="1">
        <v>1</v>
      </c>
      <c r="L29" s="1">
        <f t="shared" si="4"/>
        <v>0.1001674211615598</v>
      </c>
      <c r="M29" s="1">
        <v>0</v>
      </c>
      <c r="N29" s="1">
        <f t="shared" si="5"/>
        <v>-5</v>
      </c>
      <c r="O29" s="1">
        <v>0</v>
      </c>
      <c r="P29" s="1">
        <f t="shared" si="6"/>
        <v>-5</v>
      </c>
      <c r="Q29" s="1">
        <f t="shared" si="7"/>
        <v>0</v>
      </c>
      <c r="R29" s="1">
        <f t="shared" si="8"/>
        <v>-5</v>
      </c>
    </row>
    <row r="30" spans="1:18" ht="15">
      <c r="A30" s="1" t="s">
        <v>20</v>
      </c>
      <c r="B30" s="1">
        <v>2010</v>
      </c>
      <c r="C30" s="1" t="s">
        <v>30</v>
      </c>
      <c r="D30" s="1">
        <v>206</v>
      </c>
      <c r="E30" s="1">
        <v>7</v>
      </c>
      <c r="F30" s="1" t="s">
        <v>23</v>
      </c>
      <c r="G30" s="1">
        <v>0</v>
      </c>
      <c r="H30" s="1">
        <f t="shared" si="2"/>
        <v>0</v>
      </c>
      <c r="I30" s="1">
        <v>1</v>
      </c>
      <c r="J30" s="1">
        <f t="shared" si="3"/>
        <v>0.1001674211615598</v>
      </c>
      <c r="K30" s="1">
        <v>1</v>
      </c>
      <c r="L30" s="1">
        <f t="shared" si="4"/>
        <v>0.1001674211615598</v>
      </c>
      <c r="M30" s="1">
        <v>0</v>
      </c>
      <c r="N30" s="1">
        <f t="shared" si="5"/>
        <v>-5</v>
      </c>
      <c r="O30" s="1">
        <v>0</v>
      </c>
      <c r="P30" s="1">
        <f t="shared" si="6"/>
        <v>-5</v>
      </c>
      <c r="Q30" s="1">
        <f t="shared" si="7"/>
        <v>0</v>
      </c>
      <c r="R30" s="1">
        <f t="shared" si="8"/>
        <v>-5</v>
      </c>
    </row>
    <row r="31" spans="1:18" ht="15">
      <c r="A31" s="1" t="s">
        <v>20</v>
      </c>
      <c r="B31" s="1">
        <v>2010</v>
      </c>
      <c r="C31" s="1" t="s">
        <v>30</v>
      </c>
      <c r="D31" s="1">
        <v>255</v>
      </c>
      <c r="E31" s="1">
        <v>6</v>
      </c>
      <c r="F31" s="1" t="s">
        <v>22</v>
      </c>
      <c r="G31" s="1">
        <v>0</v>
      </c>
      <c r="H31" s="1">
        <f t="shared" si="2"/>
        <v>0</v>
      </c>
      <c r="I31" s="1">
        <v>1</v>
      </c>
      <c r="J31" s="1">
        <f t="shared" si="3"/>
        <v>0.1001674211615598</v>
      </c>
      <c r="K31" s="1">
        <v>1</v>
      </c>
      <c r="L31" s="1">
        <f t="shared" si="4"/>
        <v>0.1001674211615598</v>
      </c>
      <c r="M31" s="1">
        <v>0</v>
      </c>
      <c r="N31" s="1">
        <f t="shared" si="5"/>
        <v>-5</v>
      </c>
      <c r="O31" s="1">
        <v>0</v>
      </c>
      <c r="P31" s="1">
        <f t="shared" si="6"/>
        <v>-5</v>
      </c>
      <c r="Q31" s="1">
        <f t="shared" si="7"/>
        <v>0</v>
      </c>
      <c r="R31" s="1">
        <f t="shared" si="8"/>
        <v>-5</v>
      </c>
    </row>
    <row r="32" spans="1:18" ht="15">
      <c r="A32" s="1" t="s">
        <v>20</v>
      </c>
      <c r="B32" s="1">
        <v>2010</v>
      </c>
      <c r="C32" s="1" t="s">
        <v>30</v>
      </c>
      <c r="D32" s="1">
        <v>260</v>
      </c>
      <c r="E32" s="1">
        <v>2</v>
      </c>
      <c r="F32" s="1" t="s">
        <v>28</v>
      </c>
      <c r="G32" s="1">
        <v>0</v>
      </c>
      <c r="H32" s="1">
        <f t="shared" si="2"/>
        <v>0</v>
      </c>
      <c r="I32" s="1">
        <v>1</v>
      </c>
      <c r="J32" s="1">
        <f t="shared" si="3"/>
        <v>0.1001674211615598</v>
      </c>
      <c r="K32" s="1">
        <v>1</v>
      </c>
      <c r="L32" s="1">
        <f t="shared" si="4"/>
        <v>0.1001674211615598</v>
      </c>
      <c r="M32" s="1">
        <v>0</v>
      </c>
      <c r="N32" s="1">
        <f t="shared" si="5"/>
        <v>-5</v>
      </c>
      <c r="O32" s="1">
        <v>0</v>
      </c>
      <c r="P32" s="1">
        <f t="shared" si="6"/>
        <v>-5</v>
      </c>
      <c r="Q32" s="1">
        <f t="shared" si="7"/>
        <v>0</v>
      </c>
      <c r="R32" s="1">
        <f t="shared" si="8"/>
        <v>-5</v>
      </c>
    </row>
    <row r="33" spans="1:18" ht="15">
      <c r="A33" s="1" t="s">
        <v>20</v>
      </c>
      <c r="B33" s="1">
        <v>2010</v>
      </c>
      <c r="C33" s="1" t="s">
        <v>30</v>
      </c>
      <c r="D33" s="1">
        <v>274</v>
      </c>
      <c r="E33" s="1">
        <v>3</v>
      </c>
      <c r="F33" s="1" t="s">
        <v>26</v>
      </c>
      <c r="G33" s="1">
        <v>0</v>
      </c>
      <c r="H33" s="1">
        <f t="shared" si="2"/>
        <v>0</v>
      </c>
      <c r="I33" s="1">
        <v>1</v>
      </c>
      <c r="J33" s="1">
        <f t="shared" si="3"/>
        <v>0.1001674211615598</v>
      </c>
      <c r="K33" s="1">
        <v>1</v>
      </c>
      <c r="L33" s="1">
        <f t="shared" si="4"/>
        <v>0.1001674211615598</v>
      </c>
      <c r="M33" s="1">
        <v>0</v>
      </c>
      <c r="N33" s="1">
        <f t="shared" si="5"/>
        <v>-5</v>
      </c>
      <c r="O33" s="1">
        <v>0</v>
      </c>
      <c r="P33" s="1">
        <f t="shared" si="6"/>
        <v>-5</v>
      </c>
      <c r="Q33" s="1">
        <f t="shared" si="7"/>
        <v>0</v>
      </c>
      <c r="R33" s="1">
        <f t="shared" si="8"/>
        <v>-5</v>
      </c>
    </row>
    <row r="34" spans="1:18" ht="15">
      <c r="A34" s="1" t="s">
        <v>20</v>
      </c>
      <c r="B34" s="1">
        <v>2010</v>
      </c>
      <c r="C34" s="1" t="s">
        <v>30</v>
      </c>
      <c r="D34" s="1">
        <v>281</v>
      </c>
      <c r="E34" s="1">
        <v>6</v>
      </c>
      <c r="F34" s="1" t="s">
        <v>22</v>
      </c>
      <c r="G34" s="1">
        <v>0</v>
      </c>
      <c r="H34" s="1">
        <f t="shared" si="2"/>
        <v>0</v>
      </c>
      <c r="I34" s="1">
        <v>1</v>
      </c>
      <c r="J34" s="1">
        <f t="shared" si="3"/>
        <v>0.1001674211615598</v>
      </c>
      <c r="K34" s="1">
        <v>1</v>
      </c>
      <c r="L34" s="1">
        <f t="shared" si="4"/>
        <v>0.1001674211615598</v>
      </c>
      <c r="M34" s="1">
        <v>0</v>
      </c>
      <c r="N34" s="1">
        <f t="shared" si="5"/>
        <v>-5</v>
      </c>
      <c r="O34" s="1">
        <v>0</v>
      </c>
      <c r="P34" s="1">
        <f t="shared" si="6"/>
        <v>-5</v>
      </c>
      <c r="Q34" s="1">
        <f t="shared" si="7"/>
        <v>0</v>
      </c>
      <c r="R34" s="1">
        <f t="shared" si="8"/>
        <v>-5</v>
      </c>
    </row>
    <row r="35" spans="1:18" ht="15">
      <c r="A35" s="1" t="s">
        <v>20</v>
      </c>
      <c r="B35" s="1">
        <v>2010</v>
      </c>
      <c r="C35" s="1" t="s">
        <v>30</v>
      </c>
      <c r="D35" s="1">
        <v>311</v>
      </c>
      <c r="E35" s="1">
        <v>3</v>
      </c>
      <c r="F35" s="1" t="s">
        <v>26</v>
      </c>
      <c r="G35" s="1">
        <v>0</v>
      </c>
      <c r="H35" s="1">
        <f t="shared" si="2"/>
        <v>0</v>
      </c>
      <c r="I35" s="1">
        <v>1</v>
      </c>
      <c r="J35" s="1">
        <f t="shared" si="3"/>
        <v>0.1001674211615598</v>
      </c>
      <c r="K35" s="1">
        <v>1</v>
      </c>
      <c r="L35" s="1">
        <f t="shared" si="4"/>
        <v>0.1001674211615598</v>
      </c>
      <c r="M35" s="1">
        <v>0</v>
      </c>
      <c r="N35" s="1">
        <f t="shared" si="5"/>
        <v>-5</v>
      </c>
      <c r="O35" s="1">
        <v>0</v>
      </c>
      <c r="P35" s="1">
        <f t="shared" si="6"/>
        <v>-5</v>
      </c>
      <c r="Q35" s="1">
        <f t="shared" si="7"/>
        <v>0</v>
      </c>
      <c r="R35" s="1">
        <f t="shared" si="8"/>
        <v>-5</v>
      </c>
    </row>
    <row r="36" spans="1:18" ht="15">
      <c r="A36" s="1" t="s">
        <v>20</v>
      </c>
      <c r="B36" s="1">
        <v>2010</v>
      </c>
      <c r="C36" s="1" t="s">
        <v>30</v>
      </c>
      <c r="D36" s="1">
        <v>315</v>
      </c>
      <c r="E36" s="1">
        <v>4</v>
      </c>
      <c r="F36" s="1" t="s">
        <v>27</v>
      </c>
      <c r="G36" s="1">
        <v>0</v>
      </c>
      <c r="H36" s="1">
        <f t="shared" si="2"/>
        <v>0</v>
      </c>
      <c r="I36" s="1">
        <v>1</v>
      </c>
      <c r="J36" s="1">
        <f t="shared" si="3"/>
        <v>0.1001674211615598</v>
      </c>
      <c r="K36" s="1">
        <v>1</v>
      </c>
      <c r="L36" s="1">
        <f t="shared" si="4"/>
        <v>0.1001674211615598</v>
      </c>
      <c r="M36" s="1">
        <v>0</v>
      </c>
      <c r="N36" s="1">
        <f t="shared" si="5"/>
        <v>-5</v>
      </c>
      <c r="O36" s="1">
        <v>0</v>
      </c>
      <c r="P36" s="1">
        <f t="shared" si="6"/>
        <v>-5</v>
      </c>
      <c r="Q36" s="1">
        <f t="shared" si="7"/>
        <v>0</v>
      </c>
      <c r="R36" s="1">
        <f t="shared" si="8"/>
        <v>-5</v>
      </c>
    </row>
    <row r="37" spans="1:18" ht="15">
      <c r="A37" s="1" t="s">
        <v>20</v>
      </c>
      <c r="B37" s="1">
        <v>2010</v>
      </c>
      <c r="C37" s="1" t="s">
        <v>30</v>
      </c>
      <c r="D37" s="1">
        <v>324</v>
      </c>
      <c r="E37" s="1">
        <v>5</v>
      </c>
      <c r="F37" s="1" t="s">
        <v>24</v>
      </c>
      <c r="G37" s="1">
        <v>0</v>
      </c>
      <c r="H37" s="1">
        <f t="shared" si="2"/>
        <v>0</v>
      </c>
      <c r="I37" s="1">
        <v>1</v>
      </c>
      <c r="J37" s="1">
        <f t="shared" si="3"/>
        <v>0.1001674211615598</v>
      </c>
      <c r="K37" s="1">
        <v>1</v>
      </c>
      <c r="L37" s="1">
        <f t="shared" si="4"/>
        <v>0.1001674211615598</v>
      </c>
      <c r="M37" s="1">
        <v>0</v>
      </c>
      <c r="N37" s="1">
        <f t="shared" si="5"/>
        <v>-5</v>
      </c>
      <c r="O37" s="1">
        <v>0</v>
      </c>
      <c r="P37" s="1">
        <f t="shared" si="6"/>
        <v>-5</v>
      </c>
      <c r="Q37" s="1">
        <f t="shared" si="7"/>
        <v>0</v>
      </c>
      <c r="R37" s="1">
        <f t="shared" si="8"/>
        <v>-5</v>
      </c>
    </row>
    <row r="38" spans="1:18" ht="15">
      <c r="A38" s="1" t="s">
        <v>20</v>
      </c>
      <c r="B38" s="1">
        <v>2010</v>
      </c>
      <c r="C38" s="1" t="s">
        <v>30</v>
      </c>
      <c r="D38" s="1">
        <v>328</v>
      </c>
      <c r="E38" s="1">
        <v>2</v>
      </c>
      <c r="F38" s="1" t="s">
        <v>28</v>
      </c>
      <c r="G38" s="1">
        <v>0</v>
      </c>
      <c r="H38" s="1">
        <f t="shared" si="2"/>
        <v>0</v>
      </c>
      <c r="I38" s="1">
        <v>1</v>
      </c>
      <c r="J38" s="1">
        <f t="shared" si="3"/>
        <v>0.1001674211615598</v>
      </c>
      <c r="K38" s="1">
        <v>1</v>
      </c>
      <c r="L38" s="1">
        <f t="shared" si="4"/>
        <v>0.1001674211615598</v>
      </c>
      <c r="M38" s="1">
        <v>0</v>
      </c>
      <c r="N38" s="1">
        <f t="shared" si="5"/>
        <v>-5</v>
      </c>
      <c r="O38" s="1">
        <v>0</v>
      </c>
      <c r="P38" s="1">
        <f t="shared" si="6"/>
        <v>-5</v>
      </c>
      <c r="Q38" s="1">
        <f t="shared" si="7"/>
        <v>0</v>
      </c>
      <c r="R38" s="1">
        <f t="shared" si="8"/>
        <v>-5</v>
      </c>
    </row>
    <row r="39" spans="1:18" ht="15">
      <c r="A39" s="1" t="s">
        <v>20</v>
      </c>
      <c r="B39" s="1">
        <v>2010</v>
      </c>
      <c r="C39" s="1" t="s">
        <v>30</v>
      </c>
      <c r="D39" s="1">
        <v>329</v>
      </c>
      <c r="E39" s="1">
        <v>6</v>
      </c>
      <c r="F39" s="1" t="s">
        <v>22</v>
      </c>
      <c r="G39" s="1">
        <v>0</v>
      </c>
      <c r="H39" s="1">
        <f t="shared" si="2"/>
        <v>0</v>
      </c>
      <c r="I39" s="1">
        <v>1</v>
      </c>
      <c r="J39" s="1">
        <f t="shared" si="3"/>
        <v>0.1001674211615598</v>
      </c>
      <c r="K39" s="1">
        <v>1</v>
      </c>
      <c r="L39" s="1">
        <f t="shared" si="4"/>
        <v>0.1001674211615598</v>
      </c>
      <c r="M39" s="1">
        <v>0</v>
      </c>
      <c r="N39" s="1">
        <f t="shared" si="5"/>
        <v>-5</v>
      </c>
      <c r="O39" s="1">
        <v>0</v>
      </c>
      <c r="P39" s="1">
        <f t="shared" si="6"/>
        <v>-5</v>
      </c>
      <c r="Q39" s="1">
        <f t="shared" si="7"/>
        <v>0</v>
      </c>
      <c r="R39" s="1">
        <f t="shared" si="8"/>
        <v>-5</v>
      </c>
    </row>
    <row r="40" spans="1:18" ht="15">
      <c r="A40" s="1" t="s">
        <v>20</v>
      </c>
      <c r="B40" s="1">
        <v>2010</v>
      </c>
      <c r="C40" s="1" t="s">
        <v>30</v>
      </c>
      <c r="D40" s="1">
        <v>363</v>
      </c>
      <c r="E40" s="1">
        <v>1</v>
      </c>
      <c r="F40" s="1" t="s">
        <v>25</v>
      </c>
      <c r="G40" s="1">
        <v>0</v>
      </c>
      <c r="H40" s="1">
        <f t="shared" si="2"/>
        <v>0</v>
      </c>
      <c r="I40" s="1">
        <v>1</v>
      </c>
      <c r="J40" s="1">
        <f t="shared" si="3"/>
        <v>0.1001674211615598</v>
      </c>
      <c r="K40" s="1">
        <v>1</v>
      </c>
      <c r="L40" s="1">
        <f t="shared" si="4"/>
        <v>0.1001674211615598</v>
      </c>
      <c r="M40" s="1">
        <v>0</v>
      </c>
      <c r="N40" s="1">
        <f t="shared" si="5"/>
        <v>-5</v>
      </c>
      <c r="O40" s="1">
        <v>0</v>
      </c>
      <c r="P40" s="1">
        <f t="shared" si="6"/>
        <v>-5</v>
      </c>
      <c r="Q40" s="1">
        <f t="shared" si="7"/>
        <v>0</v>
      </c>
      <c r="R40" s="1">
        <f t="shared" si="8"/>
        <v>-5</v>
      </c>
    </row>
    <row r="41" spans="1:18" ht="15">
      <c r="A41" s="1" t="s">
        <v>20</v>
      </c>
      <c r="B41" s="1">
        <v>2010</v>
      </c>
      <c r="C41" s="1" t="s">
        <v>30</v>
      </c>
      <c r="D41" s="1">
        <v>384</v>
      </c>
      <c r="E41" s="1">
        <v>1</v>
      </c>
      <c r="F41" s="1" t="s">
        <v>25</v>
      </c>
      <c r="G41" s="1">
        <v>0</v>
      </c>
      <c r="H41" s="1">
        <f aca="true" t="shared" si="9" ref="H41:H72">SQRT(G41)</f>
        <v>0</v>
      </c>
      <c r="I41" s="1">
        <v>1</v>
      </c>
      <c r="J41" s="1">
        <f aca="true" t="shared" si="10" ref="J41:J72">ASIN(SQRT(I41/100))</f>
        <v>0.1001674211615598</v>
      </c>
      <c r="K41" s="1">
        <v>1</v>
      </c>
      <c r="L41" s="1">
        <f aca="true" t="shared" si="11" ref="L41:L72">ASIN(SQRT(K41/100))</f>
        <v>0.1001674211615598</v>
      </c>
      <c r="M41" s="1">
        <v>0</v>
      </c>
      <c r="N41" s="1">
        <f aca="true" t="shared" si="12" ref="N41:N72">LOG10(M41+0.00001)</f>
        <v>-5</v>
      </c>
      <c r="O41" s="1">
        <v>0</v>
      </c>
      <c r="P41" s="1">
        <f aca="true" t="shared" si="13" ref="P41:P72">LOG10(O41+0.00001)</f>
        <v>-5</v>
      </c>
      <c r="Q41" s="1">
        <f aca="true" t="shared" si="14" ref="Q41:Q72">M41+O41</f>
        <v>0</v>
      </c>
      <c r="R41" s="1">
        <f aca="true" t="shared" si="15" ref="R41:R72">LOG10(Q41+0.00001)</f>
        <v>-5</v>
      </c>
    </row>
    <row r="42" spans="1:18" ht="15">
      <c r="A42" s="1" t="s">
        <v>20</v>
      </c>
      <c r="B42" s="1">
        <v>2010</v>
      </c>
      <c r="C42" s="1" t="s">
        <v>21</v>
      </c>
      <c r="D42" s="1">
        <v>13</v>
      </c>
      <c r="E42" s="1">
        <v>5</v>
      </c>
      <c r="F42" s="1" t="s">
        <v>24</v>
      </c>
      <c r="G42" s="1">
        <v>0</v>
      </c>
      <c r="H42" s="1">
        <f t="shared" si="9"/>
        <v>0</v>
      </c>
      <c r="I42" s="1">
        <v>2</v>
      </c>
      <c r="J42" s="1">
        <f t="shared" si="10"/>
        <v>0.1418970546041639</v>
      </c>
      <c r="K42" s="1">
        <v>1</v>
      </c>
      <c r="L42" s="1">
        <f t="shared" si="11"/>
        <v>0.1001674211615598</v>
      </c>
      <c r="M42" s="1">
        <v>0</v>
      </c>
      <c r="N42" s="1">
        <f t="shared" si="12"/>
        <v>-5</v>
      </c>
      <c r="O42" s="1">
        <v>0</v>
      </c>
      <c r="P42" s="1">
        <f t="shared" si="13"/>
        <v>-5</v>
      </c>
      <c r="Q42" s="1">
        <f t="shared" si="14"/>
        <v>0</v>
      </c>
      <c r="R42" s="1">
        <f t="shared" si="15"/>
        <v>-5</v>
      </c>
    </row>
    <row r="43" spans="1:18" ht="15">
      <c r="A43" s="1" t="s">
        <v>20</v>
      </c>
      <c r="B43" s="1">
        <v>2010</v>
      </c>
      <c r="C43" s="1" t="s">
        <v>21</v>
      </c>
      <c r="D43" s="1">
        <v>101</v>
      </c>
      <c r="E43" s="1">
        <v>3</v>
      </c>
      <c r="F43" s="1" t="s">
        <v>26</v>
      </c>
      <c r="G43" s="1">
        <v>0</v>
      </c>
      <c r="H43" s="1">
        <f t="shared" si="9"/>
        <v>0</v>
      </c>
      <c r="I43" s="1">
        <v>2</v>
      </c>
      <c r="J43" s="1">
        <f t="shared" si="10"/>
        <v>0.1418970546041639</v>
      </c>
      <c r="K43" s="1">
        <v>1</v>
      </c>
      <c r="L43" s="1">
        <f t="shared" si="11"/>
        <v>0.1001674211615598</v>
      </c>
      <c r="M43" s="1">
        <v>0</v>
      </c>
      <c r="N43" s="1">
        <f t="shared" si="12"/>
        <v>-5</v>
      </c>
      <c r="O43" s="1">
        <v>0</v>
      </c>
      <c r="P43" s="1">
        <f t="shared" si="13"/>
        <v>-5</v>
      </c>
      <c r="Q43" s="1">
        <f t="shared" si="14"/>
        <v>0</v>
      </c>
      <c r="R43" s="1">
        <f t="shared" si="15"/>
        <v>-5</v>
      </c>
    </row>
    <row r="44" spans="1:18" ht="15">
      <c r="A44" s="1" t="s">
        <v>20</v>
      </c>
      <c r="B44" s="1">
        <v>2010</v>
      </c>
      <c r="C44" s="1" t="s">
        <v>30</v>
      </c>
      <c r="D44" s="1">
        <v>318</v>
      </c>
      <c r="E44" s="1">
        <v>1</v>
      </c>
      <c r="F44" s="1" t="s">
        <v>25</v>
      </c>
      <c r="G44" s="1">
        <v>0</v>
      </c>
      <c r="H44" s="1">
        <f t="shared" si="9"/>
        <v>0</v>
      </c>
      <c r="I44" s="1">
        <v>2</v>
      </c>
      <c r="J44" s="1">
        <f t="shared" si="10"/>
        <v>0.1418970546041639</v>
      </c>
      <c r="K44" s="1">
        <v>1</v>
      </c>
      <c r="L44" s="1">
        <f t="shared" si="11"/>
        <v>0.1001674211615598</v>
      </c>
      <c r="M44" s="1">
        <v>0</v>
      </c>
      <c r="N44" s="1">
        <f t="shared" si="12"/>
        <v>-5</v>
      </c>
      <c r="O44" s="1">
        <v>0</v>
      </c>
      <c r="P44" s="1">
        <f t="shared" si="13"/>
        <v>-5</v>
      </c>
      <c r="Q44" s="1">
        <f t="shared" si="14"/>
        <v>0</v>
      </c>
      <c r="R44" s="1">
        <f t="shared" si="15"/>
        <v>-5</v>
      </c>
    </row>
    <row r="45" spans="1:18" ht="15">
      <c r="A45" s="1" t="s">
        <v>20</v>
      </c>
      <c r="B45" s="1">
        <v>2010</v>
      </c>
      <c r="C45" s="1" t="s">
        <v>30</v>
      </c>
      <c r="D45" s="1">
        <v>368</v>
      </c>
      <c r="E45" s="1">
        <v>5</v>
      </c>
      <c r="F45" s="1" t="s">
        <v>24</v>
      </c>
      <c r="G45" s="1">
        <v>0</v>
      </c>
      <c r="H45" s="1">
        <f t="shared" si="9"/>
        <v>0</v>
      </c>
      <c r="I45" s="1">
        <v>2</v>
      </c>
      <c r="J45" s="1">
        <f t="shared" si="10"/>
        <v>0.1418970546041639</v>
      </c>
      <c r="K45" s="1">
        <v>1</v>
      </c>
      <c r="L45" s="1">
        <f t="shared" si="11"/>
        <v>0.1001674211615598</v>
      </c>
      <c r="M45" s="1">
        <v>0</v>
      </c>
      <c r="N45" s="1">
        <f t="shared" si="12"/>
        <v>-5</v>
      </c>
      <c r="O45" s="1">
        <v>0</v>
      </c>
      <c r="P45" s="1">
        <f t="shared" si="13"/>
        <v>-5</v>
      </c>
      <c r="Q45" s="1">
        <f t="shared" si="14"/>
        <v>0</v>
      </c>
      <c r="R45" s="1">
        <f t="shared" si="15"/>
        <v>-5</v>
      </c>
    </row>
    <row r="46" spans="1:18" ht="15">
      <c r="A46" s="1" t="s">
        <v>20</v>
      </c>
      <c r="B46" s="1">
        <v>2010</v>
      </c>
      <c r="C46" s="1" t="s">
        <v>30</v>
      </c>
      <c r="D46" s="1">
        <v>382</v>
      </c>
      <c r="E46" s="1">
        <v>8</v>
      </c>
      <c r="F46" s="1" t="s">
        <v>29</v>
      </c>
      <c r="G46" s="1">
        <v>0</v>
      </c>
      <c r="H46" s="1">
        <f t="shared" si="9"/>
        <v>0</v>
      </c>
      <c r="I46" s="1">
        <v>2</v>
      </c>
      <c r="J46" s="1">
        <f t="shared" si="10"/>
        <v>0.1418970546041639</v>
      </c>
      <c r="K46" s="1">
        <v>1</v>
      </c>
      <c r="L46" s="1">
        <f t="shared" si="11"/>
        <v>0.1001674211615598</v>
      </c>
      <c r="M46" s="1">
        <v>0</v>
      </c>
      <c r="N46" s="1">
        <f t="shared" si="12"/>
        <v>-5</v>
      </c>
      <c r="O46" s="1">
        <v>0</v>
      </c>
      <c r="P46" s="1">
        <f t="shared" si="13"/>
        <v>-5</v>
      </c>
      <c r="Q46" s="1">
        <f t="shared" si="14"/>
        <v>0</v>
      </c>
      <c r="R46" s="1">
        <f t="shared" si="15"/>
        <v>-5</v>
      </c>
    </row>
    <row r="47" spans="1:18" ht="15">
      <c r="A47" s="1" t="s">
        <v>20</v>
      </c>
      <c r="B47" s="1">
        <v>2010</v>
      </c>
      <c r="C47" s="1" t="s">
        <v>21</v>
      </c>
      <c r="D47" s="1">
        <v>4</v>
      </c>
      <c r="E47" s="1">
        <v>6</v>
      </c>
      <c r="F47" s="1" t="s">
        <v>22</v>
      </c>
      <c r="G47" s="1">
        <v>0</v>
      </c>
      <c r="H47" s="1">
        <f t="shared" si="9"/>
        <v>0</v>
      </c>
      <c r="I47" s="1">
        <v>1</v>
      </c>
      <c r="J47" s="1">
        <f t="shared" si="10"/>
        <v>0.1001674211615598</v>
      </c>
      <c r="K47" s="1">
        <v>2</v>
      </c>
      <c r="L47" s="1">
        <f t="shared" si="11"/>
        <v>0.1418970546041639</v>
      </c>
      <c r="M47" s="1">
        <v>0</v>
      </c>
      <c r="N47" s="1">
        <f t="shared" si="12"/>
        <v>-5</v>
      </c>
      <c r="O47" s="1">
        <v>0</v>
      </c>
      <c r="P47" s="1">
        <f t="shared" si="13"/>
        <v>-5</v>
      </c>
      <c r="Q47" s="1">
        <f t="shared" si="14"/>
        <v>0</v>
      </c>
      <c r="R47" s="1">
        <f t="shared" si="15"/>
        <v>-5</v>
      </c>
    </row>
    <row r="48" spans="1:18" ht="15">
      <c r="A48" s="1" t="s">
        <v>20</v>
      </c>
      <c r="B48" s="1">
        <v>2010</v>
      </c>
      <c r="C48" s="1" t="s">
        <v>21</v>
      </c>
      <c r="D48" s="1">
        <v>73</v>
      </c>
      <c r="E48" s="1">
        <v>2</v>
      </c>
      <c r="F48" s="1" t="s">
        <v>28</v>
      </c>
      <c r="G48" s="1">
        <v>0</v>
      </c>
      <c r="H48" s="1">
        <f t="shared" si="9"/>
        <v>0</v>
      </c>
      <c r="I48" s="1">
        <v>1</v>
      </c>
      <c r="J48" s="1">
        <f t="shared" si="10"/>
        <v>0.1001674211615598</v>
      </c>
      <c r="K48" s="1">
        <v>2</v>
      </c>
      <c r="L48" s="1">
        <f t="shared" si="11"/>
        <v>0.1418970546041639</v>
      </c>
      <c r="M48" s="1">
        <v>0</v>
      </c>
      <c r="N48" s="1">
        <f t="shared" si="12"/>
        <v>-5</v>
      </c>
      <c r="O48" s="1">
        <v>0</v>
      </c>
      <c r="P48" s="1">
        <f t="shared" si="13"/>
        <v>-5</v>
      </c>
      <c r="Q48" s="1">
        <f t="shared" si="14"/>
        <v>0</v>
      </c>
      <c r="R48" s="1">
        <f t="shared" si="15"/>
        <v>-5</v>
      </c>
    </row>
    <row r="49" spans="1:18" ht="15">
      <c r="A49" s="1" t="s">
        <v>20</v>
      </c>
      <c r="B49" s="1">
        <v>2010</v>
      </c>
      <c r="C49" s="1" t="s">
        <v>21</v>
      </c>
      <c r="D49" s="1">
        <v>124</v>
      </c>
      <c r="E49" s="1">
        <v>1</v>
      </c>
      <c r="F49" s="1" t="s">
        <v>25</v>
      </c>
      <c r="G49" s="1">
        <v>0</v>
      </c>
      <c r="H49" s="1">
        <f t="shared" si="9"/>
        <v>0</v>
      </c>
      <c r="I49" s="1">
        <v>1</v>
      </c>
      <c r="J49" s="1">
        <f t="shared" si="10"/>
        <v>0.1001674211615598</v>
      </c>
      <c r="K49" s="1">
        <v>2</v>
      </c>
      <c r="L49" s="1">
        <f t="shared" si="11"/>
        <v>0.1418970546041639</v>
      </c>
      <c r="M49" s="1">
        <v>0</v>
      </c>
      <c r="N49" s="1">
        <f t="shared" si="12"/>
        <v>-5</v>
      </c>
      <c r="O49" s="1">
        <v>0</v>
      </c>
      <c r="P49" s="1">
        <f t="shared" si="13"/>
        <v>-5</v>
      </c>
      <c r="Q49" s="1">
        <f t="shared" si="14"/>
        <v>0</v>
      </c>
      <c r="R49" s="1">
        <f t="shared" si="15"/>
        <v>-5</v>
      </c>
    </row>
    <row r="50" spans="1:18" ht="15">
      <c r="A50" s="1" t="s">
        <v>20</v>
      </c>
      <c r="B50" s="1">
        <v>2010</v>
      </c>
      <c r="C50" s="1" t="s">
        <v>21</v>
      </c>
      <c r="D50" s="1">
        <v>142</v>
      </c>
      <c r="E50" s="1">
        <v>1</v>
      </c>
      <c r="F50" s="1" t="s">
        <v>25</v>
      </c>
      <c r="G50" s="1">
        <v>0</v>
      </c>
      <c r="H50" s="1">
        <f t="shared" si="9"/>
        <v>0</v>
      </c>
      <c r="I50" s="1">
        <v>1</v>
      </c>
      <c r="J50" s="1">
        <f t="shared" si="10"/>
        <v>0.1001674211615598</v>
      </c>
      <c r="K50" s="1">
        <v>2</v>
      </c>
      <c r="L50" s="1">
        <f t="shared" si="11"/>
        <v>0.1418970546041639</v>
      </c>
      <c r="M50" s="1">
        <v>0</v>
      </c>
      <c r="N50" s="1">
        <f t="shared" si="12"/>
        <v>-5</v>
      </c>
      <c r="O50" s="1">
        <v>0</v>
      </c>
      <c r="P50" s="1">
        <f t="shared" si="13"/>
        <v>-5</v>
      </c>
      <c r="Q50" s="1">
        <f t="shared" si="14"/>
        <v>0</v>
      </c>
      <c r="R50" s="1">
        <f t="shared" si="15"/>
        <v>-5</v>
      </c>
    </row>
    <row r="51" spans="1:18" ht="15">
      <c r="A51" s="1" t="s">
        <v>20</v>
      </c>
      <c r="B51" s="1">
        <v>2010</v>
      </c>
      <c r="C51" s="1" t="s">
        <v>21</v>
      </c>
      <c r="D51" s="1">
        <v>164</v>
      </c>
      <c r="E51" s="1">
        <v>1</v>
      </c>
      <c r="F51" s="1" t="s">
        <v>25</v>
      </c>
      <c r="G51" s="1">
        <v>0</v>
      </c>
      <c r="H51" s="1">
        <f t="shared" si="9"/>
        <v>0</v>
      </c>
      <c r="I51" s="1">
        <v>1</v>
      </c>
      <c r="J51" s="1">
        <f t="shared" si="10"/>
        <v>0.1001674211615598</v>
      </c>
      <c r="K51" s="1">
        <v>2</v>
      </c>
      <c r="L51" s="1">
        <f t="shared" si="11"/>
        <v>0.1418970546041639</v>
      </c>
      <c r="M51" s="1">
        <v>0</v>
      </c>
      <c r="N51" s="1">
        <f t="shared" si="12"/>
        <v>-5</v>
      </c>
      <c r="O51" s="1">
        <v>0</v>
      </c>
      <c r="P51" s="1">
        <f t="shared" si="13"/>
        <v>-5</v>
      </c>
      <c r="Q51" s="1">
        <f t="shared" si="14"/>
        <v>0</v>
      </c>
      <c r="R51" s="1">
        <f t="shared" si="15"/>
        <v>-5</v>
      </c>
    </row>
    <row r="52" spans="1:18" ht="15">
      <c r="A52" s="1" t="s">
        <v>20</v>
      </c>
      <c r="B52" s="1">
        <v>2010</v>
      </c>
      <c r="C52" s="1" t="s">
        <v>21</v>
      </c>
      <c r="D52" s="1">
        <v>179</v>
      </c>
      <c r="E52" s="1">
        <v>5</v>
      </c>
      <c r="F52" s="1" t="s">
        <v>24</v>
      </c>
      <c r="G52" s="1">
        <v>0</v>
      </c>
      <c r="H52" s="1">
        <f t="shared" si="9"/>
        <v>0</v>
      </c>
      <c r="I52" s="1">
        <v>1</v>
      </c>
      <c r="J52" s="1">
        <f t="shared" si="10"/>
        <v>0.1001674211615598</v>
      </c>
      <c r="K52" s="1">
        <v>2</v>
      </c>
      <c r="L52" s="1">
        <f t="shared" si="11"/>
        <v>0.1418970546041639</v>
      </c>
      <c r="M52" s="1">
        <v>0</v>
      </c>
      <c r="N52" s="1">
        <f t="shared" si="12"/>
        <v>-5</v>
      </c>
      <c r="O52" s="1">
        <v>0</v>
      </c>
      <c r="P52" s="1">
        <f t="shared" si="13"/>
        <v>-5</v>
      </c>
      <c r="Q52" s="1">
        <f t="shared" si="14"/>
        <v>0</v>
      </c>
      <c r="R52" s="1">
        <f t="shared" si="15"/>
        <v>-5</v>
      </c>
    </row>
    <row r="53" spans="1:18" ht="15">
      <c r="A53" s="1" t="s">
        <v>20</v>
      </c>
      <c r="B53" s="1">
        <v>2010</v>
      </c>
      <c r="C53" s="1" t="s">
        <v>21</v>
      </c>
      <c r="D53" s="1">
        <v>193</v>
      </c>
      <c r="E53" s="1">
        <v>3</v>
      </c>
      <c r="F53" s="1" t="s">
        <v>26</v>
      </c>
      <c r="G53" s="1">
        <v>0</v>
      </c>
      <c r="H53" s="1">
        <f t="shared" si="9"/>
        <v>0</v>
      </c>
      <c r="I53" s="1">
        <v>1</v>
      </c>
      <c r="J53" s="1">
        <f t="shared" si="10"/>
        <v>0.1001674211615598</v>
      </c>
      <c r="K53" s="1">
        <v>2</v>
      </c>
      <c r="L53" s="1">
        <f t="shared" si="11"/>
        <v>0.1418970546041639</v>
      </c>
      <c r="M53" s="1">
        <v>0</v>
      </c>
      <c r="N53" s="1">
        <f t="shared" si="12"/>
        <v>-5</v>
      </c>
      <c r="O53" s="1">
        <v>0</v>
      </c>
      <c r="P53" s="1">
        <f t="shared" si="13"/>
        <v>-5</v>
      </c>
      <c r="Q53" s="1">
        <f t="shared" si="14"/>
        <v>0</v>
      </c>
      <c r="R53" s="1">
        <f t="shared" si="15"/>
        <v>-5</v>
      </c>
    </row>
    <row r="54" spans="1:18" ht="15">
      <c r="A54" s="1" t="s">
        <v>20</v>
      </c>
      <c r="B54" s="1">
        <v>2010</v>
      </c>
      <c r="C54" s="1" t="s">
        <v>30</v>
      </c>
      <c r="D54" s="1">
        <v>305</v>
      </c>
      <c r="E54" s="1">
        <v>7</v>
      </c>
      <c r="F54" s="1" t="s">
        <v>23</v>
      </c>
      <c r="G54" s="1">
        <v>0</v>
      </c>
      <c r="H54" s="1">
        <f t="shared" si="9"/>
        <v>0</v>
      </c>
      <c r="I54" s="1">
        <v>1</v>
      </c>
      <c r="J54" s="1">
        <f t="shared" si="10"/>
        <v>0.1001674211615598</v>
      </c>
      <c r="K54" s="1">
        <v>2</v>
      </c>
      <c r="L54" s="1">
        <f t="shared" si="11"/>
        <v>0.1418970546041639</v>
      </c>
      <c r="M54" s="1">
        <v>0</v>
      </c>
      <c r="N54" s="1">
        <f t="shared" si="12"/>
        <v>-5</v>
      </c>
      <c r="O54" s="1">
        <v>0</v>
      </c>
      <c r="P54" s="1">
        <f t="shared" si="13"/>
        <v>-5</v>
      </c>
      <c r="Q54" s="1">
        <f t="shared" si="14"/>
        <v>0</v>
      </c>
      <c r="R54" s="1">
        <f t="shared" si="15"/>
        <v>-5</v>
      </c>
    </row>
    <row r="55" spans="1:18" ht="15">
      <c r="A55" s="1" t="s">
        <v>20</v>
      </c>
      <c r="B55" s="1">
        <v>2010</v>
      </c>
      <c r="C55" s="1" t="s">
        <v>30</v>
      </c>
      <c r="D55" s="1">
        <v>331</v>
      </c>
      <c r="E55" s="1">
        <v>5</v>
      </c>
      <c r="F55" s="1" t="s">
        <v>24</v>
      </c>
      <c r="G55" s="1">
        <v>0</v>
      </c>
      <c r="H55" s="1">
        <f t="shared" si="9"/>
        <v>0</v>
      </c>
      <c r="I55" s="1">
        <v>1</v>
      </c>
      <c r="J55" s="1">
        <f t="shared" si="10"/>
        <v>0.1001674211615598</v>
      </c>
      <c r="K55" s="1">
        <v>2</v>
      </c>
      <c r="L55" s="1">
        <f t="shared" si="11"/>
        <v>0.1418970546041639</v>
      </c>
      <c r="M55" s="1">
        <v>0</v>
      </c>
      <c r="N55" s="1">
        <f t="shared" si="12"/>
        <v>-5</v>
      </c>
      <c r="O55" s="1">
        <v>0</v>
      </c>
      <c r="P55" s="1">
        <f t="shared" si="13"/>
        <v>-5</v>
      </c>
      <c r="Q55" s="1">
        <f t="shared" si="14"/>
        <v>0</v>
      </c>
      <c r="R55" s="1">
        <f t="shared" si="15"/>
        <v>-5</v>
      </c>
    </row>
    <row r="56" spans="1:18" ht="15">
      <c r="A56" s="1" t="s">
        <v>20</v>
      </c>
      <c r="B56" s="1">
        <v>2010</v>
      </c>
      <c r="C56" s="1" t="s">
        <v>30</v>
      </c>
      <c r="D56" s="1">
        <v>352</v>
      </c>
      <c r="E56" s="1">
        <v>1</v>
      </c>
      <c r="F56" s="1" t="s">
        <v>25</v>
      </c>
      <c r="G56" s="1">
        <v>0</v>
      </c>
      <c r="H56" s="1">
        <f t="shared" si="9"/>
        <v>0</v>
      </c>
      <c r="I56" s="1">
        <v>1</v>
      </c>
      <c r="J56" s="1">
        <f t="shared" si="10"/>
        <v>0.1001674211615598</v>
      </c>
      <c r="K56" s="1">
        <v>2</v>
      </c>
      <c r="L56" s="1">
        <f t="shared" si="11"/>
        <v>0.1418970546041639</v>
      </c>
      <c r="M56" s="1">
        <v>0</v>
      </c>
      <c r="N56" s="1">
        <f t="shared" si="12"/>
        <v>-5</v>
      </c>
      <c r="O56" s="1">
        <v>0</v>
      </c>
      <c r="P56" s="1">
        <f t="shared" si="13"/>
        <v>-5</v>
      </c>
      <c r="Q56" s="1">
        <f t="shared" si="14"/>
        <v>0</v>
      </c>
      <c r="R56" s="1">
        <f t="shared" si="15"/>
        <v>-5</v>
      </c>
    </row>
    <row r="57" spans="1:18" ht="15">
      <c r="A57" s="1" t="s">
        <v>20</v>
      </c>
      <c r="B57" s="1">
        <v>2010</v>
      </c>
      <c r="C57" s="1" t="s">
        <v>30</v>
      </c>
      <c r="D57" s="1">
        <v>362</v>
      </c>
      <c r="E57" s="1">
        <v>7</v>
      </c>
      <c r="F57" s="1" t="s">
        <v>23</v>
      </c>
      <c r="G57" s="1">
        <v>0</v>
      </c>
      <c r="H57" s="1">
        <f t="shared" si="9"/>
        <v>0</v>
      </c>
      <c r="I57" s="1">
        <v>1</v>
      </c>
      <c r="J57" s="1">
        <f t="shared" si="10"/>
        <v>0.1001674211615598</v>
      </c>
      <c r="K57" s="1">
        <v>2</v>
      </c>
      <c r="L57" s="1">
        <f t="shared" si="11"/>
        <v>0.1418970546041639</v>
      </c>
      <c r="M57" s="1">
        <v>0</v>
      </c>
      <c r="N57" s="1">
        <f t="shared" si="12"/>
        <v>-5</v>
      </c>
      <c r="O57" s="1">
        <v>0</v>
      </c>
      <c r="P57" s="1">
        <f t="shared" si="13"/>
        <v>-5</v>
      </c>
      <c r="Q57" s="1">
        <f t="shared" si="14"/>
        <v>0</v>
      </c>
      <c r="R57" s="1">
        <f t="shared" si="15"/>
        <v>-5</v>
      </c>
    </row>
    <row r="58" spans="1:18" ht="15">
      <c r="A58" s="1" t="s">
        <v>20</v>
      </c>
      <c r="B58" s="1">
        <v>2010</v>
      </c>
      <c r="C58" s="1" t="s">
        <v>30</v>
      </c>
      <c r="D58" s="1">
        <v>381</v>
      </c>
      <c r="E58" s="1">
        <v>8</v>
      </c>
      <c r="F58" s="1" t="s">
        <v>29</v>
      </c>
      <c r="G58" s="1">
        <v>0</v>
      </c>
      <c r="H58" s="1">
        <f t="shared" si="9"/>
        <v>0</v>
      </c>
      <c r="I58" s="1">
        <v>1</v>
      </c>
      <c r="J58" s="1">
        <f t="shared" si="10"/>
        <v>0.1001674211615598</v>
      </c>
      <c r="K58" s="1">
        <v>2</v>
      </c>
      <c r="L58" s="1">
        <f t="shared" si="11"/>
        <v>0.1418970546041639</v>
      </c>
      <c r="M58" s="1">
        <v>0</v>
      </c>
      <c r="N58" s="1">
        <f t="shared" si="12"/>
        <v>-5</v>
      </c>
      <c r="O58" s="1">
        <v>0</v>
      </c>
      <c r="P58" s="1">
        <f t="shared" si="13"/>
        <v>-5</v>
      </c>
      <c r="Q58" s="1">
        <f t="shared" si="14"/>
        <v>0</v>
      </c>
      <c r="R58" s="1">
        <f t="shared" si="15"/>
        <v>-5</v>
      </c>
    </row>
    <row r="59" spans="1:18" ht="15">
      <c r="A59" s="1" t="s">
        <v>20</v>
      </c>
      <c r="B59" s="1">
        <v>2010</v>
      </c>
      <c r="C59" s="1" t="s">
        <v>30</v>
      </c>
      <c r="D59" s="1">
        <v>278</v>
      </c>
      <c r="E59" s="1">
        <v>4</v>
      </c>
      <c r="F59" s="1" t="s">
        <v>27</v>
      </c>
      <c r="G59" s="1">
        <v>0</v>
      </c>
      <c r="H59" s="1">
        <f t="shared" si="9"/>
        <v>0</v>
      </c>
      <c r="I59" s="1">
        <v>2</v>
      </c>
      <c r="J59" s="1">
        <f t="shared" si="10"/>
        <v>0.1418970546041639</v>
      </c>
      <c r="K59" s="1">
        <v>2</v>
      </c>
      <c r="L59" s="1">
        <f t="shared" si="11"/>
        <v>0.1418970546041639</v>
      </c>
      <c r="M59" s="1">
        <v>0</v>
      </c>
      <c r="N59" s="1">
        <f t="shared" si="12"/>
        <v>-5</v>
      </c>
      <c r="O59" s="1">
        <v>0</v>
      </c>
      <c r="P59" s="1">
        <f t="shared" si="13"/>
        <v>-5</v>
      </c>
      <c r="Q59" s="1">
        <f t="shared" si="14"/>
        <v>0</v>
      </c>
      <c r="R59" s="1">
        <f t="shared" si="15"/>
        <v>-5</v>
      </c>
    </row>
    <row r="60" spans="1:18" ht="15">
      <c r="A60" s="1" t="s">
        <v>20</v>
      </c>
      <c r="B60" s="1">
        <v>2010</v>
      </c>
      <c r="C60" s="1" t="s">
        <v>30</v>
      </c>
      <c r="D60" s="1">
        <v>304</v>
      </c>
      <c r="E60" s="1">
        <v>6</v>
      </c>
      <c r="F60" s="1" t="s">
        <v>22</v>
      </c>
      <c r="G60" s="1">
        <v>0</v>
      </c>
      <c r="H60" s="1">
        <f t="shared" si="9"/>
        <v>0</v>
      </c>
      <c r="I60" s="1">
        <v>2</v>
      </c>
      <c r="J60" s="1">
        <f t="shared" si="10"/>
        <v>0.1418970546041639</v>
      </c>
      <c r="K60" s="1">
        <v>2</v>
      </c>
      <c r="L60" s="1">
        <f t="shared" si="11"/>
        <v>0.1418970546041639</v>
      </c>
      <c r="M60" s="1">
        <v>0</v>
      </c>
      <c r="N60" s="1">
        <f t="shared" si="12"/>
        <v>-5</v>
      </c>
      <c r="O60" s="1">
        <v>0</v>
      </c>
      <c r="P60" s="1">
        <f t="shared" si="13"/>
        <v>-5</v>
      </c>
      <c r="Q60" s="1">
        <f t="shared" si="14"/>
        <v>0</v>
      </c>
      <c r="R60" s="1">
        <f t="shared" si="15"/>
        <v>-5</v>
      </c>
    </row>
    <row r="61" spans="1:18" ht="15">
      <c r="A61" s="1" t="s">
        <v>20</v>
      </c>
      <c r="B61" s="1">
        <v>2010</v>
      </c>
      <c r="C61" s="1" t="s">
        <v>30</v>
      </c>
      <c r="D61" s="1">
        <v>377</v>
      </c>
      <c r="E61" s="1">
        <v>4</v>
      </c>
      <c r="F61" s="1" t="s">
        <v>27</v>
      </c>
      <c r="G61" s="1">
        <v>0</v>
      </c>
      <c r="H61" s="1">
        <f t="shared" si="9"/>
        <v>0</v>
      </c>
      <c r="I61" s="1">
        <v>2</v>
      </c>
      <c r="J61" s="1">
        <f t="shared" si="10"/>
        <v>0.1418970546041639</v>
      </c>
      <c r="K61" s="1">
        <v>2</v>
      </c>
      <c r="L61" s="1">
        <f t="shared" si="11"/>
        <v>0.1418970546041639</v>
      </c>
      <c r="M61" s="1">
        <v>0</v>
      </c>
      <c r="N61" s="1">
        <f t="shared" si="12"/>
        <v>-5</v>
      </c>
      <c r="O61" s="1">
        <v>0</v>
      </c>
      <c r="P61" s="1">
        <f t="shared" si="13"/>
        <v>-5</v>
      </c>
      <c r="Q61" s="1">
        <f t="shared" si="14"/>
        <v>0</v>
      </c>
      <c r="R61" s="1">
        <f t="shared" si="15"/>
        <v>-5</v>
      </c>
    </row>
    <row r="62" spans="1:18" ht="15">
      <c r="A62" s="1" t="s">
        <v>20</v>
      </c>
      <c r="B62" s="1">
        <v>2010</v>
      </c>
      <c r="C62" s="1" t="s">
        <v>30</v>
      </c>
      <c r="D62" s="1">
        <v>326</v>
      </c>
      <c r="E62" s="1">
        <v>2</v>
      </c>
      <c r="F62" s="1" t="s">
        <v>28</v>
      </c>
      <c r="G62" s="1">
        <v>0</v>
      </c>
      <c r="H62" s="1">
        <f t="shared" si="9"/>
        <v>0</v>
      </c>
      <c r="I62" s="1">
        <v>3</v>
      </c>
      <c r="J62" s="1">
        <f t="shared" si="10"/>
        <v>0.17408301063648043</v>
      </c>
      <c r="K62" s="1">
        <v>2</v>
      </c>
      <c r="L62" s="1">
        <f t="shared" si="11"/>
        <v>0.1418970546041639</v>
      </c>
      <c r="M62" s="1">
        <v>0</v>
      </c>
      <c r="N62" s="1">
        <f t="shared" si="12"/>
        <v>-5</v>
      </c>
      <c r="O62" s="1">
        <v>0</v>
      </c>
      <c r="P62" s="1">
        <f t="shared" si="13"/>
        <v>-5</v>
      </c>
      <c r="Q62" s="1">
        <f t="shared" si="14"/>
        <v>0</v>
      </c>
      <c r="R62" s="1">
        <f t="shared" si="15"/>
        <v>-5</v>
      </c>
    </row>
    <row r="63" spans="1:18" ht="15">
      <c r="A63" s="1" t="s">
        <v>20</v>
      </c>
      <c r="B63" s="1">
        <v>2010</v>
      </c>
      <c r="C63" s="1" t="s">
        <v>21</v>
      </c>
      <c r="D63" s="1">
        <v>106</v>
      </c>
      <c r="E63" s="1">
        <v>3</v>
      </c>
      <c r="F63" s="1" t="s">
        <v>26</v>
      </c>
      <c r="G63" s="1">
        <v>0</v>
      </c>
      <c r="H63" s="1">
        <f t="shared" si="9"/>
        <v>0</v>
      </c>
      <c r="I63" s="1">
        <v>1</v>
      </c>
      <c r="J63" s="1">
        <f t="shared" si="10"/>
        <v>0.1001674211615598</v>
      </c>
      <c r="K63" s="1">
        <v>3</v>
      </c>
      <c r="L63" s="1">
        <f t="shared" si="11"/>
        <v>0.17408301063648043</v>
      </c>
      <c r="M63" s="1">
        <v>0</v>
      </c>
      <c r="N63" s="1">
        <f t="shared" si="12"/>
        <v>-5</v>
      </c>
      <c r="O63" s="1">
        <v>0</v>
      </c>
      <c r="P63" s="1">
        <f t="shared" si="13"/>
        <v>-5</v>
      </c>
      <c r="Q63" s="1">
        <f t="shared" si="14"/>
        <v>0</v>
      </c>
      <c r="R63" s="1">
        <f t="shared" si="15"/>
        <v>-5</v>
      </c>
    </row>
    <row r="64" spans="1:18" ht="15">
      <c r="A64" s="1" t="s">
        <v>20</v>
      </c>
      <c r="B64" s="1">
        <v>2010</v>
      </c>
      <c r="C64" s="1" t="s">
        <v>30</v>
      </c>
      <c r="D64" s="1">
        <v>360</v>
      </c>
      <c r="E64" s="1">
        <v>8</v>
      </c>
      <c r="F64" s="1" t="s">
        <v>29</v>
      </c>
      <c r="G64" s="1">
        <v>0</v>
      </c>
      <c r="H64" s="1">
        <f t="shared" si="9"/>
        <v>0</v>
      </c>
      <c r="I64" s="1">
        <v>1</v>
      </c>
      <c r="J64" s="1">
        <f t="shared" si="10"/>
        <v>0.1001674211615598</v>
      </c>
      <c r="K64" s="1">
        <v>3</v>
      </c>
      <c r="L64" s="1">
        <f t="shared" si="11"/>
        <v>0.17408301063648043</v>
      </c>
      <c r="M64" s="1">
        <v>0</v>
      </c>
      <c r="N64" s="1">
        <f t="shared" si="12"/>
        <v>-5</v>
      </c>
      <c r="O64" s="1">
        <v>0</v>
      </c>
      <c r="P64" s="1">
        <f t="shared" si="13"/>
        <v>-5</v>
      </c>
      <c r="Q64" s="1">
        <f t="shared" si="14"/>
        <v>0</v>
      </c>
      <c r="R64" s="1">
        <f t="shared" si="15"/>
        <v>-5</v>
      </c>
    </row>
    <row r="65" spans="1:18" ht="15">
      <c r="A65" s="1" t="s">
        <v>20</v>
      </c>
      <c r="B65" s="1">
        <v>2010</v>
      </c>
      <c r="C65" s="1" t="s">
        <v>21</v>
      </c>
      <c r="D65" s="1">
        <v>200</v>
      </c>
      <c r="E65" s="1">
        <v>6</v>
      </c>
      <c r="F65" s="1" t="s">
        <v>22</v>
      </c>
      <c r="G65" s="1">
        <v>0</v>
      </c>
      <c r="H65" s="1">
        <f t="shared" si="9"/>
        <v>0</v>
      </c>
      <c r="I65" s="1">
        <v>2</v>
      </c>
      <c r="J65" s="1">
        <f t="shared" si="10"/>
        <v>0.1418970546041639</v>
      </c>
      <c r="K65" s="1">
        <v>3</v>
      </c>
      <c r="L65" s="1">
        <f t="shared" si="11"/>
        <v>0.17408301063648043</v>
      </c>
      <c r="M65" s="1">
        <v>0</v>
      </c>
      <c r="N65" s="1">
        <f t="shared" si="12"/>
        <v>-5</v>
      </c>
      <c r="O65" s="1">
        <v>0</v>
      </c>
      <c r="P65" s="1">
        <f t="shared" si="13"/>
        <v>-5</v>
      </c>
      <c r="Q65" s="1">
        <f t="shared" si="14"/>
        <v>0</v>
      </c>
      <c r="R65" s="1">
        <f t="shared" si="15"/>
        <v>-5</v>
      </c>
    </row>
    <row r="66" spans="1:18" ht="15">
      <c r="A66" s="1" t="s">
        <v>20</v>
      </c>
      <c r="B66" s="1">
        <v>2010</v>
      </c>
      <c r="C66" s="1" t="s">
        <v>30</v>
      </c>
      <c r="D66" s="1">
        <v>261</v>
      </c>
      <c r="E66" s="1">
        <v>4</v>
      </c>
      <c r="F66" s="1" t="s">
        <v>27</v>
      </c>
      <c r="G66" s="1">
        <v>0</v>
      </c>
      <c r="H66" s="1">
        <f t="shared" si="9"/>
        <v>0</v>
      </c>
      <c r="I66" s="1">
        <v>2</v>
      </c>
      <c r="J66" s="1">
        <f t="shared" si="10"/>
        <v>0.1418970546041639</v>
      </c>
      <c r="K66" s="1">
        <v>3</v>
      </c>
      <c r="L66" s="1">
        <f t="shared" si="11"/>
        <v>0.17408301063648043</v>
      </c>
      <c r="M66" s="1">
        <v>0</v>
      </c>
      <c r="N66" s="1">
        <f t="shared" si="12"/>
        <v>-5</v>
      </c>
      <c r="O66" s="1">
        <v>0</v>
      </c>
      <c r="P66" s="1">
        <f t="shared" si="13"/>
        <v>-5</v>
      </c>
      <c r="Q66" s="1">
        <f t="shared" si="14"/>
        <v>0</v>
      </c>
      <c r="R66" s="1">
        <f t="shared" si="15"/>
        <v>-5</v>
      </c>
    </row>
    <row r="67" spans="1:18" ht="15">
      <c r="A67" s="1" t="s">
        <v>20</v>
      </c>
      <c r="B67" s="1">
        <v>2010</v>
      </c>
      <c r="C67" s="1" t="s">
        <v>21</v>
      </c>
      <c r="D67" s="1">
        <v>115</v>
      </c>
      <c r="E67" s="1">
        <v>6</v>
      </c>
      <c r="F67" s="1" t="s">
        <v>22</v>
      </c>
      <c r="G67" s="1">
        <v>0</v>
      </c>
      <c r="H67" s="1">
        <f t="shared" si="9"/>
        <v>0</v>
      </c>
      <c r="I67" s="1">
        <v>3</v>
      </c>
      <c r="J67" s="1">
        <f t="shared" si="10"/>
        <v>0.17408301063648043</v>
      </c>
      <c r="K67" s="1">
        <v>3</v>
      </c>
      <c r="L67" s="1">
        <f t="shared" si="11"/>
        <v>0.17408301063648043</v>
      </c>
      <c r="M67" s="1">
        <v>0</v>
      </c>
      <c r="N67" s="1">
        <f t="shared" si="12"/>
        <v>-5</v>
      </c>
      <c r="O67" s="1">
        <v>0</v>
      </c>
      <c r="P67" s="1">
        <f t="shared" si="13"/>
        <v>-5</v>
      </c>
      <c r="Q67" s="1">
        <f t="shared" si="14"/>
        <v>0</v>
      </c>
      <c r="R67" s="1">
        <f t="shared" si="15"/>
        <v>-5</v>
      </c>
    </row>
    <row r="68" spans="1:18" ht="15">
      <c r="A68" s="1" t="s">
        <v>20</v>
      </c>
      <c r="B68" s="1">
        <v>2010</v>
      </c>
      <c r="C68" s="1" t="s">
        <v>30</v>
      </c>
      <c r="D68" s="1">
        <v>217</v>
      </c>
      <c r="E68" s="1">
        <v>6</v>
      </c>
      <c r="F68" s="1" t="s">
        <v>22</v>
      </c>
      <c r="G68" s="1">
        <v>0</v>
      </c>
      <c r="H68" s="1">
        <f t="shared" si="9"/>
        <v>0</v>
      </c>
      <c r="I68" s="1">
        <v>2</v>
      </c>
      <c r="J68" s="1">
        <f t="shared" si="10"/>
        <v>0.1418970546041639</v>
      </c>
      <c r="K68" s="1">
        <v>4</v>
      </c>
      <c r="L68" s="1">
        <f t="shared" si="11"/>
        <v>0.20135792079033082</v>
      </c>
      <c r="M68" s="1">
        <v>0</v>
      </c>
      <c r="N68" s="1">
        <f t="shared" si="12"/>
        <v>-5</v>
      </c>
      <c r="O68" s="1">
        <v>0</v>
      </c>
      <c r="P68" s="1">
        <f t="shared" si="13"/>
        <v>-5</v>
      </c>
      <c r="Q68" s="1">
        <f t="shared" si="14"/>
        <v>0</v>
      </c>
      <c r="R68" s="1">
        <f t="shared" si="15"/>
        <v>-5</v>
      </c>
    </row>
    <row r="69" spans="1:18" ht="15">
      <c r="A69" s="1" t="s">
        <v>20</v>
      </c>
      <c r="B69" s="1">
        <v>2010</v>
      </c>
      <c r="C69" s="1" t="s">
        <v>30</v>
      </c>
      <c r="D69" s="1">
        <v>297</v>
      </c>
      <c r="E69" s="1">
        <v>6</v>
      </c>
      <c r="F69" s="1" t="s">
        <v>22</v>
      </c>
      <c r="G69" s="1">
        <v>0</v>
      </c>
      <c r="H69" s="1">
        <f t="shared" si="9"/>
        <v>0</v>
      </c>
      <c r="I69" s="1">
        <v>2</v>
      </c>
      <c r="J69" s="1">
        <f t="shared" si="10"/>
        <v>0.1418970546041639</v>
      </c>
      <c r="K69" s="1">
        <v>4</v>
      </c>
      <c r="L69" s="1">
        <f t="shared" si="11"/>
        <v>0.20135792079033082</v>
      </c>
      <c r="M69" s="1">
        <v>0</v>
      </c>
      <c r="N69" s="1">
        <f t="shared" si="12"/>
        <v>-5</v>
      </c>
      <c r="O69" s="1">
        <v>0</v>
      </c>
      <c r="P69" s="1">
        <f t="shared" si="13"/>
        <v>-5</v>
      </c>
      <c r="Q69" s="1">
        <f t="shared" si="14"/>
        <v>0</v>
      </c>
      <c r="R69" s="1">
        <f t="shared" si="15"/>
        <v>-5</v>
      </c>
    </row>
    <row r="70" spans="1:18" ht="15">
      <c r="A70" s="1" t="s">
        <v>20</v>
      </c>
      <c r="B70" s="1">
        <v>2010</v>
      </c>
      <c r="C70" s="1" t="s">
        <v>30</v>
      </c>
      <c r="D70" s="1">
        <v>347</v>
      </c>
      <c r="E70" s="1">
        <v>8</v>
      </c>
      <c r="F70" s="1" t="s">
        <v>29</v>
      </c>
      <c r="G70" s="1">
        <v>0</v>
      </c>
      <c r="H70" s="1">
        <f t="shared" si="9"/>
        <v>0</v>
      </c>
      <c r="I70" s="1">
        <v>2</v>
      </c>
      <c r="J70" s="1">
        <f t="shared" si="10"/>
        <v>0.1418970546041639</v>
      </c>
      <c r="K70" s="1">
        <v>4</v>
      </c>
      <c r="L70" s="1">
        <f t="shared" si="11"/>
        <v>0.20135792079033082</v>
      </c>
      <c r="M70" s="1">
        <v>0</v>
      </c>
      <c r="N70" s="1">
        <f t="shared" si="12"/>
        <v>-5</v>
      </c>
      <c r="O70" s="1">
        <v>0</v>
      </c>
      <c r="P70" s="1">
        <f t="shared" si="13"/>
        <v>-5</v>
      </c>
      <c r="Q70" s="1">
        <f t="shared" si="14"/>
        <v>0</v>
      </c>
      <c r="R70" s="1">
        <f t="shared" si="15"/>
        <v>-5</v>
      </c>
    </row>
    <row r="71" spans="1:18" ht="15">
      <c r="A71" s="1" t="s">
        <v>20</v>
      </c>
      <c r="B71" s="1">
        <v>2010</v>
      </c>
      <c r="C71" s="1" t="s">
        <v>30</v>
      </c>
      <c r="D71" s="1">
        <v>325</v>
      </c>
      <c r="E71" s="1">
        <v>6</v>
      </c>
      <c r="F71" s="1" t="s">
        <v>22</v>
      </c>
      <c r="G71" s="1">
        <v>0</v>
      </c>
      <c r="H71" s="1">
        <f t="shared" si="9"/>
        <v>0</v>
      </c>
      <c r="I71" s="1">
        <v>3</v>
      </c>
      <c r="J71" s="1">
        <f t="shared" si="10"/>
        <v>0.17408301063648043</v>
      </c>
      <c r="K71" s="1">
        <v>4</v>
      </c>
      <c r="L71" s="1">
        <f t="shared" si="11"/>
        <v>0.20135792079033082</v>
      </c>
      <c r="M71" s="1">
        <v>0</v>
      </c>
      <c r="N71" s="1">
        <f t="shared" si="12"/>
        <v>-5</v>
      </c>
      <c r="O71" s="1">
        <v>0</v>
      </c>
      <c r="P71" s="1">
        <f t="shared" si="13"/>
        <v>-5</v>
      </c>
      <c r="Q71" s="1">
        <f t="shared" si="14"/>
        <v>0</v>
      </c>
      <c r="R71" s="1">
        <f t="shared" si="15"/>
        <v>-5</v>
      </c>
    </row>
    <row r="72" spans="1:18" ht="15">
      <c r="A72" s="1" t="s">
        <v>20</v>
      </c>
      <c r="B72" s="1">
        <v>2010</v>
      </c>
      <c r="C72" s="1" t="s">
        <v>30</v>
      </c>
      <c r="D72" s="1">
        <v>334</v>
      </c>
      <c r="E72" s="1">
        <v>4</v>
      </c>
      <c r="F72" s="1" t="s">
        <v>27</v>
      </c>
      <c r="G72" s="1">
        <v>0</v>
      </c>
      <c r="H72" s="1">
        <f t="shared" si="9"/>
        <v>0</v>
      </c>
      <c r="I72" s="1">
        <v>3</v>
      </c>
      <c r="J72" s="1">
        <f t="shared" si="10"/>
        <v>0.17408301063648043</v>
      </c>
      <c r="K72" s="1">
        <v>4</v>
      </c>
      <c r="L72" s="1">
        <f t="shared" si="11"/>
        <v>0.20135792079033082</v>
      </c>
      <c r="M72" s="1">
        <v>0</v>
      </c>
      <c r="N72" s="1">
        <f t="shared" si="12"/>
        <v>-5</v>
      </c>
      <c r="O72" s="1">
        <v>0</v>
      </c>
      <c r="P72" s="1">
        <f t="shared" si="13"/>
        <v>-5</v>
      </c>
      <c r="Q72" s="1">
        <f t="shared" si="14"/>
        <v>0</v>
      </c>
      <c r="R72" s="1">
        <f t="shared" si="15"/>
        <v>-5</v>
      </c>
    </row>
    <row r="73" spans="1:18" ht="15">
      <c r="A73" s="1" t="s">
        <v>20</v>
      </c>
      <c r="B73" s="1">
        <v>2010</v>
      </c>
      <c r="C73" s="1" t="s">
        <v>30</v>
      </c>
      <c r="D73" s="1">
        <v>302</v>
      </c>
      <c r="E73" s="1">
        <v>3</v>
      </c>
      <c r="F73" s="1" t="s">
        <v>26</v>
      </c>
      <c r="G73" s="1">
        <v>0</v>
      </c>
      <c r="H73" s="1">
        <f aca="true" t="shared" si="16" ref="H73:H104">SQRT(G73)</f>
        <v>0</v>
      </c>
      <c r="I73" s="1">
        <v>2</v>
      </c>
      <c r="J73" s="1">
        <f aca="true" t="shared" si="17" ref="J73:J104">ASIN(SQRT(I73/100))</f>
        <v>0.1418970546041639</v>
      </c>
      <c r="K73" s="1">
        <v>5</v>
      </c>
      <c r="L73" s="1">
        <f aca="true" t="shared" si="18" ref="L73:L104">ASIN(SQRT(K73/100))</f>
        <v>0.2255134058981312</v>
      </c>
      <c r="M73" s="1">
        <v>0</v>
      </c>
      <c r="N73" s="1">
        <f aca="true" t="shared" si="19" ref="N73:N104">LOG10(M73+0.00001)</f>
        <v>-5</v>
      </c>
      <c r="O73" s="1">
        <v>0</v>
      </c>
      <c r="P73" s="1">
        <f aca="true" t="shared" si="20" ref="P73:P104">LOG10(O73+0.00001)</f>
        <v>-5</v>
      </c>
      <c r="Q73" s="1">
        <f aca="true" t="shared" si="21" ref="Q73:Q104">M73+O73</f>
        <v>0</v>
      </c>
      <c r="R73" s="1">
        <f aca="true" t="shared" si="22" ref="R73:R104">LOG10(Q73+0.00001)</f>
        <v>-5</v>
      </c>
    </row>
    <row r="74" spans="1:20" ht="15">
      <c r="A74" s="1" t="s">
        <v>20</v>
      </c>
      <c r="B74" s="1">
        <v>2010</v>
      </c>
      <c r="C74" s="1" t="s">
        <v>21</v>
      </c>
      <c r="D74" s="1">
        <v>113</v>
      </c>
      <c r="E74" s="1">
        <v>4</v>
      </c>
      <c r="F74" s="1" t="s">
        <v>27</v>
      </c>
      <c r="G74" s="1">
        <v>1</v>
      </c>
      <c r="H74" s="1">
        <f t="shared" si="16"/>
        <v>1</v>
      </c>
      <c r="I74" s="1">
        <v>2</v>
      </c>
      <c r="J74" s="1">
        <f t="shared" si="17"/>
        <v>0.1418970546041639</v>
      </c>
      <c r="K74" s="1">
        <v>2</v>
      </c>
      <c r="L74" s="1">
        <f t="shared" si="18"/>
        <v>0.1418970546041639</v>
      </c>
      <c r="M74" s="1">
        <v>0</v>
      </c>
      <c r="N74" s="1">
        <f t="shared" si="19"/>
        <v>-5</v>
      </c>
      <c r="O74" s="1">
        <v>0.0001</v>
      </c>
      <c r="P74" s="1">
        <f t="shared" si="20"/>
        <v>-3.958607314841775</v>
      </c>
      <c r="Q74" s="1">
        <f t="shared" si="21"/>
        <v>0.0001</v>
      </c>
      <c r="R74" s="1">
        <f t="shared" si="22"/>
        <v>-3.958607314841775</v>
      </c>
      <c r="S74" s="1">
        <f aca="true" t="shared" si="23" ref="S74:S105">O74/Q74*100</f>
        <v>100</v>
      </c>
      <c r="T74" s="1">
        <f aca="true" t="shared" si="24" ref="T74:T105">ASIN(SQRT(S74/100))</f>
        <v>1.5707963267948966</v>
      </c>
    </row>
    <row r="75" spans="1:20" ht="15">
      <c r="A75" s="1" t="s">
        <v>20</v>
      </c>
      <c r="B75" s="1">
        <v>2010</v>
      </c>
      <c r="C75" s="1" t="s">
        <v>21</v>
      </c>
      <c r="D75" s="1">
        <v>49</v>
      </c>
      <c r="E75" s="1">
        <v>8</v>
      </c>
      <c r="F75" s="1" t="s">
        <v>29</v>
      </c>
      <c r="G75" s="1">
        <v>2</v>
      </c>
      <c r="H75" s="1">
        <f t="shared" si="16"/>
        <v>1.4142135623730951</v>
      </c>
      <c r="I75" s="1">
        <v>2</v>
      </c>
      <c r="J75" s="1">
        <f t="shared" si="17"/>
        <v>0.1418970546041639</v>
      </c>
      <c r="K75" s="1">
        <v>3</v>
      </c>
      <c r="L75" s="1">
        <f t="shared" si="18"/>
        <v>0.17408301063648043</v>
      </c>
      <c r="M75" s="1">
        <v>0</v>
      </c>
      <c r="N75" s="1">
        <f t="shared" si="19"/>
        <v>-5</v>
      </c>
      <c r="O75" s="1">
        <v>0.0001</v>
      </c>
      <c r="P75" s="1">
        <f t="shared" si="20"/>
        <v>-3.958607314841775</v>
      </c>
      <c r="Q75" s="1">
        <f t="shared" si="21"/>
        <v>0.0001</v>
      </c>
      <c r="R75" s="1">
        <f t="shared" si="22"/>
        <v>-3.958607314841775</v>
      </c>
      <c r="S75" s="1">
        <f t="shared" si="23"/>
        <v>100</v>
      </c>
      <c r="T75" s="1">
        <f t="shared" si="24"/>
        <v>1.5707963267948966</v>
      </c>
    </row>
    <row r="76" spans="1:20" ht="15">
      <c r="A76" s="1" t="s">
        <v>20</v>
      </c>
      <c r="B76" s="1">
        <v>2010</v>
      </c>
      <c r="C76" s="1" t="s">
        <v>21</v>
      </c>
      <c r="D76" s="1">
        <v>72</v>
      </c>
      <c r="E76" s="1">
        <v>3</v>
      </c>
      <c r="F76" s="1" t="s">
        <v>26</v>
      </c>
      <c r="G76" s="1">
        <v>1</v>
      </c>
      <c r="H76" s="1">
        <f t="shared" si="16"/>
        <v>1</v>
      </c>
      <c r="I76" s="1">
        <v>2</v>
      </c>
      <c r="J76" s="1">
        <f t="shared" si="17"/>
        <v>0.1418970546041639</v>
      </c>
      <c r="K76" s="1">
        <v>2</v>
      </c>
      <c r="L76" s="1">
        <f t="shared" si="18"/>
        <v>0.1418970546041639</v>
      </c>
      <c r="M76" s="1">
        <v>0</v>
      </c>
      <c r="N76" s="1">
        <f t="shared" si="19"/>
        <v>-5</v>
      </c>
      <c r="O76" s="1">
        <v>0.0018</v>
      </c>
      <c r="P76" s="1">
        <f t="shared" si="20"/>
        <v>-2.7423214251308154</v>
      </c>
      <c r="Q76" s="1">
        <f t="shared" si="21"/>
        <v>0.0018</v>
      </c>
      <c r="R76" s="1">
        <f t="shared" si="22"/>
        <v>-2.7423214251308154</v>
      </c>
      <c r="S76" s="1">
        <f t="shared" si="23"/>
        <v>100</v>
      </c>
      <c r="T76" s="1">
        <f t="shared" si="24"/>
        <v>1.5707963267948966</v>
      </c>
    </row>
    <row r="77" spans="1:20" ht="15">
      <c r="A77" s="1" t="s">
        <v>20</v>
      </c>
      <c r="B77" s="1">
        <v>2010</v>
      </c>
      <c r="C77" s="1" t="s">
        <v>30</v>
      </c>
      <c r="D77" s="1">
        <v>361</v>
      </c>
      <c r="E77" s="1">
        <v>8</v>
      </c>
      <c r="F77" s="1" t="s">
        <v>29</v>
      </c>
      <c r="G77" s="1">
        <v>1</v>
      </c>
      <c r="H77" s="1">
        <f t="shared" si="16"/>
        <v>1</v>
      </c>
      <c r="I77" s="1">
        <v>2</v>
      </c>
      <c r="J77" s="1">
        <f t="shared" si="17"/>
        <v>0.1418970546041639</v>
      </c>
      <c r="K77" s="1">
        <v>1</v>
      </c>
      <c r="L77" s="1">
        <f t="shared" si="18"/>
        <v>0.1001674211615598</v>
      </c>
      <c r="M77" s="1">
        <v>0</v>
      </c>
      <c r="N77" s="1">
        <f t="shared" si="19"/>
        <v>-5</v>
      </c>
      <c r="O77" s="1">
        <v>0.0051</v>
      </c>
      <c r="P77" s="1">
        <f t="shared" si="20"/>
        <v>-2.291579099865287</v>
      </c>
      <c r="Q77" s="1">
        <f t="shared" si="21"/>
        <v>0.0051</v>
      </c>
      <c r="R77" s="1">
        <f t="shared" si="22"/>
        <v>-2.291579099865287</v>
      </c>
      <c r="S77" s="1">
        <f t="shared" si="23"/>
        <v>100</v>
      </c>
      <c r="T77" s="1">
        <f t="shared" si="24"/>
        <v>1.5707963267948966</v>
      </c>
    </row>
    <row r="78" spans="1:20" ht="15">
      <c r="A78" s="1" t="s">
        <v>20</v>
      </c>
      <c r="B78" s="1">
        <v>2010</v>
      </c>
      <c r="C78" s="1" t="s">
        <v>21</v>
      </c>
      <c r="D78" s="1">
        <v>93</v>
      </c>
      <c r="E78" s="1">
        <v>8</v>
      </c>
      <c r="F78" s="1" t="s">
        <v>29</v>
      </c>
      <c r="G78" s="1">
        <v>1</v>
      </c>
      <c r="H78" s="1">
        <f t="shared" si="16"/>
        <v>1</v>
      </c>
      <c r="I78" s="1">
        <v>2</v>
      </c>
      <c r="J78" s="1">
        <f t="shared" si="17"/>
        <v>0.1418970546041639</v>
      </c>
      <c r="K78" s="1">
        <v>2</v>
      </c>
      <c r="L78" s="1">
        <f t="shared" si="18"/>
        <v>0.1418970546041639</v>
      </c>
      <c r="M78" s="1">
        <v>0</v>
      </c>
      <c r="N78" s="1">
        <f t="shared" si="19"/>
        <v>-5</v>
      </c>
      <c r="O78" s="1">
        <v>0.0076</v>
      </c>
      <c r="P78" s="1">
        <f t="shared" si="20"/>
        <v>-2.1186153432294272</v>
      </c>
      <c r="Q78" s="1">
        <f t="shared" si="21"/>
        <v>0.0076</v>
      </c>
      <c r="R78" s="1">
        <f t="shared" si="22"/>
        <v>-2.1186153432294272</v>
      </c>
      <c r="S78" s="1">
        <f t="shared" si="23"/>
        <v>100</v>
      </c>
      <c r="T78" s="1">
        <f t="shared" si="24"/>
        <v>1.5707963267948966</v>
      </c>
    </row>
    <row r="79" spans="1:20" ht="15">
      <c r="A79" s="1" t="s">
        <v>20</v>
      </c>
      <c r="B79" s="1">
        <v>2010</v>
      </c>
      <c r="C79" s="1" t="s">
        <v>21</v>
      </c>
      <c r="D79" s="1">
        <v>121</v>
      </c>
      <c r="E79" s="1">
        <v>7</v>
      </c>
      <c r="F79" s="1" t="s">
        <v>23</v>
      </c>
      <c r="G79" s="1">
        <v>3</v>
      </c>
      <c r="H79" s="1">
        <f t="shared" si="16"/>
        <v>1.7320508075688772</v>
      </c>
      <c r="I79" s="1">
        <v>2</v>
      </c>
      <c r="J79" s="1">
        <f t="shared" si="17"/>
        <v>0.1418970546041639</v>
      </c>
      <c r="K79" s="1">
        <v>2</v>
      </c>
      <c r="L79" s="1">
        <f t="shared" si="18"/>
        <v>0.1418970546041639</v>
      </c>
      <c r="M79" s="1">
        <v>0</v>
      </c>
      <c r="N79" s="1">
        <f t="shared" si="19"/>
        <v>-5</v>
      </c>
      <c r="O79" s="1">
        <v>0.0082</v>
      </c>
      <c r="P79" s="1">
        <f t="shared" si="20"/>
        <v>-2.0856568428805593</v>
      </c>
      <c r="Q79" s="1">
        <f t="shared" si="21"/>
        <v>0.0082</v>
      </c>
      <c r="R79" s="1">
        <f t="shared" si="22"/>
        <v>-2.0856568428805593</v>
      </c>
      <c r="S79" s="1">
        <f t="shared" si="23"/>
        <v>100</v>
      </c>
      <c r="T79" s="1">
        <f t="shared" si="24"/>
        <v>1.5707963267948966</v>
      </c>
    </row>
    <row r="80" spans="1:20" ht="15">
      <c r="A80" s="1" t="s">
        <v>20</v>
      </c>
      <c r="B80" s="1">
        <v>2010</v>
      </c>
      <c r="C80" s="1" t="s">
        <v>30</v>
      </c>
      <c r="D80" s="1">
        <v>374</v>
      </c>
      <c r="E80" s="1">
        <v>8</v>
      </c>
      <c r="F80" s="1" t="s">
        <v>29</v>
      </c>
      <c r="G80" s="1">
        <v>3</v>
      </c>
      <c r="H80" s="1">
        <f t="shared" si="16"/>
        <v>1.7320508075688772</v>
      </c>
      <c r="I80" s="1">
        <v>4</v>
      </c>
      <c r="J80" s="1">
        <f t="shared" si="17"/>
        <v>0.20135792079033082</v>
      </c>
      <c r="K80" s="1">
        <v>2</v>
      </c>
      <c r="L80" s="1">
        <f t="shared" si="18"/>
        <v>0.1418970546041639</v>
      </c>
      <c r="M80" s="1">
        <v>0</v>
      </c>
      <c r="N80" s="1">
        <f t="shared" si="19"/>
        <v>-5</v>
      </c>
      <c r="O80" s="1">
        <v>0.0191</v>
      </c>
      <c r="P80" s="1">
        <f t="shared" si="20"/>
        <v>-1.7187393129449873</v>
      </c>
      <c r="Q80" s="1">
        <f t="shared" si="21"/>
        <v>0.0191</v>
      </c>
      <c r="R80" s="1">
        <f t="shared" si="22"/>
        <v>-1.7187393129449873</v>
      </c>
      <c r="S80" s="1">
        <f t="shared" si="23"/>
        <v>100</v>
      </c>
      <c r="T80" s="1">
        <f t="shared" si="24"/>
        <v>1.5707963267948966</v>
      </c>
    </row>
    <row r="81" spans="1:20" ht="15">
      <c r="A81" s="1" t="s">
        <v>20</v>
      </c>
      <c r="B81" s="1">
        <v>2010</v>
      </c>
      <c r="C81" s="1" t="s">
        <v>21</v>
      </c>
      <c r="D81" s="1">
        <v>135</v>
      </c>
      <c r="E81" s="1">
        <v>6</v>
      </c>
      <c r="F81" s="1" t="s">
        <v>22</v>
      </c>
      <c r="G81" s="1">
        <v>1</v>
      </c>
      <c r="H81" s="1">
        <f t="shared" si="16"/>
        <v>1</v>
      </c>
      <c r="I81" s="1">
        <v>3</v>
      </c>
      <c r="J81" s="1">
        <f t="shared" si="17"/>
        <v>0.17408301063648043</v>
      </c>
      <c r="K81" s="1">
        <v>3</v>
      </c>
      <c r="L81" s="1">
        <f t="shared" si="18"/>
        <v>0.17408301063648043</v>
      </c>
      <c r="M81" s="1">
        <v>0</v>
      </c>
      <c r="N81" s="1">
        <f t="shared" si="19"/>
        <v>-5</v>
      </c>
      <c r="O81" s="1">
        <v>0.0217</v>
      </c>
      <c r="P81" s="1">
        <f t="shared" si="20"/>
        <v>-1.66334017654558</v>
      </c>
      <c r="Q81" s="1">
        <f t="shared" si="21"/>
        <v>0.0217</v>
      </c>
      <c r="R81" s="1">
        <f t="shared" si="22"/>
        <v>-1.66334017654558</v>
      </c>
      <c r="S81" s="1">
        <f t="shared" si="23"/>
        <v>100</v>
      </c>
      <c r="T81" s="1">
        <f t="shared" si="24"/>
        <v>1.5707963267948966</v>
      </c>
    </row>
    <row r="82" spans="1:20" ht="15">
      <c r="A82" s="1" t="s">
        <v>20</v>
      </c>
      <c r="B82" s="1">
        <v>2010</v>
      </c>
      <c r="C82" s="1" t="s">
        <v>30</v>
      </c>
      <c r="D82" s="1">
        <v>330</v>
      </c>
      <c r="E82" s="1">
        <v>2</v>
      </c>
      <c r="F82" s="1" t="s">
        <v>28</v>
      </c>
      <c r="G82" s="1">
        <v>2</v>
      </c>
      <c r="H82" s="1">
        <f t="shared" si="16"/>
        <v>1.4142135623730951</v>
      </c>
      <c r="I82" s="1">
        <v>5</v>
      </c>
      <c r="J82" s="1">
        <f t="shared" si="17"/>
        <v>0.2255134058981312</v>
      </c>
      <c r="K82" s="1">
        <v>5</v>
      </c>
      <c r="L82" s="1">
        <f t="shared" si="18"/>
        <v>0.2255134058981312</v>
      </c>
      <c r="M82" s="1">
        <v>0.0176</v>
      </c>
      <c r="N82" s="1">
        <f t="shared" si="19"/>
        <v>-1.7542406440327232</v>
      </c>
      <c r="O82" s="1">
        <v>0.0051</v>
      </c>
      <c r="P82" s="1">
        <f t="shared" si="20"/>
        <v>-2.291579099865287</v>
      </c>
      <c r="Q82" s="1">
        <f t="shared" si="21"/>
        <v>0.0227</v>
      </c>
      <c r="R82" s="1">
        <f t="shared" si="22"/>
        <v>-1.643782865780265</v>
      </c>
      <c r="S82" s="1">
        <f t="shared" si="23"/>
        <v>22.46696035242291</v>
      </c>
      <c r="T82" s="1">
        <f t="shared" si="24"/>
        <v>0.49382033490946603</v>
      </c>
    </row>
    <row r="83" spans="1:20" ht="15">
      <c r="A83" s="1" t="s">
        <v>20</v>
      </c>
      <c r="B83" s="1">
        <v>2010</v>
      </c>
      <c r="C83" s="1" t="s">
        <v>21</v>
      </c>
      <c r="D83" s="1">
        <v>111</v>
      </c>
      <c r="E83" s="1">
        <v>8</v>
      </c>
      <c r="F83" s="1" t="s">
        <v>29</v>
      </c>
      <c r="G83" s="1">
        <v>2</v>
      </c>
      <c r="H83" s="1">
        <f t="shared" si="16"/>
        <v>1.4142135623730951</v>
      </c>
      <c r="I83" s="1">
        <v>3</v>
      </c>
      <c r="J83" s="1">
        <f t="shared" si="17"/>
        <v>0.17408301063648043</v>
      </c>
      <c r="K83" s="1">
        <v>4</v>
      </c>
      <c r="L83" s="1">
        <f t="shared" si="18"/>
        <v>0.20135792079033082</v>
      </c>
      <c r="M83" s="1">
        <v>0</v>
      </c>
      <c r="N83" s="1">
        <f t="shared" si="19"/>
        <v>-5</v>
      </c>
      <c r="O83" s="1">
        <v>0.0245</v>
      </c>
      <c r="P83" s="1">
        <f t="shared" si="20"/>
        <v>-1.6106566887479221</v>
      </c>
      <c r="Q83" s="1">
        <f t="shared" si="21"/>
        <v>0.0245</v>
      </c>
      <c r="R83" s="1">
        <f t="shared" si="22"/>
        <v>-1.6106566887479221</v>
      </c>
      <c r="S83" s="1">
        <f t="shared" si="23"/>
        <v>100</v>
      </c>
      <c r="T83" s="1">
        <f t="shared" si="24"/>
        <v>1.5707963267948966</v>
      </c>
    </row>
    <row r="84" spans="1:20" ht="15">
      <c r="A84" s="1" t="s">
        <v>20</v>
      </c>
      <c r="B84" s="1">
        <v>2010</v>
      </c>
      <c r="C84" s="1" t="s">
        <v>21</v>
      </c>
      <c r="D84" s="1">
        <v>141</v>
      </c>
      <c r="E84" s="1">
        <v>7</v>
      </c>
      <c r="F84" s="1" t="s">
        <v>23</v>
      </c>
      <c r="G84" s="1">
        <v>4</v>
      </c>
      <c r="H84" s="1">
        <f t="shared" si="16"/>
        <v>2</v>
      </c>
      <c r="I84" s="1">
        <v>3</v>
      </c>
      <c r="J84" s="1">
        <f t="shared" si="17"/>
        <v>0.17408301063648043</v>
      </c>
      <c r="K84" s="1">
        <v>2</v>
      </c>
      <c r="L84" s="1">
        <f t="shared" si="18"/>
        <v>0.1418970546041639</v>
      </c>
      <c r="M84" s="1">
        <v>0.0284</v>
      </c>
      <c r="N84" s="1">
        <f t="shared" si="19"/>
        <v>-1.5465287662770641</v>
      </c>
      <c r="O84" s="1">
        <v>0.002</v>
      </c>
      <c r="P84" s="1">
        <f t="shared" si="20"/>
        <v>-2.696803942579511</v>
      </c>
      <c r="Q84" s="1">
        <f t="shared" si="21"/>
        <v>0.030400000000000003</v>
      </c>
      <c r="R84" s="1">
        <f t="shared" si="22"/>
        <v>-1.5169835798558677</v>
      </c>
      <c r="S84" s="1">
        <f t="shared" si="23"/>
        <v>6.578947368421052</v>
      </c>
      <c r="T84" s="1">
        <f t="shared" si="24"/>
        <v>0.25939370578176824</v>
      </c>
    </row>
    <row r="85" spans="1:20" ht="15">
      <c r="A85" s="1" t="s">
        <v>20</v>
      </c>
      <c r="B85" s="1">
        <v>2010</v>
      </c>
      <c r="C85" s="1" t="s">
        <v>30</v>
      </c>
      <c r="D85" s="1">
        <v>399</v>
      </c>
      <c r="E85" s="1">
        <v>8</v>
      </c>
      <c r="F85" s="1" t="s">
        <v>29</v>
      </c>
      <c r="G85" s="1">
        <v>1</v>
      </c>
      <c r="H85" s="1">
        <f t="shared" si="16"/>
        <v>1</v>
      </c>
      <c r="I85" s="1">
        <v>1</v>
      </c>
      <c r="J85" s="1">
        <f t="shared" si="17"/>
        <v>0.1001674211615598</v>
      </c>
      <c r="K85" s="1">
        <v>1</v>
      </c>
      <c r="L85" s="1">
        <f t="shared" si="18"/>
        <v>0.1001674211615598</v>
      </c>
      <c r="M85" s="1">
        <v>0</v>
      </c>
      <c r="N85" s="1">
        <f t="shared" si="19"/>
        <v>-5</v>
      </c>
      <c r="O85" s="1">
        <v>0.035</v>
      </c>
      <c r="P85" s="1">
        <f t="shared" si="20"/>
        <v>-1.4558078892349673</v>
      </c>
      <c r="Q85" s="1">
        <f t="shared" si="21"/>
        <v>0.035</v>
      </c>
      <c r="R85" s="1">
        <f t="shared" si="22"/>
        <v>-1.4558078892349673</v>
      </c>
      <c r="S85" s="1">
        <f t="shared" si="23"/>
        <v>100</v>
      </c>
      <c r="T85" s="1">
        <f t="shared" si="24"/>
        <v>1.5707963267948966</v>
      </c>
    </row>
    <row r="86" spans="1:20" ht="15">
      <c r="A86" s="1" t="s">
        <v>20</v>
      </c>
      <c r="B86" s="1">
        <v>2010</v>
      </c>
      <c r="C86" s="1" t="s">
        <v>21</v>
      </c>
      <c r="D86" s="1">
        <v>181</v>
      </c>
      <c r="E86" s="1">
        <v>5</v>
      </c>
      <c r="F86" s="1" t="s">
        <v>24</v>
      </c>
      <c r="G86" s="1">
        <v>1</v>
      </c>
      <c r="H86" s="1">
        <f t="shared" si="16"/>
        <v>1</v>
      </c>
      <c r="I86" s="1">
        <v>3</v>
      </c>
      <c r="J86" s="1">
        <f t="shared" si="17"/>
        <v>0.17408301063648043</v>
      </c>
      <c r="K86" s="1">
        <v>4</v>
      </c>
      <c r="L86" s="1">
        <f t="shared" si="18"/>
        <v>0.20135792079033082</v>
      </c>
      <c r="M86" s="1">
        <v>0.0367</v>
      </c>
      <c r="N86" s="1">
        <f t="shared" si="19"/>
        <v>-1.4352156154960132</v>
      </c>
      <c r="O86" s="1">
        <v>0.0023</v>
      </c>
      <c r="P86" s="1">
        <f t="shared" si="20"/>
        <v>-2.6363880201078556</v>
      </c>
      <c r="Q86" s="1">
        <f t="shared" si="21"/>
        <v>0.03900000000000001</v>
      </c>
      <c r="R86" s="1">
        <f t="shared" si="22"/>
        <v>-1.4088240496882085</v>
      </c>
      <c r="S86" s="1">
        <f t="shared" si="23"/>
        <v>5.897435897435897</v>
      </c>
      <c r="T86" s="1">
        <f t="shared" si="24"/>
        <v>0.2452989835845528</v>
      </c>
    </row>
    <row r="87" spans="1:20" ht="15">
      <c r="A87" s="1" t="s">
        <v>20</v>
      </c>
      <c r="B87" s="1">
        <v>2010</v>
      </c>
      <c r="C87" s="1" t="s">
        <v>30</v>
      </c>
      <c r="D87" s="1">
        <v>379</v>
      </c>
      <c r="E87" s="1">
        <v>2</v>
      </c>
      <c r="F87" s="1" t="s">
        <v>28</v>
      </c>
      <c r="G87" s="1">
        <v>4</v>
      </c>
      <c r="H87" s="1">
        <f t="shared" si="16"/>
        <v>2</v>
      </c>
      <c r="I87" s="1">
        <v>4</v>
      </c>
      <c r="J87" s="1">
        <f t="shared" si="17"/>
        <v>0.20135792079033082</v>
      </c>
      <c r="K87" s="1">
        <v>1</v>
      </c>
      <c r="L87" s="1">
        <f t="shared" si="18"/>
        <v>0.1001674211615598</v>
      </c>
      <c r="M87" s="1">
        <v>0.0328</v>
      </c>
      <c r="N87" s="1">
        <f t="shared" si="19"/>
        <v>-1.4839937696139522</v>
      </c>
      <c r="O87" s="1">
        <v>0.0087</v>
      </c>
      <c r="P87" s="1">
        <f t="shared" si="20"/>
        <v>-2.059981844992337</v>
      </c>
      <c r="Q87" s="1">
        <f t="shared" si="21"/>
        <v>0.0415</v>
      </c>
      <c r="R87" s="1">
        <f t="shared" si="22"/>
        <v>-1.3818472666214805</v>
      </c>
      <c r="S87" s="1">
        <f t="shared" si="23"/>
        <v>20.963855421686745</v>
      </c>
      <c r="T87" s="1">
        <f t="shared" si="24"/>
        <v>0.4755899771877235</v>
      </c>
    </row>
    <row r="88" spans="1:20" ht="15">
      <c r="A88" s="1" t="s">
        <v>20</v>
      </c>
      <c r="B88" s="1">
        <v>2010</v>
      </c>
      <c r="C88" s="1" t="s">
        <v>21</v>
      </c>
      <c r="D88" s="1">
        <v>39</v>
      </c>
      <c r="E88" s="1">
        <v>7</v>
      </c>
      <c r="F88" s="1" t="s">
        <v>23</v>
      </c>
      <c r="G88" s="1">
        <v>1</v>
      </c>
      <c r="H88" s="1">
        <f t="shared" si="16"/>
        <v>1</v>
      </c>
      <c r="I88" s="1">
        <v>2</v>
      </c>
      <c r="J88" s="1">
        <f t="shared" si="17"/>
        <v>0.1418970546041639</v>
      </c>
      <c r="K88" s="1">
        <v>2</v>
      </c>
      <c r="L88" s="1">
        <f t="shared" si="18"/>
        <v>0.1418970546041639</v>
      </c>
      <c r="M88" s="1">
        <v>0.0428</v>
      </c>
      <c r="N88" s="1">
        <f t="shared" si="19"/>
        <v>-1.3684547721656906</v>
      </c>
      <c r="O88" s="1">
        <v>0.0029</v>
      </c>
      <c r="P88" s="1">
        <f t="shared" si="20"/>
        <v>-2.5361070110140926</v>
      </c>
      <c r="Q88" s="1">
        <f t="shared" si="21"/>
        <v>0.0457</v>
      </c>
      <c r="R88" s="1">
        <f t="shared" si="22"/>
        <v>-1.3399887787106692</v>
      </c>
      <c r="S88" s="1">
        <f t="shared" si="23"/>
        <v>6.3457330415754925</v>
      </c>
      <c r="T88" s="1">
        <f t="shared" si="24"/>
        <v>0.25465069600694384</v>
      </c>
    </row>
    <row r="89" spans="1:20" ht="15">
      <c r="A89" s="1" t="s">
        <v>20</v>
      </c>
      <c r="B89" s="1">
        <v>2010</v>
      </c>
      <c r="C89" s="1" t="s">
        <v>21</v>
      </c>
      <c r="D89" s="1">
        <v>85</v>
      </c>
      <c r="E89" s="1">
        <v>6</v>
      </c>
      <c r="F89" s="1" t="s">
        <v>22</v>
      </c>
      <c r="G89" s="1">
        <v>3</v>
      </c>
      <c r="H89" s="1">
        <f t="shared" si="16"/>
        <v>1.7320508075688772</v>
      </c>
      <c r="I89" s="1">
        <v>2</v>
      </c>
      <c r="J89" s="1">
        <f t="shared" si="17"/>
        <v>0.1418970546041639</v>
      </c>
      <c r="K89" s="1">
        <v>4</v>
      </c>
      <c r="L89" s="1">
        <f t="shared" si="18"/>
        <v>0.20135792079033082</v>
      </c>
      <c r="M89" s="1">
        <v>0.0035</v>
      </c>
      <c r="N89" s="1">
        <f t="shared" si="19"/>
        <v>-2.4546928835341757</v>
      </c>
      <c r="O89" s="1">
        <v>0.0562</v>
      </c>
      <c r="P89" s="1">
        <f t="shared" si="20"/>
        <v>-1.2501864147070623</v>
      </c>
      <c r="Q89" s="1">
        <f t="shared" si="21"/>
        <v>0.0597</v>
      </c>
      <c r="R89" s="1">
        <f t="shared" si="22"/>
        <v>-1.22395292881822</v>
      </c>
      <c r="S89" s="1">
        <f t="shared" si="23"/>
        <v>94.13735343383584</v>
      </c>
      <c r="T89" s="1">
        <f t="shared" si="24"/>
        <v>1.3262367535041415</v>
      </c>
    </row>
    <row r="90" spans="1:20" ht="15">
      <c r="A90" s="1" t="s">
        <v>20</v>
      </c>
      <c r="B90" s="1">
        <v>2010</v>
      </c>
      <c r="C90" s="1" t="s">
        <v>30</v>
      </c>
      <c r="D90" s="1">
        <v>354</v>
      </c>
      <c r="E90" s="1">
        <v>4</v>
      </c>
      <c r="F90" s="1" t="s">
        <v>27</v>
      </c>
      <c r="G90" s="1">
        <v>1</v>
      </c>
      <c r="H90" s="1">
        <f t="shared" si="16"/>
        <v>1</v>
      </c>
      <c r="I90" s="1">
        <v>1</v>
      </c>
      <c r="J90" s="1">
        <f t="shared" si="17"/>
        <v>0.1001674211615598</v>
      </c>
      <c r="K90" s="1">
        <v>2</v>
      </c>
      <c r="L90" s="1">
        <f t="shared" si="18"/>
        <v>0.1418970546041639</v>
      </c>
      <c r="M90" s="1">
        <v>0.0689</v>
      </c>
      <c r="N90" s="1">
        <f t="shared" si="19"/>
        <v>-1.1617177500853115</v>
      </c>
      <c r="O90" s="1">
        <v>0.0034</v>
      </c>
      <c r="P90" s="1">
        <f t="shared" si="20"/>
        <v>-2.4672456210075024</v>
      </c>
      <c r="Q90" s="1">
        <f t="shared" si="21"/>
        <v>0.0723</v>
      </c>
      <c r="R90" s="1">
        <f t="shared" si="22"/>
        <v>-1.1408016384661226</v>
      </c>
      <c r="S90" s="1">
        <f t="shared" si="23"/>
        <v>4.702627939142461</v>
      </c>
      <c r="T90" s="1">
        <f t="shared" si="24"/>
        <v>0.2185920929147515</v>
      </c>
    </row>
    <row r="91" spans="1:20" ht="15">
      <c r="A91" s="1" t="s">
        <v>20</v>
      </c>
      <c r="B91" s="1">
        <v>2010</v>
      </c>
      <c r="C91" s="1" t="s">
        <v>30</v>
      </c>
      <c r="D91" s="1">
        <v>388</v>
      </c>
      <c r="E91" s="1">
        <v>3</v>
      </c>
      <c r="F91" s="1" t="s">
        <v>26</v>
      </c>
      <c r="G91" s="1">
        <v>2</v>
      </c>
      <c r="H91" s="1">
        <f t="shared" si="16"/>
        <v>1.4142135623730951</v>
      </c>
      <c r="I91" s="1">
        <v>2</v>
      </c>
      <c r="J91" s="1">
        <f t="shared" si="17"/>
        <v>0.1418970546041639</v>
      </c>
      <c r="K91" s="1">
        <v>1</v>
      </c>
      <c r="L91" s="1">
        <f t="shared" si="18"/>
        <v>0.1001674211615598</v>
      </c>
      <c r="M91" s="1">
        <v>0.0715</v>
      </c>
      <c r="N91" s="1">
        <f t="shared" si="19"/>
        <v>-1.1456332219591305</v>
      </c>
      <c r="O91" s="1">
        <v>0.0025</v>
      </c>
      <c r="P91" s="1">
        <f t="shared" si="20"/>
        <v>-2.600326278518962</v>
      </c>
      <c r="Q91" s="1">
        <f t="shared" si="21"/>
        <v>0.074</v>
      </c>
      <c r="R91" s="1">
        <f t="shared" si="22"/>
        <v>-1.1307095957906015</v>
      </c>
      <c r="S91" s="1">
        <f t="shared" si="23"/>
        <v>3.3783783783783785</v>
      </c>
      <c r="T91" s="1">
        <f t="shared" si="24"/>
        <v>0.18485464361320936</v>
      </c>
    </row>
    <row r="92" spans="1:20" ht="15">
      <c r="A92" s="1" t="s">
        <v>20</v>
      </c>
      <c r="B92" s="1">
        <v>2010</v>
      </c>
      <c r="C92" s="1" t="s">
        <v>30</v>
      </c>
      <c r="D92" s="1">
        <v>365</v>
      </c>
      <c r="E92" s="1">
        <v>5</v>
      </c>
      <c r="F92" s="1" t="s">
        <v>24</v>
      </c>
      <c r="G92" s="1">
        <v>1</v>
      </c>
      <c r="H92" s="1">
        <f t="shared" si="16"/>
        <v>1</v>
      </c>
      <c r="I92" s="1">
        <v>1</v>
      </c>
      <c r="J92" s="1">
        <f t="shared" si="17"/>
        <v>0.1001674211615598</v>
      </c>
      <c r="K92" s="1">
        <v>2</v>
      </c>
      <c r="L92" s="1">
        <f t="shared" si="18"/>
        <v>0.1418970546041639</v>
      </c>
      <c r="M92" s="1">
        <v>0.0692</v>
      </c>
      <c r="N92" s="1">
        <f t="shared" si="19"/>
        <v>-1.159831150759244</v>
      </c>
      <c r="O92" s="1">
        <v>0.0051</v>
      </c>
      <c r="P92" s="1">
        <f t="shared" si="20"/>
        <v>-2.291579099865287</v>
      </c>
      <c r="Q92" s="1">
        <f t="shared" si="21"/>
        <v>0.0743</v>
      </c>
      <c r="R92" s="1">
        <f t="shared" si="22"/>
        <v>-1.1289527386945006</v>
      </c>
      <c r="S92" s="1">
        <f t="shared" si="23"/>
        <v>6.864064602960969</v>
      </c>
      <c r="T92" s="1">
        <f t="shared" si="24"/>
        <v>0.26508738236531154</v>
      </c>
    </row>
    <row r="93" spans="1:20" ht="15">
      <c r="A93" s="1" t="s">
        <v>20</v>
      </c>
      <c r="B93" s="1">
        <v>2010</v>
      </c>
      <c r="C93" s="1" t="s">
        <v>30</v>
      </c>
      <c r="D93" s="1">
        <v>380</v>
      </c>
      <c r="E93" s="1">
        <v>7</v>
      </c>
      <c r="F93" s="1" t="s">
        <v>23</v>
      </c>
      <c r="G93" s="1">
        <v>1</v>
      </c>
      <c r="H93" s="1">
        <f t="shared" si="16"/>
        <v>1</v>
      </c>
      <c r="I93" s="1">
        <v>2</v>
      </c>
      <c r="J93" s="1">
        <f t="shared" si="17"/>
        <v>0.1418970546041639</v>
      </c>
      <c r="K93" s="1">
        <v>2</v>
      </c>
      <c r="L93" s="1">
        <f t="shared" si="18"/>
        <v>0.1418970546041639</v>
      </c>
      <c r="M93" s="1">
        <v>0.0767</v>
      </c>
      <c r="N93" s="1">
        <f t="shared" si="19"/>
        <v>-1.115148017254002</v>
      </c>
      <c r="O93" s="1">
        <v>0.0108</v>
      </c>
      <c r="P93" s="1">
        <f t="shared" si="20"/>
        <v>-1.9661743060466896</v>
      </c>
      <c r="Q93" s="1">
        <f t="shared" si="21"/>
        <v>0.08750000000000001</v>
      </c>
      <c r="R93" s="1">
        <f t="shared" si="22"/>
        <v>-1.0579423161586048</v>
      </c>
      <c r="S93" s="1">
        <f t="shared" si="23"/>
        <v>12.342857142857143</v>
      </c>
      <c r="T93" s="1">
        <f t="shared" si="24"/>
        <v>0.35898490340243633</v>
      </c>
    </row>
    <row r="94" spans="1:20" ht="15">
      <c r="A94" s="1" t="s">
        <v>20</v>
      </c>
      <c r="B94" s="1">
        <v>2010</v>
      </c>
      <c r="C94" s="1" t="s">
        <v>30</v>
      </c>
      <c r="D94" s="1">
        <v>287</v>
      </c>
      <c r="E94" s="1">
        <v>7</v>
      </c>
      <c r="F94" s="1" t="s">
        <v>23</v>
      </c>
      <c r="G94" s="1">
        <v>1</v>
      </c>
      <c r="H94" s="1">
        <f t="shared" si="16"/>
        <v>1</v>
      </c>
      <c r="I94" s="1">
        <v>2</v>
      </c>
      <c r="J94" s="1">
        <f t="shared" si="17"/>
        <v>0.1418970546041639</v>
      </c>
      <c r="K94" s="1">
        <v>4</v>
      </c>
      <c r="L94" s="1">
        <f t="shared" si="18"/>
        <v>0.20135792079033082</v>
      </c>
      <c r="M94" s="1">
        <v>0.0919</v>
      </c>
      <c r="N94" s="1">
        <f t="shared" si="19"/>
        <v>-1.036637233896264</v>
      </c>
      <c r="O94" s="1">
        <v>0.0003</v>
      </c>
      <c r="P94" s="1">
        <f t="shared" si="20"/>
        <v>-3.5086383061657274</v>
      </c>
      <c r="Q94" s="1">
        <f t="shared" si="21"/>
        <v>0.09219999999999999</v>
      </c>
      <c r="R94" s="1">
        <f t="shared" si="22"/>
        <v>-1.035221977977624</v>
      </c>
      <c r="S94" s="1">
        <f t="shared" si="23"/>
        <v>0.32537960954446854</v>
      </c>
      <c r="T94" s="1">
        <f t="shared" si="24"/>
        <v>0.05707303474918959</v>
      </c>
    </row>
    <row r="95" spans="1:20" ht="15">
      <c r="A95" s="1" t="s">
        <v>20</v>
      </c>
      <c r="B95" s="1">
        <v>2010</v>
      </c>
      <c r="C95" s="1" t="s">
        <v>21</v>
      </c>
      <c r="D95" s="1">
        <v>70</v>
      </c>
      <c r="E95" s="1">
        <v>2</v>
      </c>
      <c r="F95" s="1" t="s">
        <v>28</v>
      </c>
      <c r="G95" s="1">
        <v>2</v>
      </c>
      <c r="H95" s="1">
        <f t="shared" si="16"/>
        <v>1.4142135623730951</v>
      </c>
      <c r="I95" s="1">
        <v>2</v>
      </c>
      <c r="J95" s="1">
        <f t="shared" si="17"/>
        <v>0.1418970546041639</v>
      </c>
      <c r="K95" s="1">
        <v>1</v>
      </c>
      <c r="L95" s="1">
        <f t="shared" si="18"/>
        <v>0.1001674211615598</v>
      </c>
      <c r="M95" s="1">
        <v>0.0999</v>
      </c>
      <c r="N95" s="1">
        <f t="shared" si="19"/>
        <v>-1.000391041028583</v>
      </c>
      <c r="O95" s="1">
        <v>0.0054</v>
      </c>
      <c r="P95" s="1">
        <f t="shared" si="20"/>
        <v>-2.2668027348934308</v>
      </c>
      <c r="Q95" s="1">
        <f t="shared" si="21"/>
        <v>0.1053</v>
      </c>
      <c r="R95" s="1">
        <f t="shared" si="22"/>
        <v>-0.9775303872322306</v>
      </c>
      <c r="S95" s="1">
        <f t="shared" si="23"/>
        <v>5.128205128205128</v>
      </c>
      <c r="T95" s="1">
        <f t="shared" si="24"/>
        <v>0.22843700176633058</v>
      </c>
    </row>
    <row r="96" spans="1:20" ht="15">
      <c r="A96" s="1" t="s">
        <v>20</v>
      </c>
      <c r="B96" s="1">
        <v>2010</v>
      </c>
      <c r="C96" s="1" t="s">
        <v>21</v>
      </c>
      <c r="D96" s="1">
        <v>41</v>
      </c>
      <c r="E96" s="1">
        <v>2</v>
      </c>
      <c r="F96" s="1" t="s">
        <v>28</v>
      </c>
      <c r="G96" s="1">
        <v>1</v>
      </c>
      <c r="H96" s="1">
        <f t="shared" si="16"/>
        <v>1</v>
      </c>
      <c r="I96" s="1">
        <v>2</v>
      </c>
      <c r="J96" s="1">
        <f t="shared" si="17"/>
        <v>0.1418970546041639</v>
      </c>
      <c r="K96" s="1">
        <v>3</v>
      </c>
      <c r="L96" s="1">
        <f t="shared" si="18"/>
        <v>0.17408301063648043</v>
      </c>
      <c r="M96" s="1">
        <v>0.1048</v>
      </c>
      <c r="N96" s="1">
        <f t="shared" si="19"/>
        <v>-0.9795972790161218</v>
      </c>
      <c r="O96" s="1">
        <v>0.0037</v>
      </c>
      <c r="P96" s="1">
        <f t="shared" si="20"/>
        <v>-2.430626090384954</v>
      </c>
      <c r="Q96" s="1">
        <f t="shared" si="21"/>
        <v>0.1085</v>
      </c>
      <c r="R96" s="1">
        <f t="shared" si="22"/>
        <v>-0.9645302365187178</v>
      </c>
      <c r="S96" s="1">
        <f t="shared" si="23"/>
        <v>3.410138248847926</v>
      </c>
      <c r="T96" s="1">
        <f t="shared" si="24"/>
        <v>0.18573159591826516</v>
      </c>
    </row>
    <row r="97" spans="1:20" ht="15">
      <c r="A97" s="1" t="s">
        <v>20</v>
      </c>
      <c r="B97" s="1">
        <v>2010</v>
      </c>
      <c r="C97" s="1" t="s">
        <v>21</v>
      </c>
      <c r="D97" s="1">
        <v>40</v>
      </c>
      <c r="E97" s="1">
        <v>3</v>
      </c>
      <c r="F97" s="1" t="s">
        <v>26</v>
      </c>
      <c r="G97" s="1">
        <v>1</v>
      </c>
      <c r="H97" s="1">
        <f t="shared" si="16"/>
        <v>1</v>
      </c>
      <c r="I97" s="1">
        <v>1</v>
      </c>
      <c r="J97" s="1">
        <f t="shared" si="17"/>
        <v>0.1001674211615598</v>
      </c>
      <c r="K97" s="1">
        <v>1</v>
      </c>
      <c r="L97" s="1">
        <f t="shared" si="18"/>
        <v>0.1001674211615598</v>
      </c>
      <c r="M97" s="1">
        <v>0.108</v>
      </c>
      <c r="N97" s="1">
        <f t="shared" si="19"/>
        <v>-0.9665360339225949</v>
      </c>
      <c r="O97" s="1">
        <v>0.0073</v>
      </c>
      <c r="P97" s="1">
        <f t="shared" si="20"/>
        <v>-2.1360826230421397</v>
      </c>
      <c r="Q97" s="1">
        <f t="shared" si="21"/>
        <v>0.1153</v>
      </c>
      <c r="R97" s="1">
        <f t="shared" si="22"/>
        <v>-0.9381330278614368</v>
      </c>
      <c r="S97" s="1">
        <f t="shared" si="23"/>
        <v>6.331309627059845</v>
      </c>
      <c r="T97" s="1">
        <f t="shared" si="24"/>
        <v>0.2543547151157251</v>
      </c>
    </row>
    <row r="98" spans="1:20" ht="15">
      <c r="A98" s="1" t="s">
        <v>20</v>
      </c>
      <c r="B98" s="1">
        <v>2010</v>
      </c>
      <c r="C98" s="1" t="s">
        <v>21</v>
      </c>
      <c r="D98" s="1">
        <v>170</v>
      </c>
      <c r="E98" s="1">
        <v>6</v>
      </c>
      <c r="F98" s="1" t="s">
        <v>22</v>
      </c>
      <c r="G98" s="1">
        <v>2</v>
      </c>
      <c r="H98" s="1">
        <f t="shared" si="16"/>
        <v>1.4142135623730951</v>
      </c>
      <c r="I98" s="1">
        <v>2</v>
      </c>
      <c r="J98" s="1">
        <f t="shared" si="17"/>
        <v>0.1418970546041639</v>
      </c>
      <c r="K98" s="1">
        <v>1</v>
      </c>
      <c r="L98" s="1">
        <f t="shared" si="18"/>
        <v>0.1001674211615598</v>
      </c>
      <c r="M98" s="1">
        <v>0.1047</v>
      </c>
      <c r="N98" s="1">
        <f t="shared" si="19"/>
        <v>-0.9800118404087148</v>
      </c>
      <c r="O98" s="1">
        <v>0.0293</v>
      </c>
      <c r="P98" s="1">
        <f t="shared" si="20"/>
        <v>-1.5329841815615646</v>
      </c>
      <c r="Q98" s="1">
        <f t="shared" si="21"/>
        <v>0.134</v>
      </c>
      <c r="R98" s="1">
        <f t="shared" si="22"/>
        <v>-0.8728627928084989</v>
      </c>
      <c r="S98" s="1">
        <f t="shared" si="23"/>
        <v>21.865671641791042</v>
      </c>
      <c r="T98" s="1">
        <f t="shared" si="24"/>
        <v>0.4865821211963043</v>
      </c>
    </row>
    <row r="99" spans="1:20" ht="15">
      <c r="A99" s="1" t="s">
        <v>20</v>
      </c>
      <c r="B99" s="1">
        <v>2010</v>
      </c>
      <c r="C99" s="1" t="s">
        <v>30</v>
      </c>
      <c r="D99" s="1">
        <v>224</v>
      </c>
      <c r="E99" s="1">
        <v>3</v>
      </c>
      <c r="F99" s="1" t="s">
        <v>26</v>
      </c>
      <c r="G99" s="1">
        <v>1</v>
      </c>
      <c r="H99" s="1">
        <f t="shared" si="16"/>
        <v>1</v>
      </c>
      <c r="I99" s="1">
        <v>1</v>
      </c>
      <c r="J99" s="1">
        <f t="shared" si="17"/>
        <v>0.1001674211615598</v>
      </c>
      <c r="K99" s="1">
        <v>2</v>
      </c>
      <c r="L99" s="1">
        <f t="shared" si="18"/>
        <v>0.1418970546041639</v>
      </c>
      <c r="M99" s="1">
        <v>0.1395</v>
      </c>
      <c r="N99" s="1">
        <f t="shared" si="19"/>
        <v>-0.8553946612852555</v>
      </c>
      <c r="O99" s="1">
        <v>0.0012</v>
      </c>
      <c r="P99" s="1">
        <f t="shared" si="20"/>
        <v>-2.91721462968355</v>
      </c>
      <c r="Q99" s="1">
        <f t="shared" si="21"/>
        <v>0.14070000000000002</v>
      </c>
      <c r="R99" s="1">
        <f t="shared" si="22"/>
        <v>-0.8516750369611829</v>
      </c>
      <c r="S99" s="1">
        <f t="shared" si="23"/>
        <v>0.8528784648187632</v>
      </c>
      <c r="T99" s="1">
        <f t="shared" si="24"/>
        <v>0.09248319993280606</v>
      </c>
    </row>
    <row r="100" spans="1:20" ht="15">
      <c r="A100" s="1" t="s">
        <v>20</v>
      </c>
      <c r="B100" s="1">
        <v>2010</v>
      </c>
      <c r="C100" s="1" t="s">
        <v>30</v>
      </c>
      <c r="D100" s="1">
        <v>265</v>
      </c>
      <c r="E100" s="1">
        <v>5</v>
      </c>
      <c r="F100" s="1" t="s">
        <v>24</v>
      </c>
      <c r="G100" s="1">
        <v>1</v>
      </c>
      <c r="H100" s="1">
        <f t="shared" si="16"/>
        <v>1</v>
      </c>
      <c r="I100" s="1">
        <v>2</v>
      </c>
      <c r="J100" s="1">
        <f t="shared" si="17"/>
        <v>0.1418970546041639</v>
      </c>
      <c r="K100" s="1">
        <v>3</v>
      </c>
      <c r="L100" s="1">
        <f t="shared" si="18"/>
        <v>0.17408301063648043</v>
      </c>
      <c r="M100" s="1">
        <v>0.1385</v>
      </c>
      <c r="N100" s="1">
        <f t="shared" si="19"/>
        <v>-0.8585188707291963</v>
      </c>
      <c r="O100" s="1">
        <v>0.0029</v>
      </c>
      <c r="P100" s="1">
        <f t="shared" si="20"/>
        <v>-2.5361070110140926</v>
      </c>
      <c r="Q100" s="1">
        <f t="shared" si="21"/>
        <v>0.14140000000000003</v>
      </c>
      <c r="R100" s="1">
        <f t="shared" si="22"/>
        <v>-0.8495198777296653</v>
      </c>
      <c r="S100" s="1">
        <f t="shared" si="23"/>
        <v>2.0509193776520505</v>
      </c>
      <c r="T100" s="1">
        <f t="shared" si="24"/>
        <v>0.14370440823244637</v>
      </c>
    </row>
    <row r="101" spans="1:20" ht="15">
      <c r="A101" s="1" t="s">
        <v>20</v>
      </c>
      <c r="B101" s="1">
        <v>2010</v>
      </c>
      <c r="C101" s="1" t="s">
        <v>21</v>
      </c>
      <c r="D101" s="1">
        <v>138</v>
      </c>
      <c r="E101" s="1">
        <v>1</v>
      </c>
      <c r="F101" s="1" t="s">
        <v>25</v>
      </c>
      <c r="G101" s="1">
        <v>3</v>
      </c>
      <c r="H101" s="1">
        <f t="shared" si="16"/>
        <v>1.7320508075688772</v>
      </c>
      <c r="I101" s="1">
        <v>2</v>
      </c>
      <c r="J101" s="1">
        <f t="shared" si="17"/>
        <v>0.1418970546041639</v>
      </c>
      <c r="K101" s="1">
        <v>5</v>
      </c>
      <c r="L101" s="1">
        <f t="shared" si="18"/>
        <v>0.2255134058981312</v>
      </c>
      <c r="M101" s="1">
        <v>0.2479</v>
      </c>
      <c r="N101" s="1">
        <f t="shared" si="19"/>
        <v>-0.6057059546471576</v>
      </c>
      <c r="O101" s="1">
        <v>0.0038</v>
      </c>
      <c r="P101" s="1">
        <f t="shared" si="20"/>
        <v>-2.4190750243243806</v>
      </c>
      <c r="Q101" s="1">
        <f t="shared" si="21"/>
        <v>0.25170000000000003</v>
      </c>
      <c r="R101" s="1">
        <f t="shared" si="22"/>
        <v>-0.5990995303453636</v>
      </c>
      <c r="S101" s="1">
        <f t="shared" si="23"/>
        <v>1.5097338100913784</v>
      </c>
      <c r="T101" s="1">
        <f t="shared" si="24"/>
        <v>0.12318251661065317</v>
      </c>
    </row>
    <row r="102" spans="1:20" ht="15">
      <c r="A102" s="1" t="s">
        <v>20</v>
      </c>
      <c r="B102" s="1">
        <v>2010</v>
      </c>
      <c r="C102" s="1" t="s">
        <v>30</v>
      </c>
      <c r="D102" s="1">
        <v>371</v>
      </c>
      <c r="E102" s="1">
        <v>7</v>
      </c>
      <c r="F102" s="1" t="s">
        <v>23</v>
      </c>
      <c r="G102" s="1">
        <v>2</v>
      </c>
      <c r="H102" s="1">
        <f t="shared" si="16"/>
        <v>1.4142135623730951</v>
      </c>
      <c r="I102" s="1">
        <v>3</v>
      </c>
      <c r="J102" s="1">
        <f t="shared" si="17"/>
        <v>0.17408301063648043</v>
      </c>
      <c r="K102" s="1">
        <v>5</v>
      </c>
      <c r="L102" s="1">
        <f t="shared" si="18"/>
        <v>0.2255134058981312</v>
      </c>
      <c r="M102" s="1">
        <v>0.2686</v>
      </c>
      <c r="N102" s="1">
        <f t="shared" si="19"/>
        <v>-0.5708778231491465</v>
      </c>
      <c r="O102" s="1">
        <v>0.0091</v>
      </c>
      <c r="P102" s="1">
        <f t="shared" si="20"/>
        <v>-2.0404816230270018</v>
      </c>
      <c r="Q102" s="1">
        <f t="shared" si="21"/>
        <v>0.2777</v>
      </c>
      <c r="R102" s="1">
        <f t="shared" si="22"/>
        <v>-0.5564084815510532</v>
      </c>
      <c r="S102" s="1">
        <f t="shared" si="23"/>
        <v>3.276917536910335</v>
      </c>
      <c r="T102" s="1">
        <f t="shared" si="24"/>
        <v>0.18202611238580646</v>
      </c>
    </row>
    <row r="103" spans="1:20" ht="15">
      <c r="A103" s="1" t="s">
        <v>20</v>
      </c>
      <c r="B103" s="1">
        <v>2010</v>
      </c>
      <c r="C103" s="1" t="s">
        <v>21</v>
      </c>
      <c r="D103" s="1">
        <v>36</v>
      </c>
      <c r="E103" s="1">
        <v>7</v>
      </c>
      <c r="F103" s="1" t="s">
        <v>23</v>
      </c>
      <c r="G103" s="1">
        <v>1</v>
      </c>
      <c r="H103" s="1">
        <f t="shared" si="16"/>
        <v>1</v>
      </c>
      <c r="I103" s="1">
        <v>1</v>
      </c>
      <c r="J103" s="1">
        <f t="shared" si="17"/>
        <v>0.1001674211615598</v>
      </c>
      <c r="K103" s="1">
        <v>2</v>
      </c>
      <c r="L103" s="1">
        <f t="shared" si="18"/>
        <v>0.1418970546041639</v>
      </c>
      <c r="M103" s="1">
        <v>0.2864</v>
      </c>
      <c r="N103" s="1">
        <f t="shared" si="19"/>
        <v>-0.5430118227154347</v>
      </c>
      <c r="O103" s="1">
        <v>0.0021</v>
      </c>
      <c r="P103" s="1">
        <f t="shared" si="20"/>
        <v>-2.6757175447023074</v>
      </c>
      <c r="Q103" s="1">
        <f t="shared" si="21"/>
        <v>0.2885</v>
      </c>
      <c r="R103" s="1">
        <f t="shared" si="22"/>
        <v>-0.5398391292342356</v>
      </c>
      <c r="S103" s="1">
        <f t="shared" si="23"/>
        <v>0.7279029462738302</v>
      </c>
      <c r="T103" s="1">
        <f t="shared" si="24"/>
        <v>0.08542107335330316</v>
      </c>
    </row>
    <row r="104" spans="1:20" ht="15">
      <c r="A104" s="1" t="s">
        <v>20</v>
      </c>
      <c r="B104" s="1">
        <v>2010</v>
      </c>
      <c r="C104" s="1" t="s">
        <v>30</v>
      </c>
      <c r="D104" s="1">
        <v>321</v>
      </c>
      <c r="E104" s="1">
        <v>1</v>
      </c>
      <c r="F104" s="1" t="s">
        <v>25</v>
      </c>
      <c r="G104" s="1">
        <v>1</v>
      </c>
      <c r="H104" s="1">
        <f t="shared" si="16"/>
        <v>1</v>
      </c>
      <c r="I104" s="1">
        <v>1</v>
      </c>
      <c r="J104" s="1">
        <f t="shared" si="17"/>
        <v>0.1001674211615598</v>
      </c>
      <c r="K104" s="1">
        <v>1</v>
      </c>
      <c r="L104" s="1">
        <f t="shared" si="18"/>
        <v>0.1001674211615598</v>
      </c>
      <c r="M104" s="1">
        <v>0.2981</v>
      </c>
      <c r="N104" s="1">
        <f t="shared" si="19"/>
        <v>-0.5256234554602344</v>
      </c>
      <c r="O104" s="1">
        <v>0.0009</v>
      </c>
      <c r="P104" s="1">
        <f t="shared" si="20"/>
        <v>-3.0409586076789066</v>
      </c>
      <c r="Q104" s="1">
        <f t="shared" si="21"/>
        <v>0.299</v>
      </c>
      <c r="R104" s="1">
        <f t="shared" si="22"/>
        <v>-0.5243142870193959</v>
      </c>
      <c r="S104" s="1">
        <f t="shared" si="23"/>
        <v>0.3010033444816053</v>
      </c>
      <c r="T104" s="1">
        <f t="shared" si="24"/>
        <v>0.054891332676351344</v>
      </c>
    </row>
    <row r="105" spans="1:20" ht="15">
      <c r="A105" s="1" t="s">
        <v>20</v>
      </c>
      <c r="B105" s="1">
        <v>2010</v>
      </c>
      <c r="C105" s="1" t="s">
        <v>30</v>
      </c>
      <c r="D105" s="1">
        <v>210</v>
      </c>
      <c r="E105" s="1">
        <v>4</v>
      </c>
      <c r="F105" s="1" t="s">
        <v>27</v>
      </c>
      <c r="G105" s="1">
        <v>1</v>
      </c>
      <c r="H105" s="1">
        <f aca="true" t="shared" si="25" ref="H105:H129">SQRT(G105)</f>
        <v>1</v>
      </c>
      <c r="I105" s="1">
        <v>1</v>
      </c>
      <c r="J105" s="1">
        <f aca="true" t="shared" si="26" ref="J105:J129">ASIN(SQRT(I105/100))</f>
        <v>0.1001674211615598</v>
      </c>
      <c r="K105" s="1">
        <v>1</v>
      </c>
      <c r="L105" s="1">
        <f aca="true" t="shared" si="27" ref="L105:L129">ASIN(SQRT(K105/100))</f>
        <v>0.1001674211615598</v>
      </c>
      <c r="M105" s="1">
        <v>0.3014</v>
      </c>
      <c r="N105" s="1">
        <f aca="true" t="shared" si="28" ref="N105:N129">LOG10(M105+0.00001)</f>
        <v>-0.5208423430208082</v>
      </c>
      <c r="O105" s="1">
        <v>0.0038</v>
      </c>
      <c r="P105" s="1">
        <f aca="true" t="shared" si="29" ref="P105:P129">LOG10(O105+0.00001)</f>
        <v>-2.4190750243243806</v>
      </c>
      <c r="Q105" s="1">
        <f aca="true" t="shared" si="30" ref="Q105:Q129">M105+O105</f>
        <v>0.3052</v>
      </c>
      <c r="R105" s="1">
        <f aca="true" t="shared" si="31" ref="R105:R129">LOG10(Q105+0.00001)</f>
        <v>-0.5154012411179716</v>
      </c>
      <c r="S105" s="1">
        <f t="shared" si="23"/>
        <v>1.2450851900393185</v>
      </c>
      <c r="T105" s="1">
        <f t="shared" si="24"/>
        <v>0.11181624383398879</v>
      </c>
    </row>
    <row r="106" spans="1:20" ht="15">
      <c r="A106" s="1" t="s">
        <v>20</v>
      </c>
      <c r="B106" s="1">
        <v>2010</v>
      </c>
      <c r="C106" s="1" t="s">
        <v>21</v>
      </c>
      <c r="D106" s="1">
        <v>186</v>
      </c>
      <c r="E106" s="1">
        <v>4</v>
      </c>
      <c r="F106" s="1" t="s">
        <v>27</v>
      </c>
      <c r="G106" s="1">
        <v>1</v>
      </c>
      <c r="H106" s="1">
        <f t="shared" si="25"/>
        <v>1</v>
      </c>
      <c r="I106" s="1">
        <v>1</v>
      </c>
      <c r="J106" s="1">
        <f t="shared" si="26"/>
        <v>0.1001674211615598</v>
      </c>
      <c r="K106" s="1">
        <v>2</v>
      </c>
      <c r="L106" s="1">
        <f t="shared" si="27"/>
        <v>0.1418970546041639</v>
      </c>
      <c r="M106" s="1">
        <v>0.3108</v>
      </c>
      <c r="N106" s="1">
        <f t="shared" si="28"/>
        <v>-0.5075050166569878</v>
      </c>
      <c r="O106" s="1">
        <v>0.0027</v>
      </c>
      <c r="P106" s="1">
        <f t="shared" si="29"/>
        <v>-2.567030709125594</v>
      </c>
      <c r="Q106" s="1">
        <f t="shared" si="30"/>
        <v>0.3135</v>
      </c>
      <c r="R106" s="1">
        <f t="shared" si="31"/>
        <v>-0.5037486019606809</v>
      </c>
      <c r="S106" s="1">
        <f aca="true" t="shared" si="32" ref="S106:S129">O106/Q106*100</f>
        <v>0.8612440191387561</v>
      </c>
      <c r="T106" s="1">
        <f aca="true" t="shared" si="33" ref="T106:T129">ASIN(SQRT(S106/100))</f>
        <v>0.09293696304896287</v>
      </c>
    </row>
    <row r="107" spans="1:20" ht="15">
      <c r="A107" s="1" t="s">
        <v>20</v>
      </c>
      <c r="B107" s="1">
        <v>2010</v>
      </c>
      <c r="C107" s="1" t="s">
        <v>30</v>
      </c>
      <c r="D107" s="1">
        <v>341</v>
      </c>
      <c r="E107" s="1">
        <v>8</v>
      </c>
      <c r="F107" s="1" t="s">
        <v>29</v>
      </c>
      <c r="G107" s="1">
        <v>2</v>
      </c>
      <c r="H107" s="1">
        <f t="shared" si="25"/>
        <v>1.4142135623730951</v>
      </c>
      <c r="I107" s="1">
        <v>3</v>
      </c>
      <c r="J107" s="1">
        <f t="shared" si="26"/>
        <v>0.17408301063648043</v>
      </c>
      <c r="K107" s="1">
        <v>5</v>
      </c>
      <c r="L107" s="1">
        <f t="shared" si="27"/>
        <v>0.2255134058981312</v>
      </c>
      <c r="M107" s="1">
        <v>0.3262</v>
      </c>
      <c r="N107" s="1">
        <f t="shared" si="28"/>
        <v>-0.4865027297511334</v>
      </c>
      <c r="O107" s="1">
        <v>0.0018</v>
      </c>
      <c r="P107" s="1">
        <f t="shared" si="29"/>
        <v>-2.7423214251308154</v>
      </c>
      <c r="Q107" s="1">
        <f t="shared" si="30"/>
        <v>0.328</v>
      </c>
      <c r="R107" s="1">
        <f t="shared" si="31"/>
        <v>-0.48411291580473265</v>
      </c>
      <c r="S107" s="1">
        <f t="shared" si="32"/>
        <v>0.548780487804878</v>
      </c>
      <c r="T107" s="1">
        <f t="shared" si="33"/>
        <v>0.07414764346245051</v>
      </c>
    </row>
    <row r="108" spans="1:20" ht="15">
      <c r="A108" s="1" t="s">
        <v>20</v>
      </c>
      <c r="B108" s="1">
        <v>2010</v>
      </c>
      <c r="C108" s="1" t="s">
        <v>21</v>
      </c>
      <c r="D108" s="1">
        <v>92</v>
      </c>
      <c r="E108" s="1">
        <v>2</v>
      </c>
      <c r="F108" s="1" t="s">
        <v>28</v>
      </c>
      <c r="G108" s="1">
        <v>1</v>
      </c>
      <c r="H108" s="1">
        <f t="shared" si="25"/>
        <v>1</v>
      </c>
      <c r="I108" s="1">
        <v>4</v>
      </c>
      <c r="J108" s="1">
        <f t="shared" si="26"/>
        <v>0.20135792079033082</v>
      </c>
      <c r="K108" s="1">
        <v>6</v>
      </c>
      <c r="L108" s="1">
        <f t="shared" si="27"/>
        <v>0.24746706317044773</v>
      </c>
      <c r="M108" s="1">
        <v>0.3677</v>
      </c>
      <c r="N108" s="1">
        <f t="shared" si="28"/>
        <v>-0.4344945591826346</v>
      </c>
      <c r="O108" s="1">
        <v>0.004</v>
      </c>
      <c r="P108" s="1">
        <f t="shared" si="29"/>
        <v>-2.396855627379818</v>
      </c>
      <c r="Q108" s="1">
        <f t="shared" si="30"/>
        <v>0.37170000000000003</v>
      </c>
      <c r="R108" s="1">
        <f t="shared" si="31"/>
        <v>-0.4297957550560092</v>
      </c>
      <c r="S108" s="1">
        <f t="shared" si="32"/>
        <v>1.0761366693570082</v>
      </c>
      <c r="T108" s="1">
        <f t="shared" si="33"/>
        <v>0.10392397283544398</v>
      </c>
    </row>
    <row r="109" spans="1:20" ht="15">
      <c r="A109" s="1" t="s">
        <v>20</v>
      </c>
      <c r="B109" s="1">
        <v>2010</v>
      </c>
      <c r="C109" s="1" t="s">
        <v>21</v>
      </c>
      <c r="D109" s="1">
        <v>100</v>
      </c>
      <c r="E109" s="1">
        <v>7</v>
      </c>
      <c r="F109" s="1" t="s">
        <v>23</v>
      </c>
      <c r="G109" s="1">
        <v>3</v>
      </c>
      <c r="H109" s="1">
        <f t="shared" si="25"/>
        <v>1.7320508075688772</v>
      </c>
      <c r="I109" s="1">
        <v>2</v>
      </c>
      <c r="J109" s="1">
        <f t="shared" si="26"/>
        <v>0.1418970546041639</v>
      </c>
      <c r="K109" s="1">
        <v>2</v>
      </c>
      <c r="L109" s="1">
        <f t="shared" si="27"/>
        <v>0.1418970546041639</v>
      </c>
      <c r="M109" s="1">
        <v>0.3444</v>
      </c>
      <c r="N109" s="1">
        <f t="shared" si="28"/>
        <v>-0.4629242472248597</v>
      </c>
      <c r="O109" s="1">
        <v>0.047</v>
      </c>
      <c r="P109" s="1">
        <f t="shared" si="29"/>
        <v>-1.3278097488117473</v>
      </c>
      <c r="Q109" s="1">
        <f t="shared" si="30"/>
        <v>0.39139999999999997</v>
      </c>
      <c r="R109" s="1">
        <f t="shared" si="31"/>
        <v>-0.4073680828953392</v>
      </c>
      <c r="S109" s="1">
        <f t="shared" si="32"/>
        <v>12.008175779253962</v>
      </c>
      <c r="T109" s="1">
        <f t="shared" si="33"/>
        <v>0.3538673834988558</v>
      </c>
    </row>
    <row r="110" spans="1:20" ht="15">
      <c r="A110" s="1" t="s">
        <v>20</v>
      </c>
      <c r="B110" s="1">
        <v>2010</v>
      </c>
      <c r="C110" s="1" t="s">
        <v>30</v>
      </c>
      <c r="D110" s="1">
        <v>258</v>
      </c>
      <c r="E110" s="1">
        <v>1</v>
      </c>
      <c r="F110" s="1" t="s">
        <v>25</v>
      </c>
      <c r="G110" s="1">
        <v>1</v>
      </c>
      <c r="H110" s="1">
        <f t="shared" si="25"/>
        <v>1</v>
      </c>
      <c r="I110" s="1">
        <v>1</v>
      </c>
      <c r="J110" s="1">
        <f t="shared" si="26"/>
        <v>0.1001674211615598</v>
      </c>
      <c r="K110" s="1">
        <v>1</v>
      </c>
      <c r="L110" s="1">
        <f t="shared" si="27"/>
        <v>0.1001674211615598</v>
      </c>
      <c r="M110" s="1">
        <v>0.3973</v>
      </c>
      <c r="N110" s="1">
        <f t="shared" si="28"/>
        <v>-0.40087050393491097</v>
      </c>
      <c r="O110" s="1">
        <v>0.0044</v>
      </c>
      <c r="P110" s="1">
        <f t="shared" si="29"/>
        <v>-2.3555614105321614</v>
      </c>
      <c r="Q110" s="1">
        <f t="shared" si="30"/>
        <v>0.4017</v>
      </c>
      <c r="R110" s="1">
        <f t="shared" si="31"/>
        <v>-0.39608735698935704</v>
      </c>
      <c r="S110" s="1">
        <f t="shared" si="32"/>
        <v>1.0953447846651732</v>
      </c>
      <c r="T110" s="1">
        <f t="shared" si="33"/>
        <v>0.10485073108319201</v>
      </c>
    </row>
    <row r="111" spans="1:20" ht="15">
      <c r="A111" s="1" t="s">
        <v>20</v>
      </c>
      <c r="B111" s="1">
        <v>2010</v>
      </c>
      <c r="C111" s="1" t="s">
        <v>30</v>
      </c>
      <c r="D111" s="1">
        <v>364</v>
      </c>
      <c r="E111" s="1">
        <v>6</v>
      </c>
      <c r="F111" s="1" t="s">
        <v>22</v>
      </c>
      <c r="G111" s="1">
        <v>2</v>
      </c>
      <c r="H111" s="1">
        <f t="shared" si="25"/>
        <v>1.4142135623730951</v>
      </c>
      <c r="I111" s="1">
        <v>2</v>
      </c>
      <c r="J111" s="1">
        <f t="shared" si="26"/>
        <v>0.1418970546041639</v>
      </c>
      <c r="K111" s="1">
        <v>3</v>
      </c>
      <c r="L111" s="1">
        <f t="shared" si="27"/>
        <v>0.17408301063648043</v>
      </c>
      <c r="M111" s="1">
        <v>0.4195</v>
      </c>
      <c r="N111" s="1">
        <f t="shared" si="28"/>
        <v>-0.37725768228925827</v>
      </c>
      <c r="O111" s="1">
        <v>0.002</v>
      </c>
      <c r="P111" s="1">
        <f t="shared" si="29"/>
        <v>-2.696803942579511</v>
      </c>
      <c r="Q111" s="1">
        <f t="shared" si="30"/>
        <v>0.4215</v>
      </c>
      <c r="R111" s="1">
        <f t="shared" si="31"/>
        <v>-0.37519211761503457</v>
      </c>
      <c r="S111" s="1">
        <f t="shared" si="32"/>
        <v>0.4744958481613286</v>
      </c>
      <c r="T111" s="1">
        <f t="shared" si="33"/>
        <v>0.06893825069520668</v>
      </c>
    </row>
    <row r="112" spans="1:20" ht="15">
      <c r="A112" s="1" t="s">
        <v>20</v>
      </c>
      <c r="B112" s="1">
        <v>2010</v>
      </c>
      <c r="C112" s="1" t="s">
        <v>21</v>
      </c>
      <c r="D112" s="1">
        <v>107</v>
      </c>
      <c r="E112" s="1">
        <v>3</v>
      </c>
      <c r="F112" s="1" t="s">
        <v>26</v>
      </c>
      <c r="G112" s="1">
        <v>1</v>
      </c>
      <c r="H112" s="1">
        <f t="shared" si="25"/>
        <v>1</v>
      </c>
      <c r="I112" s="1">
        <v>2</v>
      </c>
      <c r="J112" s="1">
        <f t="shared" si="26"/>
        <v>0.1418970546041639</v>
      </c>
      <c r="K112" s="1">
        <v>2</v>
      </c>
      <c r="L112" s="1">
        <f t="shared" si="27"/>
        <v>0.1418970546041639</v>
      </c>
      <c r="M112" s="1">
        <v>0.4437</v>
      </c>
      <c r="N112" s="1">
        <f t="shared" si="28"/>
        <v>-0.3529007833729658</v>
      </c>
      <c r="O112" s="1">
        <v>0.0106</v>
      </c>
      <c r="P112" s="1">
        <f t="shared" si="29"/>
        <v>-1.9742846160986594</v>
      </c>
      <c r="Q112" s="1">
        <f t="shared" si="30"/>
        <v>0.4543</v>
      </c>
      <c r="R112" s="1">
        <f t="shared" si="31"/>
        <v>-0.34264770364977737</v>
      </c>
      <c r="S112" s="1">
        <f t="shared" si="32"/>
        <v>2.3332599603786046</v>
      </c>
      <c r="T112" s="1">
        <f t="shared" si="33"/>
        <v>0.15335045594799665</v>
      </c>
    </row>
    <row r="113" spans="1:20" ht="15">
      <c r="A113" s="1" t="s">
        <v>20</v>
      </c>
      <c r="B113" s="1">
        <v>2010</v>
      </c>
      <c r="C113" s="1" t="s">
        <v>21</v>
      </c>
      <c r="D113" s="1">
        <v>71</v>
      </c>
      <c r="E113" s="1">
        <v>4</v>
      </c>
      <c r="F113" s="1" t="s">
        <v>27</v>
      </c>
      <c r="G113" s="1">
        <v>4</v>
      </c>
      <c r="H113" s="1">
        <f t="shared" si="25"/>
        <v>2</v>
      </c>
      <c r="I113" s="1">
        <v>2</v>
      </c>
      <c r="J113" s="1">
        <f t="shared" si="26"/>
        <v>0.1418970546041639</v>
      </c>
      <c r="K113" s="1">
        <v>2</v>
      </c>
      <c r="L113" s="1">
        <f t="shared" si="27"/>
        <v>0.1418970546041639</v>
      </c>
      <c r="M113" s="1">
        <v>0.42300000000000004</v>
      </c>
      <c r="N113" s="1">
        <f t="shared" si="28"/>
        <v>-0.3736493657372867</v>
      </c>
      <c r="O113" s="1">
        <v>0.0528</v>
      </c>
      <c r="P113" s="1">
        <f t="shared" si="29"/>
        <v>-1.2772838325115052</v>
      </c>
      <c r="Q113" s="1">
        <f t="shared" si="30"/>
        <v>0.47580000000000006</v>
      </c>
      <c r="R113" s="1">
        <f t="shared" si="31"/>
        <v>-0.32256643472586194</v>
      </c>
      <c r="S113" s="1">
        <f t="shared" si="32"/>
        <v>11.097099621689784</v>
      </c>
      <c r="T113" s="1">
        <f t="shared" si="33"/>
        <v>0.3396139264879865</v>
      </c>
    </row>
    <row r="114" spans="1:20" ht="15">
      <c r="A114" s="1" t="s">
        <v>20</v>
      </c>
      <c r="B114" s="1">
        <v>2010</v>
      </c>
      <c r="C114" s="1" t="s">
        <v>30</v>
      </c>
      <c r="D114" s="1">
        <v>300</v>
      </c>
      <c r="E114" s="1">
        <v>2</v>
      </c>
      <c r="F114" s="1" t="s">
        <v>28</v>
      </c>
      <c r="G114" s="1">
        <v>2</v>
      </c>
      <c r="H114" s="1">
        <f t="shared" si="25"/>
        <v>1.4142135623730951</v>
      </c>
      <c r="I114" s="1">
        <v>3</v>
      </c>
      <c r="J114" s="1">
        <f t="shared" si="26"/>
        <v>0.17408301063648043</v>
      </c>
      <c r="K114" s="1">
        <v>4</v>
      </c>
      <c r="L114" s="1">
        <f t="shared" si="27"/>
        <v>0.20135792079033082</v>
      </c>
      <c r="M114" s="1">
        <v>0.4784</v>
      </c>
      <c r="N114" s="1">
        <f t="shared" si="28"/>
        <v>-0.32019975105261095</v>
      </c>
      <c r="O114" s="1">
        <v>0.0137</v>
      </c>
      <c r="P114" s="1">
        <f t="shared" si="29"/>
        <v>-1.8629625452104874</v>
      </c>
      <c r="Q114" s="1">
        <f t="shared" si="30"/>
        <v>0.4921</v>
      </c>
      <c r="R114" s="1">
        <f t="shared" si="31"/>
        <v>-0.3079378097257384</v>
      </c>
      <c r="S114" s="1">
        <f t="shared" si="32"/>
        <v>2.7839869945133104</v>
      </c>
      <c r="T114" s="1">
        <f t="shared" si="33"/>
        <v>0.16763689563225764</v>
      </c>
    </row>
    <row r="115" spans="1:20" ht="15">
      <c r="A115" s="1" t="s">
        <v>20</v>
      </c>
      <c r="B115" s="1">
        <v>2010</v>
      </c>
      <c r="C115" s="1" t="s">
        <v>30</v>
      </c>
      <c r="D115" s="1">
        <v>275</v>
      </c>
      <c r="E115" s="1">
        <v>4</v>
      </c>
      <c r="F115" s="1" t="s">
        <v>27</v>
      </c>
      <c r="G115" s="1">
        <v>2</v>
      </c>
      <c r="H115" s="1">
        <f t="shared" si="25"/>
        <v>1.4142135623730951</v>
      </c>
      <c r="I115" s="1">
        <v>2</v>
      </c>
      <c r="J115" s="1">
        <f t="shared" si="26"/>
        <v>0.1418970546041639</v>
      </c>
      <c r="K115" s="1">
        <v>1</v>
      </c>
      <c r="L115" s="1">
        <f t="shared" si="27"/>
        <v>0.1001674211615598</v>
      </c>
      <c r="M115" s="1">
        <v>0.5118</v>
      </c>
      <c r="N115" s="1">
        <f t="shared" si="28"/>
        <v>-0.29089123290293367</v>
      </c>
      <c r="O115" s="1">
        <v>0.0059</v>
      </c>
      <c r="P115" s="1">
        <f t="shared" si="29"/>
        <v>-2.2284125191187445</v>
      </c>
      <c r="Q115" s="1">
        <f t="shared" si="30"/>
        <v>0.5177</v>
      </c>
      <c r="R115" s="1">
        <f t="shared" si="31"/>
        <v>-0.2859134461773579</v>
      </c>
      <c r="S115" s="1">
        <f t="shared" si="32"/>
        <v>1.1396561715279119</v>
      </c>
      <c r="T115" s="1">
        <f t="shared" si="33"/>
        <v>0.10695849979915686</v>
      </c>
    </row>
    <row r="116" spans="1:20" ht="15">
      <c r="A116" s="1" t="s">
        <v>20</v>
      </c>
      <c r="B116" s="1">
        <v>2010</v>
      </c>
      <c r="C116" s="1" t="s">
        <v>21</v>
      </c>
      <c r="D116" s="1">
        <v>114</v>
      </c>
      <c r="E116" s="1">
        <v>2</v>
      </c>
      <c r="F116" s="1" t="s">
        <v>28</v>
      </c>
      <c r="G116" s="1">
        <v>2</v>
      </c>
      <c r="H116" s="1">
        <f t="shared" si="25"/>
        <v>1.4142135623730951</v>
      </c>
      <c r="I116" s="1">
        <v>3</v>
      </c>
      <c r="J116" s="1">
        <f t="shared" si="26"/>
        <v>0.17408301063648043</v>
      </c>
      <c r="K116" s="1">
        <v>4</v>
      </c>
      <c r="L116" s="1">
        <f t="shared" si="27"/>
        <v>0.20135792079033082</v>
      </c>
      <c r="M116" s="1">
        <v>0.5597000000000001</v>
      </c>
      <c r="N116" s="1">
        <f t="shared" si="28"/>
        <v>-0.2520369337471518</v>
      </c>
      <c r="O116" s="1">
        <v>0.0104</v>
      </c>
      <c r="P116" s="1">
        <f t="shared" si="29"/>
        <v>-1.9825492704894638</v>
      </c>
      <c r="Q116" s="1">
        <f t="shared" si="30"/>
        <v>0.5701</v>
      </c>
      <c r="R116" s="1">
        <f t="shared" si="31"/>
        <v>-0.24404134119770957</v>
      </c>
      <c r="S116" s="1">
        <f t="shared" si="32"/>
        <v>1.8242413611647075</v>
      </c>
      <c r="T116" s="1">
        <f t="shared" si="33"/>
        <v>0.135478537938886</v>
      </c>
    </row>
    <row r="117" spans="1:20" ht="15">
      <c r="A117" s="1" t="s">
        <v>20</v>
      </c>
      <c r="B117" s="1">
        <v>2010</v>
      </c>
      <c r="C117" s="1" t="s">
        <v>30</v>
      </c>
      <c r="D117" s="1">
        <v>375</v>
      </c>
      <c r="E117" s="1">
        <v>3</v>
      </c>
      <c r="F117" s="1" t="s">
        <v>26</v>
      </c>
      <c r="G117" s="1">
        <v>2</v>
      </c>
      <c r="H117" s="1">
        <f t="shared" si="25"/>
        <v>1.4142135623730951</v>
      </c>
      <c r="I117" s="1">
        <v>2</v>
      </c>
      <c r="J117" s="1">
        <f t="shared" si="26"/>
        <v>0.1418970546041639</v>
      </c>
      <c r="K117" s="1">
        <v>3</v>
      </c>
      <c r="L117" s="1">
        <f t="shared" si="27"/>
        <v>0.17408301063648043</v>
      </c>
      <c r="M117" s="1">
        <v>0.6062</v>
      </c>
      <c r="N117" s="1">
        <f t="shared" si="28"/>
        <v>-0.21737690381630426</v>
      </c>
      <c r="O117" s="1">
        <v>0.0119</v>
      </c>
      <c r="P117" s="1">
        <f t="shared" si="29"/>
        <v>-1.9240882385172224</v>
      </c>
      <c r="Q117" s="1">
        <f t="shared" si="30"/>
        <v>0.6181</v>
      </c>
      <c r="R117" s="1">
        <f t="shared" si="31"/>
        <v>-0.20893423018314955</v>
      </c>
      <c r="S117" s="1">
        <f t="shared" si="32"/>
        <v>1.9252548131370328</v>
      </c>
      <c r="T117" s="1">
        <f t="shared" si="33"/>
        <v>0.13920268042877226</v>
      </c>
    </row>
    <row r="118" spans="1:20" ht="15">
      <c r="A118" s="1" t="s">
        <v>20</v>
      </c>
      <c r="B118" s="1">
        <v>2010</v>
      </c>
      <c r="C118" s="1" t="s">
        <v>30</v>
      </c>
      <c r="D118" s="1">
        <v>335</v>
      </c>
      <c r="E118" s="1">
        <v>3</v>
      </c>
      <c r="F118" s="1" t="s">
        <v>26</v>
      </c>
      <c r="G118" s="1">
        <v>2</v>
      </c>
      <c r="H118" s="1">
        <f t="shared" si="25"/>
        <v>1.4142135623730951</v>
      </c>
      <c r="I118" s="1">
        <v>3</v>
      </c>
      <c r="J118" s="1">
        <f t="shared" si="26"/>
        <v>0.17408301063648043</v>
      </c>
      <c r="K118" s="1">
        <v>3</v>
      </c>
      <c r="L118" s="1">
        <f t="shared" si="27"/>
        <v>0.17408301063648043</v>
      </c>
      <c r="M118" s="1">
        <v>0.6169</v>
      </c>
      <c r="N118" s="1">
        <f t="shared" si="28"/>
        <v>-0.20977818986362376</v>
      </c>
      <c r="O118" s="1">
        <v>0.0059</v>
      </c>
      <c r="P118" s="1">
        <f t="shared" si="29"/>
        <v>-2.2284125191187445</v>
      </c>
      <c r="Q118" s="1">
        <f t="shared" si="30"/>
        <v>0.6228</v>
      </c>
      <c r="R118" s="1">
        <f t="shared" si="31"/>
        <v>-0.20564442290232274</v>
      </c>
      <c r="S118" s="1">
        <f t="shared" si="32"/>
        <v>0.9473346178548491</v>
      </c>
      <c r="T118" s="1">
        <f t="shared" si="33"/>
        <v>0.09748545025152619</v>
      </c>
    </row>
    <row r="119" spans="1:20" ht="15">
      <c r="A119" s="1" t="s">
        <v>20</v>
      </c>
      <c r="B119" s="1">
        <v>2010</v>
      </c>
      <c r="C119" s="1" t="s">
        <v>30</v>
      </c>
      <c r="D119" s="1">
        <v>303</v>
      </c>
      <c r="E119" s="1">
        <v>7</v>
      </c>
      <c r="F119" s="1" t="s">
        <v>23</v>
      </c>
      <c r="G119" s="1">
        <v>3</v>
      </c>
      <c r="H119" s="1">
        <f t="shared" si="25"/>
        <v>1.7320508075688772</v>
      </c>
      <c r="I119" s="1">
        <v>2</v>
      </c>
      <c r="J119" s="1">
        <f t="shared" si="26"/>
        <v>0.1418970546041639</v>
      </c>
      <c r="K119" s="1">
        <v>5</v>
      </c>
      <c r="L119" s="1">
        <f t="shared" si="27"/>
        <v>0.2255134058981312</v>
      </c>
      <c r="M119" s="1">
        <v>0.6387</v>
      </c>
      <c r="N119" s="1">
        <f t="shared" si="28"/>
        <v>-0.19469628423214952</v>
      </c>
      <c r="O119" s="1">
        <v>0.0063</v>
      </c>
      <c r="P119" s="1">
        <f t="shared" si="29"/>
        <v>-2.1999706407558657</v>
      </c>
      <c r="Q119" s="1">
        <f t="shared" si="30"/>
        <v>0.645</v>
      </c>
      <c r="R119" s="1">
        <f t="shared" si="31"/>
        <v>-0.19043355216914598</v>
      </c>
      <c r="S119" s="1">
        <f t="shared" si="32"/>
        <v>0.9767441860465116</v>
      </c>
      <c r="T119" s="1">
        <f t="shared" si="33"/>
        <v>0.09899196705957798</v>
      </c>
    </row>
    <row r="120" spans="1:20" ht="15">
      <c r="A120" s="1" t="s">
        <v>20</v>
      </c>
      <c r="B120" s="1">
        <v>2010</v>
      </c>
      <c r="C120" s="1" t="s">
        <v>21</v>
      </c>
      <c r="D120" s="1">
        <v>21</v>
      </c>
      <c r="E120" s="1">
        <v>4</v>
      </c>
      <c r="F120" s="1" t="s">
        <v>27</v>
      </c>
      <c r="G120" s="1">
        <v>2</v>
      </c>
      <c r="H120" s="1">
        <f t="shared" si="25"/>
        <v>1.4142135623730951</v>
      </c>
      <c r="I120" s="1">
        <v>1</v>
      </c>
      <c r="J120" s="1">
        <f t="shared" si="26"/>
        <v>0.1001674211615598</v>
      </c>
      <c r="K120" s="1">
        <v>1</v>
      </c>
      <c r="L120" s="1">
        <f t="shared" si="27"/>
        <v>0.1001674211615598</v>
      </c>
      <c r="M120" s="1">
        <v>0.6272</v>
      </c>
      <c r="N120" s="1">
        <f t="shared" si="28"/>
        <v>-0.20258702604077727</v>
      </c>
      <c r="O120" s="1">
        <v>0.0187</v>
      </c>
      <c r="P120" s="1">
        <f t="shared" si="29"/>
        <v>-1.7279262124999901</v>
      </c>
      <c r="Q120" s="1">
        <f t="shared" si="30"/>
        <v>0.6459</v>
      </c>
      <c r="R120" s="1">
        <f t="shared" si="31"/>
        <v>-0.18982799164325687</v>
      </c>
      <c r="S120" s="1">
        <f t="shared" si="32"/>
        <v>2.895185013159932</v>
      </c>
      <c r="T120" s="1">
        <f t="shared" si="33"/>
        <v>0.17098435480589733</v>
      </c>
    </row>
    <row r="121" spans="1:20" ht="15">
      <c r="A121" s="1" t="s">
        <v>20</v>
      </c>
      <c r="B121" s="1">
        <v>2010</v>
      </c>
      <c r="C121" s="1" t="s">
        <v>30</v>
      </c>
      <c r="D121" s="1">
        <v>353</v>
      </c>
      <c r="E121" s="1">
        <v>1</v>
      </c>
      <c r="F121" s="1" t="s">
        <v>25</v>
      </c>
      <c r="G121" s="1">
        <v>3</v>
      </c>
      <c r="H121" s="1">
        <f t="shared" si="25"/>
        <v>1.7320508075688772</v>
      </c>
      <c r="I121" s="1">
        <v>1</v>
      </c>
      <c r="J121" s="1">
        <f t="shared" si="26"/>
        <v>0.1001674211615598</v>
      </c>
      <c r="K121" s="1">
        <v>1</v>
      </c>
      <c r="L121" s="1">
        <f t="shared" si="27"/>
        <v>0.1001674211615598</v>
      </c>
      <c r="M121" s="1">
        <v>0.6485000000000001</v>
      </c>
      <c r="N121" s="1">
        <f t="shared" si="28"/>
        <v>-0.18808332272356365</v>
      </c>
      <c r="O121" s="1">
        <v>0.0044</v>
      </c>
      <c r="P121" s="1">
        <f t="shared" si="29"/>
        <v>-2.3555614105321614</v>
      </c>
      <c r="Q121" s="1">
        <f t="shared" si="30"/>
        <v>0.6529</v>
      </c>
      <c r="R121" s="1">
        <f t="shared" si="31"/>
        <v>-0.18514667967006498</v>
      </c>
      <c r="S121" s="1">
        <f t="shared" si="32"/>
        <v>0.6739163731046103</v>
      </c>
      <c r="T121" s="1">
        <f t="shared" si="33"/>
        <v>0.08218489615461377</v>
      </c>
    </row>
    <row r="122" spans="1:20" ht="15">
      <c r="A122" s="1" t="s">
        <v>20</v>
      </c>
      <c r="B122" s="1">
        <v>2010</v>
      </c>
      <c r="C122" s="1" t="s">
        <v>21</v>
      </c>
      <c r="D122" s="1">
        <v>143</v>
      </c>
      <c r="E122" s="1">
        <v>7</v>
      </c>
      <c r="F122" s="1" t="s">
        <v>23</v>
      </c>
      <c r="G122" s="1">
        <v>6</v>
      </c>
      <c r="H122" s="1">
        <f t="shared" si="25"/>
        <v>2.449489742783178</v>
      </c>
      <c r="I122" s="1">
        <v>3</v>
      </c>
      <c r="J122" s="1">
        <f t="shared" si="26"/>
        <v>0.17408301063648043</v>
      </c>
      <c r="K122" s="1">
        <v>4</v>
      </c>
      <c r="L122" s="1">
        <f t="shared" si="27"/>
        <v>0.20135792079033082</v>
      </c>
      <c r="M122" s="1">
        <v>0.6829</v>
      </c>
      <c r="N122" s="1">
        <f t="shared" si="28"/>
        <v>-0.16563652776626106</v>
      </c>
      <c r="O122" s="1">
        <v>0.0429</v>
      </c>
      <c r="P122" s="1">
        <f t="shared" si="29"/>
        <v>-1.367441485467328</v>
      </c>
      <c r="Q122" s="1">
        <f t="shared" si="30"/>
        <v>0.7258</v>
      </c>
      <c r="R122" s="1">
        <f t="shared" si="31"/>
        <v>-0.1391770525106332</v>
      </c>
      <c r="S122" s="1">
        <f t="shared" si="32"/>
        <v>5.910719206392946</v>
      </c>
      <c r="T122" s="1">
        <f t="shared" si="33"/>
        <v>0.24558076666705414</v>
      </c>
    </row>
    <row r="123" spans="1:20" ht="15">
      <c r="A123" s="1" t="s">
        <v>20</v>
      </c>
      <c r="B123" s="1">
        <v>2010</v>
      </c>
      <c r="C123" s="1" t="s">
        <v>30</v>
      </c>
      <c r="D123" s="1">
        <v>400</v>
      </c>
      <c r="E123" s="1">
        <v>2</v>
      </c>
      <c r="F123" s="1" t="s">
        <v>28</v>
      </c>
      <c r="G123" s="1">
        <v>2</v>
      </c>
      <c r="H123" s="1">
        <f t="shared" si="25"/>
        <v>1.4142135623730951</v>
      </c>
      <c r="I123" s="1">
        <v>2</v>
      </c>
      <c r="J123" s="1">
        <f t="shared" si="26"/>
        <v>0.1418970546041639</v>
      </c>
      <c r="K123" s="1">
        <v>2</v>
      </c>
      <c r="L123" s="1">
        <f t="shared" si="27"/>
        <v>0.1418970546041639</v>
      </c>
      <c r="M123" s="1">
        <v>0.9191</v>
      </c>
      <c r="N123" s="1">
        <f t="shared" si="28"/>
        <v>-0.03663250870728208</v>
      </c>
      <c r="O123" s="1">
        <v>0.0046</v>
      </c>
      <c r="P123" s="1">
        <f t="shared" si="29"/>
        <v>-2.336299074610352</v>
      </c>
      <c r="Q123" s="1">
        <f t="shared" si="30"/>
        <v>0.9237000000000001</v>
      </c>
      <c r="R123" s="1">
        <f t="shared" si="31"/>
        <v>-0.034464354719338446</v>
      </c>
      <c r="S123" s="1">
        <f t="shared" si="32"/>
        <v>0.4979971852333008</v>
      </c>
      <c r="T123" s="1">
        <f t="shared" si="33"/>
        <v>0.07062761914203496</v>
      </c>
    </row>
    <row r="124" spans="1:20" ht="15">
      <c r="A124" s="1" t="s">
        <v>20</v>
      </c>
      <c r="B124" s="1">
        <v>2010</v>
      </c>
      <c r="C124" s="1" t="s">
        <v>21</v>
      </c>
      <c r="D124" s="1">
        <v>62</v>
      </c>
      <c r="E124" s="1">
        <v>4</v>
      </c>
      <c r="F124" s="1" t="s">
        <v>27</v>
      </c>
      <c r="G124" s="1">
        <v>4</v>
      </c>
      <c r="H124" s="1">
        <f t="shared" si="25"/>
        <v>2</v>
      </c>
      <c r="I124" s="1">
        <v>4</v>
      </c>
      <c r="J124" s="1">
        <f t="shared" si="26"/>
        <v>0.20135792079033082</v>
      </c>
      <c r="K124" s="1">
        <v>5</v>
      </c>
      <c r="L124" s="1">
        <f t="shared" si="27"/>
        <v>0.2255134058981312</v>
      </c>
      <c r="M124" s="1">
        <v>1.1308</v>
      </c>
      <c r="N124" s="1">
        <f t="shared" si="28"/>
        <v>0.05338964039549418</v>
      </c>
      <c r="O124" s="1">
        <v>0.0182</v>
      </c>
      <c r="P124" s="1">
        <f t="shared" si="29"/>
        <v>-1.73969005420508</v>
      </c>
      <c r="Q124" s="1">
        <f t="shared" si="30"/>
        <v>1.149</v>
      </c>
      <c r="R124" s="1">
        <f t="shared" si="31"/>
        <v>0.060323808432341204</v>
      </c>
      <c r="S124" s="1">
        <f t="shared" si="32"/>
        <v>1.5839860748476937</v>
      </c>
      <c r="T124" s="1">
        <f t="shared" si="33"/>
        <v>0.12619115771713849</v>
      </c>
    </row>
    <row r="125" spans="1:20" ht="15">
      <c r="A125" s="1" t="s">
        <v>20</v>
      </c>
      <c r="B125" s="1">
        <v>2010</v>
      </c>
      <c r="C125" s="1" t="s">
        <v>21</v>
      </c>
      <c r="D125" s="1">
        <v>105</v>
      </c>
      <c r="E125" s="1">
        <v>1</v>
      </c>
      <c r="F125" s="1" t="s">
        <v>25</v>
      </c>
      <c r="G125" s="1">
        <v>5</v>
      </c>
      <c r="H125" s="1">
        <f t="shared" si="25"/>
        <v>2.23606797749979</v>
      </c>
      <c r="I125" s="1">
        <v>3</v>
      </c>
      <c r="J125" s="1">
        <f t="shared" si="26"/>
        <v>0.17408301063648043</v>
      </c>
      <c r="K125" s="1">
        <v>5</v>
      </c>
      <c r="L125" s="1">
        <f t="shared" si="27"/>
        <v>0.2255134058981312</v>
      </c>
      <c r="M125" s="1">
        <v>1.1372</v>
      </c>
      <c r="N125" s="1">
        <f t="shared" si="28"/>
        <v>0.055840669982284465</v>
      </c>
      <c r="O125" s="1">
        <v>0.0211</v>
      </c>
      <c r="P125" s="1">
        <f t="shared" si="29"/>
        <v>-1.6755117666923436</v>
      </c>
      <c r="Q125" s="1">
        <f t="shared" si="30"/>
        <v>1.1582999999999999</v>
      </c>
      <c r="R125" s="1">
        <f t="shared" si="31"/>
        <v>0.06382480574030316</v>
      </c>
      <c r="S125" s="1">
        <f t="shared" si="32"/>
        <v>1.8216351549684886</v>
      </c>
      <c r="T125" s="1">
        <f t="shared" si="33"/>
        <v>0.13538113146778238</v>
      </c>
    </row>
    <row r="126" spans="1:20" ht="15">
      <c r="A126" s="1" t="s">
        <v>20</v>
      </c>
      <c r="B126" s="1">
        <v>2010</v>
      </c>
      <c r="C126" s="1" t="s">
        <v>30</v>
      </c>
      <c r="D126" s="1">
        <v>301</v>
      </c>
      <c r="E126" s="1">
        <v>5</v>
      </c>
      <c r="F126" s="1" t="s">
        <v>24</v>
      </c>
      <c r="G126" s="1">
        <v>5</v>
      </c>
      <c r="H126" s="1">
        <f t="shared" si="25"/>
        <v>2.23606797749979</v>
      </c>
      <c r="I126" s="1">
        <v>3</v>
      </c>
      <c r="J126" s="1">
        <f t="shared" si="26"/>
        <v>0.17408301063648043</v>
      </c>
      <c r="K126" s="1">
        <v>5</v>
      </c>
      <c r="L126" s="1">
        <f t="shared" si="27"/>
        <v>0.2255134058981312</v>
      </c>
      <c r="M126" s="1">
        <v>1.5372000000000001</v>
      </c>
      <c r="N126" s="1">
        <f t="shared" si="28"/>
        <v>0.18673320101394333</v>
      </c>
      <c r="O126" s="1">
        <v>0.0125</v>
      </c>
      <c r="P126" s="1">
        <f t="shared" si="29"/>
        <v>-1.90274269030658</v>
      </c>
      <c r="Q126" s="1">
        <f t="shared" si="30"/>
        <v>1.5497</v>
      </c>
      <c r="R126" s="1">
        <f t="shared" si="31"/>
        <v>0.19025043547144588</v>
      </c>
      <c r="S126" s="1">
        <f t="shared" si="32"/>
        <v>0.8066077305284894</v>
      </c>
      <c r="T126" s="1">
        <f t="shared" si="33"/>
        <v>0.0899325207543001</v>
      </c>
    </row>
    <row r="127" spans="1:20" ht="15">
      <c r="A127" s="1" t="s">
        <v>20</v>
      </c>
      <c r="B127" s="1">
        <v>2010</v>
      </c>
      <c r="C127" s="1" t="s">
        <v>21</v>
      </c>
      <c r="D127" s="1">
        <v>79</v>
      </c>
      <c r="E127" s="1">
        <v>3</v>
      </c>
      <c r="F127" s="1" t="s">
        <v>26</v>
      </c>
      <c r="G127" s="1">
        <v>5</v>
      </c>
      <c r="H127" s="1">
        <f t="shared" si="25"/>
        <v>2.23606797749979</v>
      </c>
      <c r="I127" s="1">
        <v>2</v>
      </c>
      <c r="J127" s="1">
        <f t="shared" si="26"/>
        <v>0.1418970546041639</v>
      </c>
      <c r="K127" s="1">
        <v>2</v>
      </c>
      <c r="L127" s="1">
        <f t="shared" si="27"/>
        <v>0.1418970546041639</v>
      </c>
      <c r="M127" s="1">
        <v>1.6816</v>
      </c>
      <c r="N127" s="1">
        <f t="shared" si="28"/>
        <v>0.22572528130304542</v>
      </c>
      <c r="O127" s="1">
        <v>0.0406</v>
      </c>
      <c r="P127" s="1">
        <f t="shared" si="29"/>
        <v>-1.3913670105099631</v>
      </c>
      <c r="Q127" s="1">
        <f t="shared" si="30"/>
        <v>1.7222</v>
      </c>
      <c r="R127" s="1">
        <f t="shared" si="31"/>
        <v>0.23608610663015855</v>
      </c>
      <c r="S127" s="1">
        <f t="shared" si="32"/>
        <v>2.357449773545465</v>
      </c>
      <c r="T127" s="1">
        <f t="shared" si="33"/>
        <v>0.1541496517702668</v>
      </c>
    </row>
    <row r="128" spans="1:20" ht="15">
      <c r="A128" s="1" t="s">
        <v>20</v>
      </c>
      <c r="B128" s="1">
        <v>2010</v>
      </c>
      <c r="C128" s="1" t="s">
        <v>30</v>
      </c>
      <c r="D128" s="1">
        <v>314</v>
      </c>
      <c r="E128" s="1">
        <v>3</v>
      </c>
      <c r="F128" s="1" t="s">
        <v>26</v>
      </c>
      <c r="G128" s="1">
        <v>4</v>
      </c>
      <c r="H128" s="1">
        <f t="shared" si="25"/>
        <v>2</v>
      </c>
      <c r="I128" s="1">
        <v>1</v>
      </c>
      <c r="J128" s="1">
        <f t="shared" si="26"/>
        <v>0.1001674211615598</v>
      </c>
      <c r="K128" s="1">
        <v>2</v>
      </c>
      <c r="L128" s="1">
        <f t="shared" si="27"/>
        <v>0.1418970546041639</v>
      </c>
      <c r="M128" s="1">
        <v>1.7735999999999998</v>
      </c>
      <c r="N128" s="1">
        <f t="shared" si="28"/>
        <v>0.2488581287603423</v>
      </c>
      <c r="O128" s="1">
        <v>0.0247</v>
      </c>
      <c r="P128" s="1">
        <f t="shared" si="29"/>
        <v>-1.6071272545979207</v>
      </c>
      <c r="Q128" s="1">
        <f t="shared" si="30"/>
        <v>1.7982999999999998</v>
      </c>
      <c r="R128" s="1">
        <f t="shared" si="31"/>
        <v>0.2548645593018697</v>
      </c>
      <c r="S128" s="1">
        <f t="shared" si="32"/>
        <v>1.3735194350219653</v>
      </c>
      <c r="T128" s="1">
        <f t="shared" si="33"/>
        <v>0.11746720524183729</v>
      </c>
    </row>
    <row r="129" spans="1:20" ht="15">
      <c r="A129" s="1" t="s">
        <v>20</v>
      </c>
      <c r="B129" s="1">
        <v>2010</v>
      </c>
      <c r="C129" s="1" t="s">
        <v>30</v>
      </c>
      <c r="D129" s="1">
        <v>225</v>
      </c>
      <c r="E129" s="1">
        <v>2</v>
      </c>
      <c r="F129" s="1" t="s">
        <v>28</v>
      </c>
      <c r="G129" s="1">
        <v>7</v>
      </c>
      <c r="H129" s="1">
        <f t="shared" si="25"/>
        <v>2.6457513110645907</v>
      </c>
      <c r="I129" s="1">
        <v>3</v>
      </c>
      <c r="J129" s="1">
        <f t="shared" si="26"/>
        <v>0.17408301063648043</v>
      </c>
      <c r="K129" s="1">
        <v>4</v>
      </c>
      <c r="L129" s="1">
        <f t="shared" si="27"/>
        <v>0.20135792079033082</v>
      </c>
      <c r="M129" s="1">
        <v>2.4747999999999997</v>
      </c>
      <c r="N129" s="1">
        <f t="shared" si="28"/>
        <v>0.3935418622114046</v>
      </c>
      <c r="O129" s="1">
        <v>0.0382</v>
      </c>
      <c r="P129" s="1">
        <f t="shared" si="29"/>
        <v>-1.4178229623115912</v>
      </c>
      <c r="Q129" s="1">
        <f t="shared" si="30"/>
        <v>2.5129999999999995</v>
      </c>
      <c r="R129" s="1">
        <f t="shared" si="31"/>
        <v>0.40019421678047007</v>
      </c>
      <c r="S129" s="1">
        <f t="shared" si="32"/>
        <v>1.5200955033824117</v>
      </c>
      <c r="T129" s="1">
        <f t="shared" si="33"/>
        <v>0.12360666912841954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EPA User or Contractor</dc:creator>
  <cp:keywords/>
  <dc:description/>
  <cp:lastModifiedBy>U.S. EPA User or Contractor</cp:lastModifiedBy>
  <dcterms:created xsi:type="dcterms:W3CDTF">2017-03-27T19:00:34Z</dcterms:created>
  <dcterms:modified xsi:type="dcterms:W3CDTF">2017-04-24T16:52:25Z</dcterms:modified>
  <cp:category/>
  <cp:version/>
  <cp:contentType/>
  <cp:contentStatus/>
</cp:coreProperties>
</file>