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olszyk_david_epa_gov/Documents/Profile/Documents/From C Drive/9 Species/Final For Science Hub/"/>
    </mc:Choice>
  </mc:AlternateContent>
  <xr:revisionPtr revIDLastSave="3" documentId="8_{CDA06303-8420-4BF5-9E74-1B3C3EF926B8}" xr6:coauthVersionLast="47" xr6:coauthVersionMax="47" xr10:uidLastSave="{BF156722-36FA-4A87-90D4-45CF30197BD1}"/>
  <bookViews>
    <workbookView xWindow="2895" yWindow="1005" windowWidth="24675" windowHeight="14610" tabRatio="528" activeTab="1" xr2:uid="{00000000-000D-0000-FFFF-FFFF00000000}"/>
  </bookViews>
  <sheets>
    <sheet name="Read Me" sheetId="2" r:id="rId1"/>
    <sheet name="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8" i="1" l="1"/>
  <c r="S128" i="1" s="1"/>
  <c r="T128" i="1" s="1"/>
  <c r="P128" i="1"/>
  <c r="N128" i="1"/>
  <c r="L128" i="1"/>
  <c r="J128" i="1"/>
  <c r="H128" i="1"/>
  <c r="Q127" i="1"/>
  <c r="R127" i="1" s="1"/>
  <c r="P127" i="1"/>
  <c r="N127" i="1"/>
  <c r="L127" i="1"/>
  <c r="J127" i="1"/>
  <c r="H127" i="1"/>
  <c r="Q126" i="1"/>
  <c r="R126" i="1" s="1"/>
  <c r="P126" i="1"/>
  <c r="N126" i="1"/>
  <c r="L126" i="1"/>
  <c r="J126" i="1"/>
  <c r="H126" i="1"/>
  <c r="Q125" i="1"/>
  <c r="S125" i="1" s="1"/>
  <c r="T125" i="1" s="1"/>
  <c r="R125" i="1"/>
  <c r="P125" i="1"/>
  <c r="N125" i="1"/>
  <c r="L125" i="1"/>
  <c r="J125" i="1"/>
  <c r="H125" i="1"/>
  <c r="Q124" i="1"/>
  <c r="S124" i="1" s="1"/>
  <c r="T124" i="1" s="1"/>
  <c r="P124" i="1"/>
  <c r="N124" i="1"/>
  <c r="L124" i="1"/>
  <c r="J124" i="1"/>
  <c r="H124" i="1"/>
  <c r="Q123" i="1"/>
  <c r="R123" i="1" s="1"/>
  <c r="P123" i="1"/>
  <c r="N123" i="1"/>
  <c r="L123" i="1"/>
  <c r="J123" i="1"/>
  <c r="H123" i="1"/>
  <c r="Q122" i="1"/>
  <c r="S122" i="1" s="1"/>
  <c r="T122" i="1" s="1"/>
  <c r="P122" i="1"/>
  <c r="N122" i="1"/>
  <c r="L122" i="1"/>
  <c r="J122" i="1"/>
  <c r="H122" i="1"/>
  <c r="Q121" i="1"/>
  <c r="R121" i="1"/>
  <c r="P121" i="1"/>
  <c r="N121" i="1"/>
  <c r="L121" i="1"/>
  <c r="J121" i="1"/>
  <c r="H121" i="1"/>
  <c r="Q120" i="1"/>
  <c r="R120" i="1" s="1"/>
  <c r="P120" i="1"/>
  <c r="N120" i="1"/>
  <c r="L120" i="1"/>
  <c r="J120" i="1"/>
  <c r="H120" i="1"/>
  <c r="Q119" i="1"/>
  <c r="R119" i="1" s="1"/>
  <c r="P119" i="1"/>
  <c r="N119" i="1"/>
  <c r="L119" i="1"/>
  <c r="J119" i="1"/>
  <c r="H119" i="1"/>
  <c r="Q118" i="1"/>
  <c r="R118" i="1" s="1"/>
  <c r="P118" i="1"/>
  <c r="N118" i="1"/>
  <c r="L118" i="1"/>
  <c r="J118" i="1"/>
  <c r="H118" i="1"/>
  <c r="Q117" i="1"/>
  <c r="R117" i="1"/>
  <c r="P117" i="1"/>
  <c r="N117" i="1"/>
  <c r="L117" i="1"/>
  <c r="J117" i="1"/>
  <c r="H117" i="1"/>
  <c r="Q116" i="1"/>
  <c r="R116" i="1" s="1"/>
  <c r="P116" i="1"/>
  <c r="N116" i="1"/>
  <c r="L116" i="1"/>
  <c r="J116" i="1"/>
  <c r="Q114" i="1"/>
  <c r="S114" i="1" s="1"/>
  <c r="T114" i="1" s="1"/>
  <c r="P114" i="1"/>
  <c r="N114" i="1"/>
  <c r="L114" i="1"/>
  <c r="J114" i="1"/>
  <c r="H114" i="1"/>
  <c r="Q113" i="1"/>
  <c r="R113" i="1" s="1"/>
  <c r="P113" i="1"/>
  <c r="N113" i="1"/>
  <c r="L113" i="1"/>
  <c r="J113" i="1"/>
  <c r="H113" i="1"/>
  <c r="Q112" i="1"/>
  <c r="R112" i="1"/>
  <c r="P112" i="1"/>
  <c r="N112" i="1"/>
  <c r="L112" i="1"/>
  <c r="J112" i="1"/>
  <c r="H112" i="1"/>
  <c r="Q111" i="1"/>
  <c r="R111" i="1" s="1"/>
  <c r="P111" i="1"/>
  <c r="N111" i="1"/>
  <c r="L111" i="1"/>
  <c r="J111" i="1"/>
  <c r="H111" i="1"/>
  <c r="Q110" i="1"/>
  <c r="R110" i="1" s="1"/>
  <c r="P110" i="1"/>
  <c r="N110" i="1"/>
  <c r="L110" i="1"/>
  <c r="J110" i="1"/>
  <c r="H110" i="1"/>
  <c r="Q109" i="1"/>
  <c r="R109" i="1" s="1"/>
  <c r="P109" i="1"/>
  <c r="N109" i="1"/>
  <c r="L109" i="1"/>
  <c r="J109" i="1"/>
  <c r="H109" i="1"/>
  <c r="Q108" i="1"/>
  <c r="R108" i="1" s="1"/>
  <c r="P108" i="1"/>
  <c r="N108" i="1"/>
  <c r="L108" i="1"/>
  <c r="J108" i="1"/>
  <c r="H108" i="1"/>
  <c r="Q107" i="1"/>
  <c r="S107" i="1" s="1"/>
  <c r="T107" i="1" s="1"/>
  <c r="P107" i="1"/>
  <c r="N107" i="1"/>
  <c r="L107" i="1"/>
  <c r="J107" i="1"/>
  <c r="H107" i="1"/>
  <c r="Q106" i="1"/>
  <c r="S106" i="1" s="1"/>
  <c r="T106" i="1" s="1"/>
  <c r="P106" i="1"/>
  <c r="N106" i="1"/>
  <c r="L106" i="1"/>
  <c r="J106" i="1"/>
  <c r="H106" i="1"/>
  <c r="Q105" i="1"/>
  <c r="S105" i="1" s="1"/>
  <c r="T105" i="1" s="1"/>
  <c r="P105" i="1"/>
  <c r="N105" i="1"/>
  <c r="L105" i="1"/>
  <c r="J105" i="1"/>
  <c r="H105" i="1"/>
  <c r="Q104" i="1"/>
  <c r="R104" i="1" s="1"/>
  <c r="P104" i="1"/>
  <c r="N104" i="1"/>
  <c r="L104" i="1"/>
  <c r="J104" i="1"/>
  <c r="H104" i="1"/>
  <c r="Q103" i="1"/>
  <c r="R103" i="1" s="1"/>
  <c r="P103" i="1"/>
  <c r="N103" i="1"/>
  <c r="L103" i="1"/>
  <c r="J103" i="1"/>
  <c r="H103" i="1"/>
  <c r="Q102" i="1"/>
  <c r="R102" i="1"/>
  <c r="P102" i="1"/>
  <c r="N102" i="1"/>
  <c r="L102" i="1"/>
  <c r="J102" i="1"/>
  <c r="H102" i="1"/>
  <c r="Q101" i="1"/>
  <c r="R101" i="1" s="1"/>
  <c r="P101" i="1"/>
  <c r="N101" i="1"/>
  <c r="L101" i="1"/>
  <c r="J101" i="1"/>
  <c r="H101" i="1"/>
  <c r="Q100" i="1"/>
  <c r="R100" i="1" s="1"/>
  <c r="P100" i="1"/>
  <c r="N100" i="1"/>
  <c r="L100" i="1"/>
  <c r="J100" i="1"/>
  <c r="H100" i="1"/>
  <c r="Q99" i="1"/>
  <c r="S99" i="1" s="1"/>
  <c r="T99" i="1" s="1"/>
  <c r="P99" i="1"/>
  <c r="N99" i="1"/>
  <c r="L99" i="1"/>
  <c r="J99" i="1"/>
  <c r="H99" i="1"/>
  <c r="Q97" i="1"/>
  <c r="P97" i="1"/>
  <c r="N97" i="1"/>
  <c r="L97" i="1"/>
  <c r="J97" i="1"/>
  <c r="H97" i="1"/>
  <c r="Q96" i="1"/>
  <c r="R96" i="1" s="1"/>
  <c r="P96" i="1"/>
  <c r="N96" i="1"/>
  <c r="L96" i="1"/>
  <c r="J96" i="1"/>
  <c r="H96" i="1"/>
  <c r="Q95" i="1"/>
  <c r="R95" i="1" s="1"/>
  <c r="P95" i="1"/>
  <c r="N95" i="1"/>
  <c r="L95" i="1"/>
  <c r="J95" i="1"/>
  <c r="H95" i="1"/>
  <c r="Q94" i="1"/>
  <c r="S94" i="1" s="1"/>
  <c r="T94" i="1" s="1"/>
  <c r="P94" i="1"/>
  <c r="N94" i="1"/>
  <c r="L94" i="1"/>
  <c r="J94" i="1"/>
  <c r="H94" i="1"/>
  <c r="Q93" i="1"/>
  <c r="R93" i="1" s="1"/>
  <c r="S93" i="1"/>
  <c r="T93" i="1" s="1"/>
  <c r="P93" i="1"/>
  <c r="N93" i="1"/>
  <c r="L93" i="1"/>
  <c r="J93" i="1"/>
  <c r="H93" i="1"/>
  <c r="Q92" i="1"/>
  <c r="R92" i="1" s="1"/>
  <c r="P92" i="1"/>
  <c r="N92" i="1"/>
  <c r="L92" i="1"/>
  <c r="J92" i="1"/>
  <c r="H92" i="1"/>
  <c r="Q91" i="1"/>
  <c r="R91" i="1" s="1"/>
  <c r="S91" i="1"/>
  <c r="T91" i="1" s="1"/>
  <c r="P91" i="1"/>
  <c r="N91" i="1"/>
  <c r="L91" i="1"/>
  <c r="J91" i="1"/>
  <c r="H91" i="1"/>
  <c r="Q90" i="1"/>
  <c r="S90" i="1" s="1"/>
  <c r="T90" i="1" s="1"/>
  <c r="P90" i="1"/>
  <c r="N90" i="1"/>
  <c r="L90" i="1"/>
  <c r="J90" i="1"/>
  <c r="H90" i="1"/>
  <c r="Q89" i="1"/>
  <c r="S89" i="1" s="1"/>
  <c r="T89" i="1" s="1"/>
  <c r="P89" i="1"/>
  <c r="N89" i="1"/>
  <c r="L89" i="1"/>
  <c r="J89" i="1"/>
  <c r="H89" i="1"/>
  <c r="Q88" i="1"/>
  <c r="R88" i="1" s="1"/>
  <c r="P88" i="1"/>
  <c r="N88" i="1"/>
  <c r="L88" i="1"/>
  <c r="J88" i="1"/>
  <c r="H88" i="1"/>
  <c r="Q86" i="1"/>
  <c r="S86" i="1" s="1"/>
  <c r="T86" i="1" s="1"/>
  <c r="P86" i="1"/>
  <c r="N86" i="1"/>
  <c r="L86" i="1"/>
  <c r="J86" i="1"/>
  <c r="H86" i="1"/>
  <c r="Q85" i="1"/>
  <c r="R85" i="1"/>
  <c r="S85" i="1"/>
  <c r="T85" i="1" s="1"/>
  <c r="P85" i="1"/>
  <c r="N85" i="1"/>
  <c r="L85" i="1"/>
  <c r="J85" i="1"/>
  <c r="H85" i="1"/>
  <c r="Q82" i="1"/>
  <c r="R82" i="1" s="1"/>
  <c r="P82" i="1"/>
  <c r="N82" i="1"/>
  <c r="L82" i="1"/>
  <c r="J82" i="1"/>
  <c r="H82" i="1"/>
  <c r="Q81" i="1"/>
  <c r="R81" i="1"/>
  <c r="P81" i="1"/>
  <c r="N81" i="1"/>
  <c r="L81" i="1"/>
  <c r="J81" i="1"/>
  <c r="H81" i="1"/>
  <c r="Q80" i="1"/>
  <c r="R80" i="1" s="1"/>
  <c r="P80" i="1"/>
  <c r="N80" i="1"/>
  <c r="L80" i="1"/>
  <c r="J80" i="1"/>
  <c r="H80" i="1"/>
  <c r="Q79" i="1"/>
  <c r="R79" i="1"/>
  <c r="P79" i="1"/>
  <c r="N79" i="1"/>
  <c r="L79" i="1"/>
  <c r="J79" i="1"/>
  <c r="H79" i="1"/>
  <c r="Q76" i="1"/>
  <c r="R76" i="1" s="1"/>
  <c r="P76" i="1"/>
  <c r="N76" i="1"/>
  <c r="L76" i="1"/>
  <c r="J76" i="1"/>
  <c r="H76" i="1"/>
  <c r="Q75" i="1"/>
  <c r="R75" i="1"/>
  <c r="S75" i="1"/>
  <c r="T75" i="1"/>
  <c r="P75" i="1"/>
  <c r="N75" i="1"/>
  <c r="L75" i="1"/>
  <c r="J75" i="1"/>
  <c r="H75" i="1"/>
  <c r="Q74" i="1"/>
  <c r="R74" i="1" s="1"/>
  <c r="P74" i="1"/>
  <c r="N74" i="1"/>
  <c r="L74" i="1"/>
  <c r="J74" i="1"/>
  <c r="H74" i="1"/>
  <c r="Q73" i="1"/>
  <c r="R73" i="1"/>
  <c r="P73" i="1"/>
  <c r="N73" i="1"/>
  <c r="L73" i="1"/>
  <c r="J73" i="1"/>
  <c r="H73" i="1"/>
  <c r="Q72" i="1"/>
  <c r="R72" i="1" s="1"/>
  <c r="P72" i="1"/>
  <c r="N72" i="1"/>
  <c r="L72" i="1"/>
  <c r="J72" i="1"/>
  <c r="H72" i="1"/>
  <c r="Q71" i="1"/>
  <c r="S71" i="1"/>
  <c r="T71" i="1" s="1"/>
  <c r="P71" i="1"/>
  <c r="N71" i="1"/>
  <c r="L71" i="1"/>
  <c r="J71" i="1"/>
  <c r="H71" i="1"/>
  <c r="Q68" i="1"/>
  <c r="R68" i="1" s="1"/>
  <c r="P68" i="1"/>
  <c r="N68" i="1"/>
  <c r="L68" i="1"/>
  <c r="J68" i="1"/>
  <c r="H68" i="1"/>
  <c r="Q67" i="1"/>
  <c r="R67" i="1" s="1"/>
  <c r="P67" i="1"/>
  <c r="N67" i="1"/>
  <c r="L67" i="1"/>
  <c r="J67" i="1"/>
  <c r="H67" i="1"/>
  <c r="Q66" i="1"/>
  <c r="R66" i="1" s="1"/>
  <c r="P66" i="1"/>
  <c r="N66" i="1"/>
  <c r="L66" i="1"/>
  <c r="J66" i="1"/>
  <c r="H66" i="1"/>
  <c r="Q65" i="1"/>
  <c r="S65" i="1" s="1"/>
  <c r="T65" i="1" s="1"/>
  <c r="P65" i="1"/>
  <c r="N65" i="1"/>
  <c r="L65" i="1"/>
  <c r="J65" i="1"/>
  <c r="H65" i="1"/>
  <c r="Q64" i="1"/>
  <c r="R64" i="1" s="1"/>
  <c r="P64" i="1"/>
  <c r="N64" i="1"/>
  <c r="L64" i="1"/>
  <c r="J64" i="1"/>
  <c r="H64" i="1"/>
  <c r="Q63" i="1"/>
  <c r="R63" i="1"/>
  <c r="P63" i="1"/>
  <c r="N63" i="1"/>
  <c r="L63" i="1"/>
  <c r="J63" i="1"/>
  <c r="H63" i="1"/>
  <c r="Q62" i="1"/>
  <c r="R62" i="1" s="1"/>
  <c r="P62" i="1"/>
  <c r="N62" i="1"/>
  <c r="L62" i="1"/>
  <c r="J62" i="1"/>
  <c r="H62" i="1"/>
  <c r="Q61" i="1"/>
  <c r="R61" i="1"/>
  <c r="P61" i="1"/>
  <c r="N61" i="1"/>
  <c r="L61" i="1"/>
  <c r="J61" i="1"/>
  <c r="H61" i="1"/>
  <c r="Q60" i="1"/>
  <c r="R60" i="1" s="1"/>
  <c r="P60" i="1"/>
  <c r="N60" i="1"/>
  <c r="L60" i="1"/>
  <c r="J60" i="1"/>
  <c r="H60" i="1"/>
  <c r="Q59" i="1"/>
  <c r="R59" i="1"/>
  <c r="P59" i="1"/>
  <c r="N59" i="1"/>
  <c r="L59" i="1"/>
  <c r="J59" i="1"/>
  <c r="H59" i="1"/>
  <c r="Q58" i="1"/>
  <c r="R58" i="1" s="1"/>
  <c r="P58" i="1"/>
  <c r="N58" i="1"/>
  <c r="L58" i="1"/>
  <c r="J58" i="1"/>
  <c r="H58" i="1"/>
  <c r="Q57" i="1"/>
  <c r="R57" i="1"/>
  <c r="P57" i="1"/>
  <c r="N57" i="1"/>
  <c r="L57" i="1"/>
  <c r="J57" i="1"/>
  <c r="H57" i="1"/>
  <c r="Q56" i="1"/>
  <c r="R56" i="1" s="1"/>
  <c r="P56" i="1"/>
  <c r="N56" i="1"/>
  <c r="L56" i="1"/>
  <c r="J56" i="1"/>
  <c r="H56" i="1"/>
  <c r="Q55" i="1"/>
  <c r="R55" i="1" s="1"/>
  <c r="P55" i="1"/>
  <c r="N55" i="1"/>
  <c r="L55" i="1"/>
  <c r="J55" i="1"/>
  <c r="H55" i="1"/>
  <c r="Q54" i="1"/>
  <c r="R54" i="1" s="1"/>
  <c r="P54" i="1"/>
  <c r="N54" i="1"/>
  <c r="L54" i="1"/>
  <c r="J54" i="1"/>
  <c r="H54" i="1"/>
  <c r="Q53" i="1"/>
  <c r="R53" i="1" s="1"/>
  <c r="P53" i="1"/>
  <c r="N53" i="1"/>
  <c r="L53" i="1"/>
  <c r="J53" i="1"/>
  <c r="H53" i="1"/>
  <c r="Q52" i="1"/>
  <c r="R52" i="1" s="1"/>
  <c r="P52" i="1"/>
  <c r="N52" i="1"/>
  <c r="L52" i="1"/>
  <c r="J52" i="1"/>
  <c r="H52" i="1"/>
  <c r="Q51" i="1"/>
  <c r="S51" i="1"/>
  <c r="T51" i="1" s="1"/>
  <c r="P51" i="1"/>
  <c r="N51" i="1"/>
  <c r="L51" i="1"/>
  <c r="J51" i="1"/>
  <c r="H51" i="1"/>
  <c r="Q50" i="1"/>
  <c r="R50" i="1" s="1"/>
  <c r="P50" i="1"/>
  <c r="N50" i="1"/>
  <c r="L50" i="1"/>
  <c r="J50" i="1"/>
  <c r="H50" i="1"/>
  <c r="Q49" i="1"/>
  <c r="R49" i="1" s="1"/>
  <c r="P49" i="1"/>
  <c r="N49" i="1"/>
  <c r="L49" i="1"/>
  <c r="J49" i="1"/>
  <c r="H49" i="1"/>
  <c r="Q48" i="1"/>
  <c r="R48" i="1"/>
  <c r="P48" i="1"/>
  <c r="N48" i="1"/>
  <c r="L48" i="1"/>
  <c r="J48" i="1"/>
  <c r="H48" i="1"/>
  <c r="Q47" i="1"/>
  <c r="R47" i="1" s="1"/>
  <c r="P47" i="1"/>
  <c r="N47" i="1"/>
  <c r="L47" i="1"/>
  <c r="J47" i="1"/>
  <c r="H47" i="1"/>
  <c r="Q46" i="1"/>
  <c r="S46" i="1" s="1"/>
  <c r="T46" i="1" s="1"/>
  <c r="R46" i="1"/>
  <c r="P46" i="1"/>
  <c r="N46" i="1"/>
  <c r="L46" i="1"/>
  <c r="J46" i="1"/>
  <c r="H46" i="1"/>
  <c r="Q45" i="1"/>
  <c r="R45" i="1" s="1"/>
  <c r="P45" i="1"/>
  <c r="N45" i="1"/>
  <c r="L45" i="1"/>
  <c r="J45" i="1"/>
  <c r="H45" i="1"/>
  <c r="Q44" i="1"/>
  <c r="P44" i="1"/>
  <c r="N44" i="1"/>
  <c r="L44" i="1"/>
  <c r="J44" i="1"/>
  <c r="H44" i="1"/>
  <c r="Q43" i="1"/>
  <c r="R43" i="1"/>
  <c r="P43" i="1"/>
  <c r="N43" i="1"/>
  <c r="L43" i="1"/>
  <c r="J43" i="1"/>
  <c r="H43" i="1"/>
  <c r="Q42" i="1"/>
  <c r="R42" i="1" s="1"/>
  <c r="P42" i="1"/>
  <c r="N42" i="1"/>
  <c r="L42" i="1"/>
  <c r="J42" i="1"/>
  <c r="H42" i="1"/>
  <c r="Q41" i="1"/>
  <c r="R41" i="1"/>
  <c r="P41" i="1"/>
  <c r="N41" i="1"/>
  <c r="L41" i="1"/>
  <c r="J41" i="1"/>
  <c r="H41" i="1"/>
  <c r="Q40" i="1"/>
  <c r="R40" i="1" s="1"/>
  <c r="P40" i="1"/>
  <c r="N40" i="1"/>
  <c r="L40" i="1"/>
  <c r="J40" i="1"/>
  <c r="H40" i="1"/>
  <c r="Q39" i="1"/>
  <c r="R39" i="1"/>
  <c r="P39" i="1"/>
  <c r="N39" i="1"/>
  <c r="L39" i="1"/>
  <c r="J39" i="1"/>
  <c r="H39" i="1"/>
  <c r="Q37" i="1"/>
  <c r="R37" i="1"/>
  <c r="P37" i="1"/>
  <c r="N37" i="1"/>
  <c r="L37" i="1"/>
  <c r="J37" i="1"/>
  <c r="H37" i="1"/>
  <c r="Q36" i="1"/>
  <c r="R36" i="1" s="1"/>
  <c r="P36" i="1"/>
  <c r="N36" i="1"/>
  <c r="L36" i="1"/>
  <c r="J36" i="1"/>
  <c r="H36" i="1"/>
  <c r="Q35" i="1"/>
  <c r="R35" i="1"/>
  <c r="P35" i="1"/>
  <c r="N35" i="1"/>
  <c r="L35" i="1"/>
  <c r="J35" i="1"/>
  <c r="H35" i="1"/>
  <c r="Q34" i="1"/>
  <c r="R34" i="1" s="1"/>
  <c r="P34" i="1"/>
  <c r="N34" i="1"/>
  <c r="L34" i="1"/>
  <c r="J34" i="1"/>
  <c r="H34" i="1"/>
  <c r="Q33" i="1"/>
  <c r="R33" i="1"/>
  <c r="P33" i="1"/>
  <c r="N33" i="1"/>
  <c r="L33" i="1"/>
  <c r="J33" i="1"/>
  <c r="H33" i="1"/>
  <c r="Q32" i="1"/>
  <c r="R32" i="1" s="1"/>
  <c r="P32" i="1"/>
  <c r="N32" i="1"/>
  <c r="L32" i="1"/>
  <c r="J32" i="1"/>
  <c r="H32" i="1"/>
  <c r="Q31" i="1"/>
  <c r="R31" i="1" s="1"/>
  <c r="P31" i="1"/>
  <c r="N31" i="1"/>
  <c r="L31" i="1"/>
  <c r="J31" i="1"/>
  <c r="H31" i="1"/>
  <c r="Q30" i="1"/>
  <c r="R30" i="1" s="1"/>
  <c r="P30" i="1"/>
  <c r="N30" i="1"/>
  <c r="L30" i="1"/>
  <c r="J30" i="1"/>
  <c r="H30" i="1"/>
  <c r="Q29" i="1"/>
  <c r="R29" i="1"/>
  <c r="P29" i="1"/>
  <c r="N29" i="1"/>
  <c r="L29" i="1"/>
  <c r="J29" i="1"/>
  <c r="H29" i="1"/>
  <c r="Q28" i="1"/>
  <c r="R28" i="1" s="1"/>
  <c r="P28" i="1"/>
  <c r="N28" i="1"/>
  <c r="L28" i="1"/>
  <c r="J28" i="1"/>
  <c r="H28" i="1"/>
  <c r="Q27" i="1"/>
  <c r="S27" i="1" s="1"/>
  <c r="T27" i="1" s="1"/>
  <c r="P27" i="1"/>
  <c r="N27" i="1"/>
  <c r="L27" i="1"/>
  <c r="J27" i="1"/>
  <c r="H27" i="1"/>
  <c r="Q26" i="1"/>
  <c r="S26" i="1" s="1"/>
  <c r="T26" i="1" s="1"/>
  <c r="R26" i="1"/>
  <c r="P26" i="1"/>
  <c r="N26" i="1"/>
  <c r="L26" i="1"/>
  <c r="J26" i="1"/>
  <c r="H26" i="1"/>
  <c r="Q25" i="1"/>
  <c r="S25" i="1" s="1"/>
  <c r="T25" i="1" s="1"/>
  <c r="R25" i="1"/>
  <c r="P25" i="1"/>
  <c r="N25" i="1"/>
  <c r="L25" i="1"/>
  <c r="J25" i="1"/>
  <c r="H25" i="1"/>
  <c r="Q24" i="1"/>
  <c r="R24" i="1" s="1"/>
  <c r="P24" i="1"/>
  <c r="N24" i="1"/>
  <c r="L24" i="1"/>
  <c r="J24" i="1"/>
  <c r="H24" i="1"/>
  <c r="Q23" i="1"/>
  <c r="R23" i="1" s="1"/>
  <c r="P23" i="1"/>
  <c r="N23" i="1"/>
  <c r="L23" i="1"/>
  <c r="J23" i="1"/>
  <c r="H23" i="1"/>
  <c r="Q22" i="1"/>
  <c r="R22" i="1"/>
  <c r="P22" i="1"/>
  <c r="N22" i="1"/>
  <c r="L22" i="1"/>
  <c r="J22" i="1"/>
  <c r="H22" i="1"/>
  <c r="Q21" i="1"/>
  <c r="R21" i="1" s="1"/>
  <c r="P21" i="1"/>
  <c r="N21" i="1"/>
  <c r="L21" i="1"/>
  <c r="J21" i="1"/>
  <c r="H21" i="1"/>
  <c r="Q20" i="1"/>
  <c r="R20" i="1" s="1"/>
  <c r="P20" i="1"/>
  <c r="N20" i="1"/>
  <c r="L20" i="1"/>
  <c r="J20" i="1"/>
  <c r="H20" i="1"/>
  <c r="Q19" i="1"/>
  <c r="S19" i="1"/>
  <c r="T19" i="1" s="1"/>
  <c r="P19" i="1"/>
  <c r="N19" i="1"/>
  <c r="L19" i="1"/>
  <c r="J19" i="1"/>
  <c r="H19" i="1"/>
  <c r="Q18" i="1"/>
  <c r="R18" i="1"/>
  <c r="P18" i="1"/>
  <c r="N18" i="1"/>
  <c r="L18" i="1"/>
  <c r="J18" i="1"/>
  <c r="H18" i="1"/>
  <c r="Q17" i="1"/>
  <c r="S17" i="1"/>
  <c r="T17" i="1"/>
  <c r="P17" i="1"/>
  <c r="N17" i="1"/>
  <c r="L17" i="1"/>
  <c r="J17" i="1"/>
  <c r="H17" i="1"/>
  <c r="Q16" i="1"/>
  <c r="S16" i="1"/>
  <c r="T16" i="1"/>
  <c r="P16" i="1"/>
  <c r="N16" i="1"/>
  <c r="L16" i="1"/>
  <c r="J16" i="1"/>
  <c r="H16" i="1"/>
  <c r="Q15" i="1"/>
  <c r="S15" i="1"/>
  <c r="T15" i="1"/>
  <c r="P15" i="1"/>
  <c r="N15" i="1"/>
  <c r="L15" i="1"/>
  <c r="J15" i="1"/>
  <c r="H15" i="1"/>
  <c r="Q14" i="1"/>
  <c r="R14" i="1"/>
  <c r="S14" i="1"/>
  <c r="T14" i="1" s="1"/>
  <c r="P14" i="1"/>
  <c r="N14" i="1"/>
  <c r="L14" i="1"/>
  <c r="J14" i="1"/>
  <c r="H14" i="1"/>
  <c r="Q13" i="1"/>
  <c r="R13" i="1"/>
  <c r="P13" i="1"/>
  <c r="N13" i="1"/>
  <c r="L13" i="1"/>
  <c r="J13" i="1"/>
  <c r="H13" i="1"/>
  <c r="Q12" i="1"/>
  <c r="R12" i="1" s="1"/>
  <c r="P12" i="1"/>
  <c r="N12" i="1"/>
  <c r="L12" i="1"/>
  <c r="J12" i="1"/>
  <c r="H12" i="1"/>
  <c r="Q11" i="1"/>
  <c r="S11" i="1" s="1"/>
  <c r="T11" i="1" s="1"/>
  <c r="P11" i="1"/>
  <c r="N11" i="1"/>
  <c r="L11" i="1"/>
  <c r="J11" i="1"/>
  <c r="H11" i="1"/>
  <c r="Q10" i="1"/>
  <c r="S10" i="1"/>
  <c r="T10" i="1" s="1"/>
  <c r="P10" i="1"/>
  <c r="N10" i="1"/>
  <c r="L10" i="1"/>
  <c r="J10" i="1"/>
  <c r="H10" i="1"/>
  <c r="Q9" i="1"/>
  <c r="R9" i="1"/>
  <c r="P9" i="1"/>
  <c r="N9" i="1"/>
  <c r="L9" i="1"/>
  <c r="J9" i="1"/>
  <c r="H9" i="1"/>
  <c r="Q8" i="1"/>
  <c r="R8" i="1" s="1"/>
  <c r="P8" i="1"/>
  <c r="N8" i="1"/>
  <c r="L8" i="1"/>
  <c r="J8" i="1"/>
  <c r="H8" i="1"/>
  <c r="Q7" i="1"/>
  <c r="R7" i="1"/>
  <c r="P7" i="1"/>
  <c r="N7" i="1"/>
  <c r="L7" i="1"/>
  <c r="J7" i="1"/>
  <c r="H7" i="1"/>
  <c r="Q6" i="1"/>
  <c r="R6" i="1"/>
  <c r="S6" i="1"/>
  <c r="T6" i="1" s="1"/>
  <c r="P6" i="1"/>
  <c r="N6" i="1"/>
  <c r="L6" i="1"/>
  <c r="J6" i="1"/>
  <c r="H6" i="1"/>
  <c r="Q5" i="1"/>
  <c r="S5" i="1" s="1"/>
  <c r="T5" i="1" s="1"/>
  <c r="R5" i="1"/>
  <c r="P5" i="1"/>
  <c r="N5" i="1"/>
  <c r="L5" i="1"/>
  <c r="J5" i="1"/>
  <c r="H5" i="1"/>
  <c r="Q4" i="1"/>
  <c r="R4" i="1" s="1"/>
  <c r="P4" i="1"/>
  <c r="N4" i="1"/>
  <c r="L4" i="1"/>
  <c r="J4" i="1"/>
  <c r="H4" i="1"/>
  <c r="Q3" i="1"/>
  <c r="R3" i="1"/>
  <c r="P3" i="1"/>
  <c r="N3" i="1"/>
  <c r="L3" i="1"/>
  <c r="J3" i="1"/>
  <c r="H3" i="1"/>
  <c r="Q2" i="1"/>
  <c r="R2" i="1" s="1"/>
  <c r="P2" i="1"/>
  <c r="N2" i="1"/>
  <c r="L2" i="1"/>
  <c r="J2" i="1"/>
  <c r="H2" i="1"/>
  <c r="R17" i="1"/>
  <c r="S121" i="1"/>
  <c r="T121" i="1" s="1"/>
  <c r="R16" i="1"/>
  <c r="S37" i="1"/>
  <c r="T37" i="1" s="1"/>
  <c r="R128" i="1"/>
  <c r="R94" i="1"/>
  <c r="S57" i="1"/>
  <c r="T57" i="1"/>
  <c r="S64" i="1"/>
  <c r="T64" i="1" s="1"/>
  <c r="S100" i="1"/>
  <c r="T100" i="1"/>
  <c r="S108" i="1"/>
  <c r="T108" i="1" s="1"/>
  <c r="R97" i="1"/>
  <c r="S97" i="1"/>
  <c r="T97" i="1" s="1"/>
  <c r="S96" i="1"/>
  <c r="T96" i="1"/>
  <c r="R19" i="1"/>
  <c r="R122" i="1"/>
  <c r="S66" i="1"/>
  <c r="T66" i="1" s="1"/>
  <c r="R44" i="1"/>
  <c r="S44" i="1"/>
  <c r="T44" i="1" s="1"/>
  <c r="S79" i="1"/>
  <c r="T79" i="1"/>
  <c r="S118" i="1"/>
  <c r="T118" i="1" s="1"/>
  <c r="R11" i="1"/>
  <c r="R86" i="1"/>
  <c r="R71" i="1"/>
  <c r="S2" i="1"/>
  <c r="T2" i="1" s="1"/>
  <c r="R15" i="1"/>
  <c r="S18" i="1"/>
  <c r="T18" i="1" s="1"/>
  <c r="R51" i="1"/>
  <c r="R10" i="1"/>
  <c r="S39" i="1"/>
  <c r="T39" i="1" s="1"/>
  <c r="S33" i="1"/>
  <c r="T33" i="1" s="1"/>
  <c r="S41" i="1"/>
  <c r="T41" i="1" s="1"/>
  <c r="S72" i="1"/>
  <c r="T72" i="1"/>
  <c r="S120" i="1"/>
  <c r="T120" i="1" s="1"/>
  <c r="S32" i="1"/>
  <c r="T32" i="1" s="1"/>
  <c r="S43" i="1"/>
  <c r="T43" i="1" s="1"/>
  <c r="S56" i="1"/>
  <c r="T56" i="1"/>
  <c r="S3" i="1"/>
  <c r="T3" i="1" s="1"/>
  <c r="S76" i="1"/>
  <c r="T76" i="1" s="1"/>
  <c r="S4" i="1" l="1"/>
  <c r="T4" i="1" s="1"/>
  <c r="R27" i="1"/>
  <c r="R99" i="1"/>
  <c r="R107" i="1"/>
  <c r="S55" i="1"/>
  <c r="T55" i="1" s="1"/>
  <c r="R114" i="1"/>
  <c r="R89" i="1"/>
  <c r="S123" i="1"/>
  <c r="T123" i="1" s="1"/>
  <c r="S80" i="1"/>
  <c r="T80" i="1" s="1"/>
  <c r="R65" i="1"/>
  <c r="R90" i="1"/>
  <c r="R124" i="1"/>
  <c r="R106" i="1"/>
  <c r="S88" i="1"/>
  <c r="T88" i="1" s="1"/>
  <c r="R105" i="1"/>
  <c r="S8" i="1"/>
  <c r="T8" i="1" s="1"/>
</calcChain>
</file>

<file path=xl/sharedStrings.xml><?xml version="1.0" encoding="utf-8"?>
<sst xmlns="http://schemas.openxmlformats.org/spreadsheetml/2006/main" count="462" uniqueCount="67">
  <si>
    <t>Year</t>
  </si>
  <si>
    <t>Species</t>
  </si>
  <si>
    <t>site</t>
  </si>
  <si>
    <t>plot</t>
  </si>
  <si>
    <t>trt</t>
  </si>
  <si>
    <t>Treatment</t>
  </si>
  <si>
    <t>sqrtpanicles</t>
  </si>
  <si>
    <t>cover0</t>
  </si>
  <si>
    <t>arsincover1</t>
  </si>
  <si>
    <t>cover5</t>
  </si>
  <si>
    <t>arsincover5</t>
  </si>
  <si>
    <t>matureseeds</t>
  </si>
  <si>
    <t>logmatureseeddw</t>
  </si>
  <si>
    <t>immatureseeddw</t>
  </si>
  <si>
    <t>logimmatureseeddw</t>
  </si>
  <si>
    <t>totalseeddw</t>
  </si>
  <si>
    <t>logtotalseeddw</t>
  </si>
  <si>
    <t>percentimmatureseeds</t>
  </si>
  <si>
    <t>arsinpercentimmatureseeds</t>
  </si>
  <si>
    <t>Hyslop</t>
  </si>
  <si>
    <t>Roundup 0.1</t>
  </si>
  <si>
    <t>Rdup/Bnvl 0.01</t>
  </si>
  <si>
    <t>Roundup 0.01</t>
  </si>
  <si>
    <t>Carrier Control</t>
  </si>
  <si>
    <t>Banvel 0.01</t>
  </si>
  <si>
    <t>Banvel 0.1</t>
  </si>
  <si>
    <t>No Spray</t>
  </si>
  <si>
    <t>Rdup/Bnvl 0.1</t>
  </si>
  <si>
    <t>Botany</t>
  </si>
  <si>
    <t>Final Comments</t>
  </si>
  <si>
    <t>Omitted, replaced before season</t>
  </si>
  <si>
    <t>Omitted data, likely not FEID, bags empty</t>
  </si>
  <si>
    <t>Omitted panicle data, could not verify</t>
  </si>
  <si>
    <t>panicles</t>
  </si>
  <si>
    <t>Omitted data, likely not FEID</t>
  </si>
  <si>
    <t>species</t>
  </si>
  <si>
    <t>year</t>
  </si>
  <si>
    <t>arsincover0</t>
  </si>
  <si>
    <t>Column Heading</t>
  </si>
  <si>
    <t>Description</t>
  </si>
  <si>
    <t>Four letter abbeviation for genus and species: Festuca idahoensis</t>
  </si>
  <si>
    <t>Botany or Hyslop</t>
  </si>
  <si>
    <t>2010 or 2011</t>
  </si>
  <si>
    <t>Number</t>
  </si>
  <si>
    <t>Number: 1=carrier control, 2=no spray, 3=0.01 x f.a.r. (field application rate) dicamba, 4=0.1 x f.a.r. dicamba, 5=0.01 x f.a.r. glyphosate, 6=0.1 x f.a.r. glyphosate, 7=0.01 x f.a.r. glyphosate and dicamba, 8=0.1 x f.a.r. glyphosate and dicamba</t>
  </si>
  <si>
    <t>Description by trade name.  Banvel (Bnvl)=dicamba, Roundup (Rndp)=glyphosate</t>
  </si>
  <si>
    <t>% cover before treatment</t>
  </si>
  <si>
    <t>arcsine transformation of cover0</t>
  </si>
  <si>
    <t>% cover approximately 10 weeds after treatment</t>
  </si>
  <si>
    <t>arcsine transformation of cover5, notes avaialble upon request</t>
  </si>
  <si>
    <t>matureseeddw</t>
  </si>
  <si>
    <t>In g/plot dry weight</t>
  </si>
  <si>
    <t xml:space="preserve">logmatureseeddw </t>
  </si>
  <si>
    <t>log10 transformation of mature seeds, dw=dry weight, added 0.00001 to all data including 0's first.</t>
  </si>
  <si>
    <t xml:space="preserve">logimmatureseeddw </t>
  </si>
  <si>
    <t>log10 transformation of immature seeds, dw=dry weight, added 0.00001 to all data including 0's first.</t>
  </si>
  <si>
    <t xml:space="preserve">In g/plot, mature + immature seed dry weights, dw=dry weight </t>
  </si>
  <si>
    <t>log10 transformation of mature + immature seeds, dw=dry weight, added 0.00001 to all data including 0's first.</t>
  </si>
  <si>
    <t>(immature seed dry weight/total seed dry weight)/totalseeddw*100.  Blank due to either no data or total seed dry weight = 0</t>
  </si>
  <si>
    <t>arcsine transformation of percentimmatureseed</t>
  </si>
  <si>
    <t>Final comments primarily on why data for plant may not have been used.</t>
  </si>
  <si>
    <t>This concerns published data only.  Other notes and information available upon request.</t>
  </si>
  <si>
    <t>FEID</t>
  </si>
  <si>
    <t>Number of panicles</t>
  </si>
  <si>
    <t>sqrt(panicles)</t>
  </si>
  <si>
    <t>Omitted data 1/3/22 likely not FEID</t>
  </si>
  <si>
    <t>Omitted data 10/4/22 likely not FEID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</si>
</sst>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1" fillId="0" borderId="0" xfId="0" applyNumberFormat="1" applyFont="1"/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workbookViewId="0">
      <selection activeCell="F26" sqref="F26"/>
    </sheetView>
  </sheetViews>
  <sheetFormatPr defaultRowHeight="15" x14ac:dyDescent="0.25"/>
  <cols>
    <col min="1" max="1" width="37" customWidth="1"/>
  </cols>
  <sheetData>
    <row r="1" spans="1:2" x14ac:dyDescent="0.25">
      <c r="A1" t="s">
        <v>38</v>
      </c>
      <c r="B1" t="s">
        <v>39</v>
      </c>
    </row>
    <row r="2" spans="1:2" x14ac:dyDescent="0.25">
      <c r="A2" s="5" t="s">
        <v>36</v>
      </c>
      <c r="B2" t="s">
        <v>42</v>
      </c>
    </row>
    <row r="3" spans="1:2" x14ac:dyDescent="0.25">
      <c r="A3" s="5" t="s">
        <v>35</v>
      </c>
      <c r="B3" t="s">
        <v>40</v>
      </c>
    </row>
    <row r="4" spans="1:2" x14ac:dyDescent="0.25">
      <c r="A4" s="5" t="s">
        <v>2</v>
      </c>
      <c r="B4" t="s">
        <v>41</v>
      </c>
    </row>
    <row r="5" spans="1:2" x14ac:dyDescent="0.25">
      <c r="A5" s="5" t="s">
        <v>3</v>
      </c>
      <c r="B5" t="s">
        <v>43</v>
      </c>
    </row>
    <row r="6" spans="1:2" x14ac:dyDescent="0.25">
      <c r="A6" s="5" t="s">
        <v>4</v>
      </c>
      <c r="B6" t="s">
        <v>44</v>
      </c>
    </row>
    <row r="7" spans="1:2" x14ac:dyDescent="0.25">
      <c r="A7" s="1" t="s">
        <v>5</v>
      </c>
      <c r="B7" t="s">
        <v>45</v>
      </c>
    </row>
    <row r="8" spans="1:2" ht="15.75" x14ac:dyDescent="0.25">
      <c r="A8" s="3" t="s">
        <v>33</v>
      </c>
      <c r="B8" t="s">
        <v>63</v>
      </c>
    </row>
    <row r="9" spans="1:2" x14ac:dyDescent="0.25">
      <c r="A9" s="4" t="s">
        <v>6</v>
      </c>
      <c r="B9" t="s">
        <v>64</v>
      </c>
    </row>
    <row r="10" spans="1:2" x14ac:dyDescent="0.25">
      <c r="A10" s="5" t="s">
        <v>7</v>
      </c>
      <c r="B10" t="s">
        <v>46</v>
      </c>
    </row>
    <row r="11" spans="1:2" x14ac:dyDescent="0.25">
      <c r="A11" s="5" t="s">
        <v>37</v>
      </c>
      <c r="B11" t="s">
        <v>47</v>
      </c>
    </row>
    <row r="12" spans="1:2" x14ac:dyDescent="0.25">
      <c r="A12" s="6" t="s">
        <v>9</v>
      </c>
      <c r="B12" t="s">
        <v>48</v>
      </c>
    </row>
    <row r="13" spans="1:2" x14ac:dyDescent="0.25">
      <c r="A13" s="5" t="s">
        <v>10</v>
      </c>
      <c r="B13" t="s">
        <v>49</v>
      </c>
    </row>
    <row r="14" spans="1:2" x14ac:dyDescent="0.25">
      <c r="A14" s="7" t="s">
        <v>50</v>
      </c>
      <c r="B14" s="8" t="s">
        <v>51</v>
      </c>
    </row>
    <row r="15" spans="1:2" x14ac:dyDescent="0.25">
      <c r="A15" s="7" t="s">
        <v>52</v>
      </c>
      <c r="B15" s="8" t="s">
        <v>53</v>
      </c>
    </row>
    <row r="16" spans="1:2" x14ac:dyDescent="0.25">
      <c r="A16" s="7" t="s">
        <v>13</v>
      </c>
      <c r="B16" s="8" t="s">
        <v>51</v>
      </c>
    </row>
    <row r="17" spans="1:2" x14ac:dyDescent="0.25">
      <c r="A17" s="7" t="s">
        <v>54</v>
      </c>
      <c r="B17" s="8" t="s">
        <v>55</v>
      </c>
    </row>
    <row r="18" spans="1:2" x14ac:dyDescent="0.25">
      <c r="A18" s="5" t="s">
        <v>15</v>
      </c>
      <c r="B18" s="8" t="s">
        <v>56</v>
      </c>
    </row>
    <row r="19" spans="1:2" x14ac:dyDescent="0.25">
      <c r="A19" s="7" t="s">
        <v>16</v>
      </c>
      <c r="B19" s="8" t="s">
        <v>57</v>
      </c>
    </row>
    <row r="20" spans="1:2" x14ac:dyDescent="0.25">
      <c r="A20" s="1" t="s">
        <v>17</v>
      </c>
      <c r="B20" s="8" t="s">
        <v>58</v>
      </c>
    </row>
    <row r="21" spans="1:2" x14ac:dyDescent="0.25">
      <c r="A21" s="1" t="s">
        <v>18</v>
      </c>
      <c r="B21" s="8" t="s">
        <v>59</v>
      </c>
    </row>
    <row r="22" spans="1:2" x14ac:dyDescent="0.25">
      <c r="A22" s="5" t="s">
        <v>29</v>
      </c>
      <c r="B22" t="s">
        <v>60</v>
      </c>
    </row>
    <row r="23" spans="1:2" x14ac:dyDescent="0.25">
      <c r="A23" s="5"/>
    </row>
    <row r="24" spans="1:2" x14ac:dyDescent="0.25">
      <c r="A24" s="5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9"/>
  <sheetViews>
    <sheetView tabSelected="1" workbookViewId="0">
      <pane xSplit="8970" ySplit="1200" topLeftCell="J33" activePane="bottomRight"/>
      <selection sqref="A1:IV65536"/>
      <selection pane="topRight" activeCell="U1" sqref="U1:U1048576"/>
      <selection pane="bottomLeft" activeCell="B3" sqref="B3:B129"/>
      <selection pane="bottomRight" activeCell="K52" sqref="K52"/>
    </sheetView>
  </sheetViews>
  <sheetFormatPr defaultRowHeight="15" x14ac:dyDescent="0.25"/>
  <cols>
    <col min="1" max="3" width="9.140625" style="1"/>
    <col min="4" max="5" width="9.28515625" style="1" bestFit="1" customWidth="1"/>
    <col min="6" max="6" width="17.28515625" style="1" customWidth="1"/>
    <col min="8" max="12" width="9.28515625" style="1" bestFit="1" customWidth="1"/>
    <col min="14" max="14" width="9.28515625" style="1" bestFit="1" customWidth="1"/>
    <col min="16" max="20" width="9.28515625" style="1" bestFit="1" customWidth="1"/>
    <col min="22" max="23" width="11" style="1" customWidth="1"/>
    <col min="24" max="16384" width="9.140625" style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33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t="s">
        <v>11</v>
      </c>
      <c r="N1" s="1" t="s">
        <v>12</v>
      </c>
      <c r="O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29</v>
      </c>
    </row>
    <row r="2" spans="1:21" x14ac:dyDescent="0.25">
      <c r="A2" s="1">
        <v>2010</v>
      </c>
      <c r="B2" s="1" t="s">
        <v>62</v>
      </c>
      <c r="C2" s="1" t="s">
        <v>19</v>
      </c>
      <c r="D2" s="1">
        <v>4</v>
      </c>
      <c r="E2" s="1">
        <v>6</v>
      </c>
      <c r="F2" s="1" t="s">
        <v>20</v>
      </c>
      <c r="G2">
        <v>18</v>
      </c>
      <c r="H2" s="1">
        <f t="shared" ref="H2:H33" si="0">SQRT(G2)</f>
        <v>4.2426406871192848</v>
      </c>
      <c r="I2" s="1">
        <v>10</v>
      </c>
      <c r="J2" s="1">
        <f t="shared" ref="J2:J33" si="1">ASIN(SQRT(I2/100))</f>
        <v>0.32175055439664224</v>
      </c>
      <c r="K2" s="1">
        <v>3</v>
      </c>
      <c r="L2" s="1">
        <f t="shared" ref="L2:L33" si="2">ASIN(SQRT(K2/100))</f>
        <v>0.17408301063648043</v>
      </c>
      <c r="M2">
        <v>0.30180000000000001</v>
      </c>
      <c r="N2" s="1">
        <f t="shared" ref="N2:N33" si="3">LOG10(M2+0.00001)</f>
        <v>-0.52026637465695014</v>
      </c>
      <c r="O2">
        <v>0.38479999999999998</v>
      </c>
      <c r="P2" s="1">
        <f t="shared" ref="P2:P33" si="4">LOG10(O2+0.00001)</f>
        <v>-0.41475365054173813</v>
      </c>
      <c r="Q2" s="1">
        <f t="shared" ref="Q2:Q33" si="5">M2+O2</f>
        <v>0.68659999999999999</v>
      </c>
      <c r="R2" s="1">
        <f t="shared" ref="R2:R33" si="6">LOG10(Q2+0.00001)</f>
        <v>-0.16328987566530384</v>
      </c>
      <c r="S2" s="1">
        <f>(O2/Q2)*100</f>
        <v>56.044276143314889</v>
      </c>
      <c r="T2" s="1">
        <f>ASIN(SQRT(S2/100))</f>
        <v>0.84598911286156209</v>
      </c>
    </row>
    <row r="3" spans="1:21" x14ac:dyDescent="0.25">
      <c r="A3" s="1">
        <v>2010</v>
      </c>
      <c r="B3" s="1" t="s">
        <v>62</v>
      </c>
      <c r="C3" s="1" t="s">
        <v>19</v>
      </c>
      <c r="D3" s="1">
        <v>12</v>
      </c>
      <c r="E3" s="1">
        <v>7</v>
      </c>
      <c r="F3" s="1" t="s">
        <v>21</v>
      </c>
      <c r="G3">
        <v>41</v>
      </c>
      <c r="H3" s="1">
        <f t="shared" si="0"/>
        <v>6.4031242374328485</v>
      </c>
      <c r="I3" s="1">
        <v>15</v>
      </c>
      <c r="J3" s="1">
        <f t="shared" si="1"/>
        <v>0.3976994150920718</v>
      </c>
      <c r="K3" s="1">
        <v>15</v>
      </c>
      <c r="L3" s="1">
        <f t="shared" si="2"/>
        <v>0.3976994150920718</v>
      </c>
      <c r="M3">
        <v>0.55510000000000004</v>
      </c>
      <c r="N3" s="1">
        <f t="shared" si="3"/>
        <v>-0.25562094902248828</v>
      </c>
      <c r="O3">
        <v>1.6707000000000001</v>
      </c>
      <c r="P3" s="1">
        <f t="shared" si="4"/>
        <v>0.22290107207780108</v>
      </c>
      <c r="Q3" s="1">
        <f t="shared" si="5"/>
        <v>2.2258</v>
      </c>
      <c r="R3" s="1">
        <f t="shared" si="6"/>
        <v>0.34748808925595265</v>
      </c>
      <c r="S3" s="1">
        <f>(O3/Q3)*100</f>
        <v>75.06065234971696</v>
      </c>
      <c r="T3" s="1">
        <f>ASIN(SQRT(S3/100))</f>
        <v>1.0478981878510314</v>
      </c>
    </row>
    <row r="4" spans="1:21" x14ac:dyDescent="0.25">
      <c r="A4" s="1">
        <v>2010</v>
      </c>
      <c r="B4" s="1" t="s">
        <v>62</v>
      </c>
      <c r="C4" s="1" t="s">
        <v>19</v>
      </c>
      <c r="D4" s="1">
        <v>13</v>
      </c>
      <c r="E4" s="1">
        <v>5</v>
      </c>
      <c r="F4" s="1" t="s">
        <v>22</v>
      </c>
      <c r="G4">
        <v>6</v>
      </c>
      <c r="H4" s="1">
        <f t="shared" si="0"/>
        <v>2.4494897427831779</v>
      </c>
      <c r="I4" s="1">
        <v>25</v>
      </c>
      <c r="J4" s="1">
        <f t="shared" si="1"/>
        <v>0.52359877559829893</v>
      </c>
      <c r="K4" s="1">
        <v>15</v>
      </c>
      <c r="L4" s="1">
        <f t="shared" si="2"/>
        <v>0.3976994150920718</v>
      </c>
      <c r="M4">
        <v>0.33879999999999999</v>
      </c>
      <c r="N4" s="1">
        <f t="shared" si="3"/>
        <v>-0.47004377992123847</v>
      </c>
      <c r="O4">
        <v>0.29880000000000001</v>
      </c>
      <c r="P4" s="1">
        <f t="shared" si="4"/>
        <v>-0.52460487247863496</v>
      </c>
      <c r="Q4" s="1">
        <f t="shared" si="5"/>
        <v>0.63759999999999994</v>
      </c>
      <c r="R4" s="1">
        <f t="shared" si="6"/>
        <v>-0.19544488027135062</v>
      </c>
      <c r="S4" s="1">
        <f>(O4/Q4)*100</f>
        <v>46.863237139272279</v>
      </c>
      <c r="T4" s="1">
        <f>ASIN(SQRT(S4/100))</f>
        <v>0.75400992260230015</v>
      </c>
    </row>
    <row r="5" spans="1:21" x14ac:dyDescent="0.25">
      <c r="A5" s="1">
        <v>2010</v>
      </c>
      <c r="B5" s="1" t="s">
        <v>62</v>
      </c>
      <c r="C5" s="1" t="s">
        <v>19</v>
      </c>
      <c r="D5" s="1">
        <v>15</v>
      </c>
      <c r="E5" s="1">
        <v>1</v>
      </c>
      <c r="F5" s="1" t="s">
        <v>23</v>
      </c>
      <c r="G5">
        <v>1</v>
      </c>
      <c r="H5" s="1">
        <f t="shared" si="0"/>
        <v>1</v>
      </c>
      <c r="I5" s="1">
        <v>7</v>
      </c>
      <c r="J5" s="1">
        <f t="shared" si="1"/>
        <v>0.26776332715719392</v>
      </c>
      <c r="K5" s="1">
        <v>3</v>
      </c>
      <c r="L5" s="1">
        <f t="shared" si="2"/>
        <v>0.17408301063648043</v>
      </c>
      <c r="M5">
        <v>2.8799999999999999E-2</v>
      </c>
      <c r="N5" s="1">
        <f t="shared" si="3"/>
        <v>-1.5404567417195871</v>
      </c>
      <c r="O5">
        <v>2.98E-2</v>
      </c>
      <c r="P5" s="1">
        <f t="shared" si="4"/>
        <v>-1.5256380239673693</v>
      </c>
      <c r="Q5" s="1">
        <f t="shared" si="5"/>
        <v>5.8599999999999999E-2</v>
      </c>
      <c r="R5" s="1">
        <f t="shared" si="6"/>
        <v>-1.2320282786183812</v>
      </c>
      <c r="S5" s="1">
        <f>(O5/Q5)*100</f>
        <v>50.853242320819113</v>
      </c>
      <c r="T5" s="1">
        <f>ASIN(SQRT(S5/100))</f>
        <v>0.7939310007796313</v>
      </c>
    </row>
    <row r="6" spans="1:21" x14ac:dyDescent="0.25">
      <c r="A6" s="1">
        <v>2010</v>
      </c>
      <c r="B6" s="1" t="s">
        <v>62</v>
      </c>
      <c r="C6" s="1" t="s">
        <v>19</v>
      </c>
      <c r="D6" s="1">
        <v>17</v>
      </c>
      <c r="E6" s="1">
        <v>3</v>
      </c>
      <c r="F6" s="1" t="s">
        <v>24</v>
      </c>
      <c r="G6">
        <v>5</v>
      </c>
      <c r="H6" s="1">
        <f t="shared" si="0"/>
        <v>2.2360679774997898</v>
      </c>
      <c r="I6" s="1">
        <v>7</v>
      </c>
      <c r="J6" s="1">
        <f t="shared" si="1"/>
        <v>0.26776332715719392</v>
      </c>
      <c r="K6" s="1">
        <v>2</v>
      </c>
      <c r="L6" s="1">
        <f t="shared" si="2"/>
        <v>0.14189705460416391</v>
      </c>
      <c r="M6">
        <v>7.7700000000000005E-2</v>
      </c>
      <c r="N6" s="1">
        <f t="shared" si="3"/>
        <v>-1.1095230910398293</v>
      </c>
      <c r="O6">
        <v>0.28079999999999999</v>
      </c>
      <c r="P6" s="1">
        <f t="shared" si="4"/>
        <v>-0.55158743048992021</v>
      </c>
      <c r="Q6" s="1">
        <f t="shared" si="5"/>
        <v>0.35849999999999999</v>
      </c>
      <c r="R6" s="1">
        <f t="shared" si="6"/>
        <v>-0.44549872595364526</v>
      </c>
      <c r="S6" s="1">
        <f>(O6/Q6)*100</f>
        <v>78.326359832635987</v>
      </c>
      <c r="T6" s="1">
        <f>ASIN(SQRT(S6/100))</f>
        <v>1.0865408497231188</v>
      </c>
    </row>
    <row r="7" spans="1:21" x14ac:dyDescent="0.25">
      <c r="A7" s="1">
        <v>2010</v>
      </c>
      <c r="B7" s="1" t="s">
        <v>62</v>
      </c>
      <c r="C7" s="1" t="s">
        <v>19</v>
      </c>
      <c r="D7" s="1">
        <v>21</v>
      </c>
      <c r="E7" s="1">
        <v>4</v>
      </c>
      <c r="F7" s="1" t="s">
        <v>25</v>
      </c>
      <c r="G7">
        <v>0</v>
      </c>
      <c r="H7" s="1">
        <f t="shared" si="0"/>
        <v>0</v>
      </c>
      <c r="I7" s="1">
        <v>5</v>
      </c>
      <c r="J7" s="1">
        <f t="shared" si="1"/>
        <v>0.22551340589813121</v>
      </c>
      <c r="K7" s="1">
        <v>4</v>
      </c>
      <c r="L7" s="1">
        <f t="shared" si="2"/>
        <v>0.20135792079033082</v>
      </c>
      <c r="M7">
        <v>0</v>
      </c>
      <c r="N7" s="1">
        <f t="shared" si="3"/>
        <v>-5</v>
      </c>
      <c r="O7">
        <v>0</v>
      </c>
      <c r="P7" s="1">
        <f t="shared" si="4"/>
        <v>-5</v>
      </c>
      <c r="Q7" s="1">
        <f t="shared" si="5"/>
        <v>0</v>
      </c>
      <c r="R7" s="1">
        <f t="shared" si="6"/>
        <v>-5</v>
      </c>
    </row>
    <row r="8" spans="1:21" x14ac:dyDescent="0.25">
      <c r="A8" s="1">
        <v>2010</v>
      </c>
      <c r="B8" s="1" t="s">
        <v>62</v>
      </c>
      <c r="C8" s="1" t="s">
        <v>19</v>
      </c>
      <c r="D8" s="1">
        <v>29</v>
      </c>
      <c r="E8" s="1">
        <v>2</v>
      </c>
      <c r="F8" s="1" t="s">
        <v>26</v>
      </c>
      <c r="G8">
        <v>3</v>
      </c>
      <c r="H8" s="1">
        <f t="shared" si="0"/>
        <v>1.7320508075688772</v>
      </c>
      <c r="I8" s="1">
        <v>5</v>
      </c>
      <c r="J8" s="1">
        <f t="shared" si="1"/>
        <v>0.22551340589813121</v>
      </c>
      <c r="K8" s="1">
        <v>6</v>
      </c>
      <c r="L8" s="1">
        <f t="shared" si="2"/>
        <v>0.24746706317044773</v>
      </c>
      <c r="M8">
        <v>0.217</v>
      </c>
      <c r="N8" s="1">
        <f t="shared" si="3"/>
        <v>-0.6635202530420039</v>
      </c>
      <c r="O8">
        <v>8.6900000000000005E-2</v>
      </c>
      <c r="P8" s="1">
        <f t="shared" si="4"/>
        <v>-1.0609302500765758</v>
      </c>
      <c r="Q8" s="1">
        <f t="shared" si="5"/>
        <v>0.3039</v>
      </c>
      <c r="R8" s="1">
        <f t="shared" si="6"/>
        <v>-0.5172550094515902</v>
      </c>
      <c r="S8" s="1">
        <f>(O8/Q8)*100</f>
        <v>28.594932543599871</v>
      </c>
      <c r="T8" s="1">
        <f>ASIN(SQRT(S8/100))</f>
        <v>0.56420275058134928</v>
      </c>
    </row>
    <row r="9" spans="1:21" x14ac:dyDescent="0.25">
      <c r="A9" s="1">
        <v>2010</v>
      </c>
      <c r="B9" s="1" t="s">
        <v>62</v>
      </c>
      <c r="C9" s="1" t="s">
        <v>19</v>
      </c>
      <c r="D9" s="1">
        <v>36</v>
      </c>
      <c r="E9" s="1">
        <v>7</v>
      </c>
      <c r="F9" s="1" t="s">
        <v>21</v>
      </c>
      <c r="G9">
        <v>0</v>
      </c>
      <c r="H9" s="1">
        <f t="shared" si="0"/>
        <v>0</v>
      </c>
      <c r="I9" s="1">
        <v>3</v>
      </c>
      <c r="J9" s="1">
        <f t="shared" si="1"/>
        <v>0.17408301063648043</v>
      </c>
      <c r="K9" s="1">
        <v>3</v>
      </c>
      <c r="L9" s="1">
        <f t="shared" si="2"/>
        <v>0.17408301063648043</v>
      </c>
      <c r="M9">
        <v>0</v>
      </c>
      <c r="N9" s="1">
        <f t="shared" si="3"/>
        <v>-5</v>
      </c>
      <c r="O9">
        <v>0</v>
      </c>
      <c r="P9" s="1">
        <f t="shared" si="4"/>
        <v>-5</v>
      </c>
      <c r="Q9" s="1">
        <f t="shared" si="5"/>
        <v>0</v>
      </c>
      <c r="R9" s="1">
        <f t="shared" si="6"/>
        <v>-5</v>
      </c>
    </row>
    <row r="10" spans="1:21" x14ac:dyDescent="0.25">
      <c r="A10" s="1">
        <v>2010</v>
      </c>
      <c r="B10" s="1" t="s">
        <v>62</v>
      </c>
      <c r="C10" s="1" t="s">
        <v>19</v>
      </c>
      <c r="D10" s="1">
        <v>39</v>
      </c>
      <c r="E10" s="1">
        <v>7</v>
      </c>
      <c r="F10" s="1" t="s">
        <v>21</v>
      </c>
      <c r="G10">
        <v>5</v>
      </c>
      <c r="H10" s="1">
        <f t="shared" si="0"/>
        <v>2.2360679774997898</v>
      </c>
      <c r="I10" s="1">
        <v>9</v>
      </c>
      <c r="J10" s="1">
        <f t="shared" si="1"/>
        <v>0.30469265401539752</v>
      </c>
      <c r="K10" s="1">
        <v>5</v>
      </c>
      <c r="L10" s="1">
        <f t="shared" si="2"/>
        <v>0.22551340589813121</v>
      </c>
      <c r="M10">
        <v>0.51849999999999996</v>
      </c>
      <c r="N10" s="1">
        <f t="shared" si="3"/>
        <v>-0.28524286337727456</v>
      </c>
      <c r="O10">
        <v>0.151</v>
      </c>
      <c r="P10" s="1">
        <f t="shared" si="4"/>
        <v>-0.82099429243517985</v>
      </c>
      <c r="Q10" s="1">
        <f t="shared" si="5"/>
        <v>0.66949999999999998</v>
      </c>
      <c r="R10" s="1">
        <f t="shared" si="6"/>
        <v>-0.17424293185229323</v>
      </c>
      <c r="S10" s="1">
        <f>(O10/Q10)*100</f>
        <v>22.554144884241971</v>
      </c>
      <c r="T10" s="1">
        <f>ASIN(SQRT(S10/100))</f>
        <v>0.4948640819694215</v>
      </c>
    </row>
    <row r="11" spans="1:21" x14ac:dyDescent="0.25">
      <c r="A11" s="1">
        <v>2010</v>
      </c>
      <c r="B11" s="1" t="s">
        <v>62</v>
      </c>
      <c r="C11" s="1" t="s">
        <v>19</v>
      </c>
      <c r="D11" s="1">
        <v>40</v>
      </c>
      <c r="E11" s="1">
        <v>3</v>
      </c>
      <c r="F11" s="1" t="s">
        <v>24</v>
      </c>
      <c r="G11">
        <v>67</v>
      </c>
      <c r="H11" s="1">
        <f t="shared" si="0"/>
        <v>8.1853527718724504</v>
      </c>
      <c r="I11" s="1">
        <v>11</v>
      </c>
      <c r="J11" s="1">
        <f t="shared" si="1"/>
        <v>0.33806525478033073</v>
      </c>
      <c r="K11" s="1">
        <v>5</v>
      </c>
      <c r="L11" s="1">
        <f t="shared" si="2"/>
        <v>0.22551340589813121</v>
      </c>
      <c r="M11">
        <v>3.3818000000000001</v>
      </c>
      <c r="N11" s="1">
        <f t="shared" si="3"/>
        <v>0.52914920400994525</v>
      </c>
      <c r="O11">
        <v>1.6782999999999999</v>
      </c>
      <c r="P11" s="1">
        <f t="shared" si="4"/>
        <v>0.22487218227026032</v>
      </c>
      <c r="Q11" s="1">
        <f t="shared" si="5"/>
        <v>5.0601000000000003</v>
      </c>
      <c r="R11" s="1">
        <f t="shared" si="6"/>
        <v>0.70415995792156827</v>
      </c>
      <c r="S11" s="1">
        <f>(O11/Q11)*100</f>
        <v>33.167328708918795</v>
      </c>
      <c r="T11" s="1">
        <f>ASIN(SQRT(S11/100))</f>
        <v>0.61371786262547645</v>
      </c>
    </row>
    <row r="12" spans="1:21" x14ac:dyDescent="0.25">
      <c r="A12" s="1">
        <v>2010</v>
      </c>
      <c r="B12" s="1" t="s">
        <v>62</v>
      </c>
      <c r="C12" s="1" t="s">
        <v>19</v>
      </c>
      <c r="D12" s="1">
        <v>41</v>
      </c>
      <c r="E12" s="1">
        <v>2</v>
      </c>
      <c r="F12" s="1" t="s">
        <v>26</v>
      </c>
      <c r="G12">
        <v>0</v>
      </c>
      <c r="H12" s="1">
        <f t="shared" si="0"/>
        <v>0</v>
      </c>
      <c r="I12" s="1">
        <v>3</v>
      </c>
      <c r="J12" s="1">
        <f t="shared" si="1"/>
        <v>0.17408301063648043</v>
      </c>
      <c r="K12" s="1">
        <v>5</v>
      </c>
      <c r="L12" s="1">
        <f t="shared" si="2"/>
        <v>0.22551340589813121</v>
      </c>
      <c r="M12">
        <v>0</v>
      </c>
      <c r="N12" s="1">
        <f t="shared" si="3"/>
        <v>-5</v>
      </c>
      <c r="O12">
        <v>0</v>
      </c>
      <c r="P12" s="1">
        <f t="shared" si="4"/>
        <v>-5</v>
      </c>
      <c r="Q12" s="1">
        <f t="shared" si="5"/>
        <v>0</v>
      </c>
      <c r="R12" s="1">
        <f t="shared" si="6"/>
        <v>-5</v>
      </c>
    </row>
    <row r="13" spans="1:21" x14ac:dyDescent="0.25">
      <c r="A13" s="1">
        <v>2010</v>
      </c>
      <c r="B13" s="1" t="s">
        <v>62</v>
      </c>
      <c r="C13" s="1" t="s">
        <v>19</v>
      </c>
      <c r="D13" s="1">
        <v>49</v>
      </c>
      <c r="E13" s="1">
        <v>8</v>
      </c>
      <c r="F13" s="1" t="s">
        <v>27</v>
      </c>
      <c r="G13">
        <v>0</v>
      </c>
      <c r="H13" s="1">
        <f t="shared" si="0"/>
        <v>0</v>
      </c>
      <c r="I13" s="1">
        <v>3</v>
      </c>
      <c r="J13" s="1">
        <f t="shared" si="1"/>
        <v>0.17408301063648043</v>
      </c>
      <c r="K13" s="1">
        <v>2</v>
      </c>
      <c r="L13" s="1">
        <f t="shared" si="2"/>
        <v>0.14189705460416391</v>
      </c>
      <c r="M13">
        <v>0</v>
      </c>
      <c r="N13" s="1">
        <f t="shared" si="3"/>
        <v>-5</v>
      </c>
      <c r="O13">
        <v>0</v>
      </c>
      <c r="P13" s="1">
        <f t="shared" si="4"/>
        <v>-5</v>
      </c>
      <c r="Q13" s="1">
        <f t="shared" si="5"/>
        <v>0</v>
      </c>
      <c r="R13" s="1">
        <f t="shared" si="6"/>
        <v>-5</v>
      </c>
    </row>
    <row r="14" spans="1:21" x14ac:dyDescent="0.25">
      <c r="A14" s="1">
        <v>2010</v>
      </c>
      <c r="B14" s="1" t="s">
        <v>62</v>
      </c>
      <c r="C14" s="1" t="s">
        <v>19</v>
      </c>
      <c r="D14" s="1">
        <v>51</v>
      </c>
      <c r="E14" s="1">
        <v>4</v>
      </c>
      <c r="F14" s="1" t="s">
        <v>25</v>
      </c>
      <c r="G14">
        <v>90</v>
      </c>
      <c r="H14" s="1">
        <f t="shared" si="0"/>
        <v>9.4868329805051381</v>
      </c>
      <c r="I14" s="1">
        <v>18</v>
      </c>
      <c r="J14" s="1">
        <f t="shared" si="1"/>
        <v>0.43814903058417032</v>
      </c>
      <c r="K14" s="1">
        <v>8</v>
      </c>
      <c r="L14" s="1">
        <f t="shared" si="2"/>
        <v>0.28675655221154839</v>
      </c>
      <c r="M14">
        <v>7.9452999999999996</v>
      </c>
      <c r="N14" s="1">
        <f t="shared" si="3"/>
        <v>0.90011084662369023</v>
      </c>
      <c r="O14">
        <v>2.2008999999999999</v>
      </c>
      <c r="P14" s="1">
        <f t="shared" si="4"/>
        <v>0.34260228366987383</v>
      </c>
      <c r="Q14" s="1">
        <f t="shared" si="5"/>
        <v>10.1462</v>
      </c>
      <c r="R14" s="1">
        <f t="shared" si="6"/>
        <v>1.0063038468338763</v>
      </c>
      <c r="S14" s="1">
        <f t="shared" ref="S14:S19" si="7">(O14/Q14)*100</f>
        <v>21.691864934655335</v>
      </c>
      <c r="T14" s="1">
        <f t="shared" ref="T14:T19" si="8">ASIN(SQRT(S14/100))</f>
        <v>0.48447660626940325</v>
      </c>
    </row>
    <row r="15" spans="1:21" x14ac:dyDescent="0.25">
      <c r="A15" s="1">
        <v>2010</v>
      </c>
      <c r="B15" s="1" t="s">
        <v>62</v>
      </c>
      <c r="C15" s="1" t="s">
        <v>19</v>
      </c>
      <c r="D15" s="1">
        <v>62</v>
      </c>
      <c r="E15" s="1">
        <v>4</v>
      </c>
      <c r="F15" s="1" t="s">
        <v>25</v>
      </c>
      <c r="G15">
        <v>4</v>
      </c>
      <c r="H15" s="1">
        <f t="shared" si="0"/>
        <v>2</v>
      </c>
      <c r="I15" s="1">
        <v>10</v>
      </c>
      <c r="J15" s="1">
        <f t="shared" si="1"/>
        <v>0.32175055439664224</v>
      </c>
      <c r="K15" s="1">
        <v>10</v>
      </c>
      <c r="L15" s="1">
        <f t="shared" si="2"/>
        <v>0.32175055439664224</v>
      </c>
      <c r="M15">
        <v>0.43430000000000002</v>
      </c>
      <c r="N15" s="1">
        <f t="shared" si="3"/>
        <v>-0.36220017087995271</v>
      </c>
      <c r="O15">
        <v>0.1226</v>
      </c>
      <c r="P15" s="1">
        <f t="shared" si="4"/>
        <v>-0.91147410756874414</v>
      </c>
      <c r="Q15" s="1">
        <f t="shared" si="5"/>
        <v>0.55690000000000006</v>
      </c>
      <c r="R15" s="1">
        <f t="shared" si="6"/>
        <v>-0.25421498375177914</v>
      </c>
      <c r="S15" s="1">
        <f t="shared" si="7"/>
        <v>22.014724367031782</v>
      </c>
      <c r="T15" s="1">
        <f t="shared" si="8"/>
        <v>0.48838296684072596</v>
      </c>
    </row>
    <row r="16" spans="1:21" x14ac:dyDescent="0.25">
      <c r="A16" s="1">
        <v>2010</v>
      </c>
      <c r="B16" s="1" t="s">
        <v>62</v>
      </c>
      <c r="C16" s="1" t="s">
        <v>19</v>
      </c>
      <c r="D16" s="1">
        <v>70</v>
      </c>
      <c r="E16" s="1">
        <v>2</v>
      </c>
      <c r="F16" s="1" t="s">
        <v>26</v>
      </c>
      <c r="G16">
        <v>1</v>
      </c>
      <c r="H16" s="1">
        <f t="shared" si="0"/>
        <v>1</v>
      </c>
      <c r="I16" s="1">
        <v>3</v>
      </c>
      <c r="J16" s="1">
        <f t="shared" si="1"/>
        <v>0.17408301063648043</v>
      </c>
      <c r="K16" s="1">
        <v>2</v>
      </c>
      <c r="L16" s="1">
        <f t="shared" si="2"/>
        <v>0.14189705460416391</v>
      </c>
      <c r="M16">
        <v>1.0500000000000001E-2</v>
      </c>
      <c r="N16" s="1">
        <f t="shared" si="3"/>
        <v>-1.9783972839717578</v>
      </c>
      <c r="O16">
        <v>1.54E-2</v>
      </c>
      <c r="P16" s="1">
        <f t="shared" si="4"/>
        <v>-1.8121973612815807</v>
      </c>
      <c r="Q16" s="1">
        <f t="shared" si="5"/>
        <v>2.5899999999999999E-2</v>
      </c>
      <c r="R16" s="1">
        <f t="shared" si="6"/>
        <v>-1.5865325870141751</v>
      </c>
      <c r="S16" s="1">
        <f t="shared" si="7"/>
        <v>59.45945945945946</v>
      </c>
      <c r="T16" s="1">
        <f t="shared" si="8"/>
        <v>0.88056634235764841</v>
      </c>
    </row>
    <row r="17" spans="1:20" x14ac:dyDescent="0.25">
      <c r="A17" s="1">
        <v>2010</v>
      </c>
      <c r="B17" s="1" t="s">
        <v>62</v>
      </c>
      <c r="C17" s="1" t="s">
        <v>19</v>
      </c>
      <c r="D17" s="1">
        <v>71</v>
      </c>
      <c r="E17" s="1">
        <v>4</v>
      </c>
      <c r="F17" s="1" t="s">
        <v>25</v>
      </c>
      <c r="G17">
        <v>1</v>
      </c>
      <c r="H17" s="1">
        <f t="shared" si="0"/>
        <v>1</v>
      </c>
      <c r="I17" s="1">
        <v>5</v>
      </c>
      <c r="J17" s="1">
        <f t="shared" si="1"/>
        <v>0.22551340589813121</v>
      </c>
      <c r="K17" s="1">
        <v>4</v>
      </c>
      <c r="L17" s="1">
        <f t="shared" si="2"/>
        <v>0.20135792079033082</v>
      </c>
      <c r="M17">
        <v>2.1100000000000001E-2</v>
      </c>
      <c r="N17" s="1">
        <f t="shared" si="3"/>
        <v>-1.6755117666923436</v>
      </c>
      <c r="O17">
        <v>2.41E-2</v>
      </c>
      <c r="P17" s="1">
        <f t="shared" si="4"/>
        <v>-1.6178027896225464</v>
      </c>
      <c r="Q17" s="1">
        <f t="shared" si="5"/>
        <v>4.5200000000000004E-2</v>
      </c>
      <c r="R17" s="1">
        <f t="shared" si="6"/>
        <v>-1.3447654929657056</v>
      </c>
      <c r="S17" s="1">
        <f t="shared" si="7"/>
        <v>53.318584070796462</v>
      </c>
      <c r="T17" s="1">
        <f t="shared" si="8"/>
        <v>0.81860841757701419</v>
      </c>
    </row>
    <row r="18" spans="1:20" x14ac:dyDescent="0.25">
      <c r="A18" s="1">
        <v>2010</v>
      </c>
      <c r="B18" s="1" t="s">
        <v>62</v>
      </c>
      <c r="C18" s="1" t="s">
        <v>19</v>
      </c>
      <c r="D18" s="1">
        <v>72</v>
      </c>
      <c r="E18" s="1">
        <v>3</v>
      </c>
      <c r="F18" s="1" t="s">
        <v>24</v>
      </c>
      <c r="G18">
        <v>13</v>
      </c>
      <c r="H18" s="1">
        <f t="shared" si="0"/>
        <v>3.6055512754639891</v>
      </c>
      <c r="I18" s="1">
        <v>5</v>
      </c>
      <c r="J18" s="1">
        <f t="shared" si="1"/>
        <v>0.22551340589813121</v>
      </c>
      <c r="K18" s="1">
        <v>5</v>
      </c>
      <c r="L18" s="1">
        <f t="shared" si="2"/>
        <v>0.22551340589813121</v>
      </c>
      <c r="M18" s="2">
        <v>0.3291</v>
      </c>
      <c r="N18" s="1">
        <f t="shared" si="3"/>
        <v>-0.48265892147700828</v>
      </c>
      <c r="O18">
        <v>0.2475</v>
      </c>
      <c r="P18" s="1">
        <f t="shared" si="4"/>
        <v>-0.60640724983309879</v>
      </c>
      <c r="Q18" s="1">
        <f t="shared" si="5"/>
        <v>0.5766</v>
      </c>
      <c r="R18" s="1">
        <f t="shared" si="6"/>
        <v>-0.23911783002419065</v>
      </c>
      <c r="S18" s="1">
        <f t="shared" si="7"/>
        <v>42.924037460978148</v>
      </c>
      <c r="T18" s="1">
        <f t="shared" si="8"/>
        <v>0.71440019153511469</v>
      </c>
    </row>
    <row r="19" spans="1:20" x14ac:dyDescent="0.25">
      <c r="A19" s="1">
        <v>2010</v>
      </c>
      <c r="B19" s="1" t="s">
        <v>62</v>
      </c>
      <c r="C19" s="1" t="s">
        <v>19</v>
      </c>
      <c r="D19" s="1">
        <v>73</v>
      </c>
      <c r="E19" s="1">
        <v>2</v>
      </c>
      <c r="F19" s="1" t="s">
        <v>26</v>
      </c>
      <c r="G19">
        <v>4</v>
      </c>
      <c r="H19" s="1">
        <f t="shared" si="0"/>
        <v>2</v>
      </c>
      <c r="I19" s="1">
        <v>11</v>
      </c>
      <c r="J19" s="1">
        <f t="shared" si="1"/>
        <v>0.33806525478033073</v>
      </c>
      <c r="K19" s="1">
        <v>10</v>
      </c>
      <c r="L19" s="1">
        <f t="shared" si="2"/>
        <v>0.32175055439664224</v>
      </c>
      <c r="M19">
        <v>0.21129999999999999</v>
      </c>
      <c r="N19" s="1">
        <f t="shared" si="3"/>
        <v>-0.67507994998008136</v>
      </c>
      <c r="O19">
        <v>7.0199999999999999E-2</v>
      </c>
      <c r="P19" s="1">
        <f t="shared" si="4"/>
        <v>-1.1536010269653252</v>
      </c>
      <c r="Q19" s="1">
        <f t="shared" si="5"/>
        <v>0.28149999999999997</v>
      </c>
      <c r="R19" s="1">
        <f t="shared" si="6"/>
        <v>-0.55050617321873974</v>
      </c>
      <c r="S19" s="1">
        <f t="shared" si="7"/>
        <v>24.93783303730018</v>
      </c>
      <c r="T19" s="1">
        <f t="shared" si="8"/>
        <v>0.52288063534423979</v>
      </c>
    </row>
    <row r="20" spans="1:20" x14ac:dyDescent="0.25">
      <c r="A20" s="1">
        <v>2010</v>
      </c>
      <c r="B20" s="1" t="s">
        <v>62</v>
      </c>
      <c r="C20" s="1" t="s">
        <v>19</v>
      </c>
      <c r="D20" s="1">
        <v>79</v>
      </c>
      <c r="E20" s="1">
        <v>3</v>
      </c>
      <c r="F20" s="1" t="s">
        <v>24</v>
      </c>
      <c r="G20">
        <v>0</v>
      </c>
      <c r="H20" s="1">
        <f t="shared" si="0"/>
        <v>0</v>
      </c>
      <c r="I20" s="1">
        <v>3</v>
      </c>
      <c r="J20" s="1">
        <f t="shared" si="1"/>
        <v>0.17408301063648043</v>
      </c>
      <c r="K20" s="1">
        <v>1</v>
      </c>
      <c r="L20" s="1">
        <f t="shared" si="2"/>
        <v>0.1001674211615598</v>
      </c>
      <c r="M20">
        <v>0</v>
      </c>
      <c r="N20" s="1">
        <f t="shared" si="3"/>
        <v>-5</v>
      </c>
      <c r="O20">
        <v>0</v>
      </c>
      <c r="P20" s="1">
        <f t="shared" si="4"/>
        <v>-5</v>
      </c>
      <c r="Q20" s="1">
        <f t="shared" si="5"/>
        <v>0</v>
      </c>
      <c r="R20" s="1">
        <f t="shared" si="6"/>
        <v>-5</v>
      </c>
    </row>
    <row r="21" spans="1:20" x14ac:dyDescent="0.25">
      <c r="A21" s="1">
        <v>2010</v>
      </c>
      <c r="B21" s="1" t="s">
        <v>62</v>
      </c>
      <c r="C21" s="1" t="s">
        <v>19</v>
      </c>
      <c r="D21" s="1">
        <v>83</v>
      </c>
      <c r="E21" s="1">
        <v>8</v>
      </c>
      <c r="F21" s="1" t="s">
        <v>27</v>
      </c>
      <c r="G21">
        <v>0</v>
      </c>
      <c r="H21" s="1">
        <f t="shared" si="0"/>
        <v>0</v>
      </c>
      <c r="I21" s="1">
        <v>6</v>
      </c>
      <c r="J21" s="1">
        <f t="shared" si="1"/>
        <v>0.24746706317044773</v>
      </c>
      <c r="K21" s="1">
        <v>5</v>
      </c>
      <c r="L21" s="1">
        <f t="shared" si="2"/>
        <v>0.22551340589813121</v>
      </c>
      <c r="M21">
        <v>0</v>
      </c>
      <c r="N21" s="1">
        <f t="shared" si="3"/>
        <v>-5</v>
      </c>
      <c r="O21">
        <v>0</v>
      </c>
      <c r="P21" s="1">
        <f t="shared" si="4"/>
        <v>-5</v>
      </c>
      <c r="Q21" s="1">
        <f t="shared" si="5"/>
        <v>0</v>
      </c>
      <c r="R21" s="1">
        <f t="shared" si="6"/>
        <v>-5</v>
      </c>
    </row>
    <row r="22" spans="1:20" x14ac:dyDescent="0.25">
      <c r="A22" s="1">
        <v>2010</v>
      </c>
      <c r="B22" s="1" t="s">
        <v>62</v>
      </c>
      <c r="C22" s="1" t="s">
        <v>19</v>
      </c>
      <c r="D22" s="1">
        <v>85</v>
      </c>
      <c r="E22" s="1">
        <v>6</v>
      </c>
      <c r="F22" s="1" t="s">
        <v>20</v>
      </c>
      <c r="G22">
        <v>0</v>
      </c>
      <c r="H22" s="1">
        <f t="shared" si="0"/>
        <v>0</v>
      </c>
      <c r="I22" s="1">
        <v>3</v>
      </c>
      <c r="J22" s="1">
        <f t="shared" si="1"/>
        <v>0.17408301063648043</v>
      </c>
      <c r="K22" s="1">
        <v>3</v>
      </c>
      <c r="L22" s="1">
        <f t="shared" si="2"/>
        <v>0.17408301063648043</v>
      </c>
      <c r="M22">
        <v>0</v>
      </c>
      <c r="N22" s="1">
        <f t="shared" si="3"/>
        <v>-5</v>
      </c>
      <c r="O22">
        <v>0</v>
      </c>
      <c r="P22" s="1">
        <f t="shared" si="4"/>
        <v>-5</v>
      </c>
      <c r="Q22" s="1">
        <f t="shared" si="5"/>
        <v>0</v>
      </c>
      <c r="R22" s="1">
        <f t="shared" si="6"/>
        <v>-5</v>
      </c>
    </row>
    <row r="23" spans="1:20" x14ac:dyDescent="0.25">
      <c r="A23" s="1">
        <v>2010</v>
      </c>
      <c r="B23" s="1" t="s">
        <v>62</v>
      </c>
      <c r="C23" s="1" t="s">
        <v>19</v>
      </c>
      <c r="D23" s="1">
        <v>92</v>
      </c>
      <c r="E23" s="1">
        <v>2</v>
      </c>
      <c r="F23" s="1" t="s">
        <v>26</v>
      </c>
      <c r="G23">
        <v>0</v>
      </c>
      <c r="H23" s="1">
        <f t="shared" si="0"/>
        <v>0</v>
      </c>
      <c r="I23" s="1">
        <v>3</v>
      </c>
      <c r="J23" s="1">
        <f t="shared" si="1"/>
        <v>0.17408301063648043</v>
      </c>
      <c r="K23" s="1">
        <v>3</v>
      </c>
      <c r="L23" s="1">
        <f t="shared" si="2"/>
        <v>0.17408301063648043</v>
      </c>
      <c r="M23">
        <v>0</v>
      </c>
      <c r="N23" s="1">
        <f t="shared" si="3"/>
        <v>-5</v>
      </c>
      <c r="O23">
        <v>0</v>
      </c>
      <c r="P23" s="1">
        <f t="shared" si="4"/>
        <v>-5</v>
      </c>
      <c r="Q23" s="1">
        <f t="shared" si="5"/>
        <v>0</v>
      </c>
      <c r="R23" s="1">
        <f t="shared" si="6"/>
        <v>-5</v>
      </c>
    </row>
    <row r="24" spans="1:20" x14ac:dyDescent="0.25">
      <c r="A24" s="1">
        <v>2010</v>
      </c>
      <c r="B24" s="1" t="s">
        <v>62</v>
      </c>
      <c r="C24" s="1" t="s">
        <v>19</v>
      </c>
      <c r="D24" s="1">
        <v>93</v>
      </c>
      <c r="E24" s="1">
        <v>8</v>
      </c>
      <c r="F24" s="1" t="s">
        <v>27</v>
      </c>
      <c r="G24">
        <v>0</v>
      </c>
      <c r="H24" s="1">
        <f t="shared" si="0"/>
        <v>0</v>
      </c>
      <c r="I24" s="1">
        <v>5</v>
      </c>
      <c r="J24" s="1">
        <f t="shared" si="1"/>
        <v>0.22551340589813121</v>
      </c>
      <c r="K24" s="1">
        <v>6</v>
      </c>
      <c r="L24" s="1">
        <f t="shared" si="2"/>
        <v>0.24746706317044773</v>
      </c>
      <c r="M24">
        <v>0</v>
      </c>
      <c r="N24" s="1">
        <f t="shared" si="3"/>
        <v>-5</v>
      </c>
      <c r="O24">
        <v>0</v>
      </c>
      <c r="P24" s="1">
        <f t="shared" si="4"/>
        <v>-5</v>
      </c>
      <c r="Q24" s="1">
        <f t="shared" si="5"/>
        <v>0</v>
      </c>
      <c r="R24" s="1">
        <f t="shared" si="6"/>
        <v>-5</v>
      </c>
    </row>
    <row r="25" spans="1:20" x14ac:dyDescent="0.25">
      <c r="A25" s="1">
        <v>2010</v>
      </c>
      <c r="B25" s="1" t="s">
        <v>62</v>
      </c>
      <c r="C25" s="1" t="s">
        <v>19</v>
      </c>
      <c r="D25" s="1">
        <v>100</v>
      </c>
      <c r="E25" s="1">
        <v>7</v>
      </c>
      <c r="F25" s="1" t="s">
        <v>21</v>
      </c>
      <c r="G25">
        <v>8</v>
      </c>
      <c r="H25" s="1">
        <f t="shared" si="0"/>
        <v>2.8284271247461903</v>
      </c>
      <c r="I25" s="1">
        <v>3</v>
      </c>
      <c r="J25" s="1">
        <f t="shared" si="1"/>
        <v>0.17408301063648043</v>
      </c>
      <c r="K25" s="1">
        <v>2</v>
      </c>
      <c r="L25" s="1">
        <f t="shared" si="2"/>
        <v>0.14189705460416391</v>
      </c>
      <c r="M25">
        <v>0.4355</v>
      </c>
      <c r="N25" s="1">
        <f t="shared" si="3"/>
        <v>-0.36100186845205118</v>
      </c>
      <c r="O25">
        <v>0.14879999999999999</v>
      </c>
      <c r="P25" s="1">
        <f t="shared" si="4"/>
        <v>-0.8273678833137067</v>
      </c>
      <c r="Q25" s="1">
        <f t="shared" si="5"/>
        <v>0.58430000000000004</v>
      </c>
      <c r="R25" s="1">
        <f t="shared" si="6"/>
        <v>-0.23335668102217164</v>
      </c>
      <c r="S25" s="1">
        <f>(O25/Q25)*100</f>
        <v>25.466370015403044</v>
      </c>
      <c r="T25" s="1">
        <f>ASIN(SQRT(S25/100))</f>
        <v>0.52896741543492742</v>
      </c>
    </row>
    <row r="26" spans="1:20" x14ac:dyDescent="0.25">
      <c r="A26" s="1">
        <v>2010</v>
      </c>
      <c r="B26" s="1" t="s">
        <v>62</v>
      </c>
      <c r="C26" s="1" t="s">
        <v>19</v>
      </c>
      <c r="D26" s="1">
        <v>101</v>
      </c>
      <c r="E26" s="1">
        <v>3</v>
      </c>
      <c r="F26" s="1" t="s">
        <v>24</v>
      </c>
      <c r="G26">
        <v>20</v>
      </c>
      <c r="H26" s="1">
        <f t="shared" si="0"/>
        <v>4.4721359549995796</v>
      </c>
      <c r="I26" s="1">
        <v>14</v>
      </c>
      <c r="J26" s="1">
        <f t="shared" si="1"/>
        <v>0.38349700393093333</v>
      </c>
      <c r="K26" s="1">
        <v>12</v>
      </c>
      <c r="L26" s="1">
        <f t="shared" si="2"/>
        <v>0.35374160588967152</v>
      </c>
      <c r="M26">
        <v>1.9109</v>
      </c>
      <c r="N26" s="1">
        <f t="shared" si="3"/>
        <v>0.28124023314407387</v>
      </c>
      <c r="O26">
        <v>0.58620000000000005</v>
      </c>
      <c r="P26" s="1">
        <f t="shared" si="4"/>
        <v>-0.23194677732068761</v>
      </c>
      <c r="Q26" s="1">
        <f t="shared" si="5"/>
        <v>2.4971000000000001</v>
      </c>
      <c r="R26" s="1">
        <f t="shared" si="6"/>
        <v>0.3974376738454547</v>
      </c>
      <c r="S26" s="1">
        <f>(O26/Q26)*100</f>
        <v>23.475231268271195</v>
      </c>
      <c r="T26" s="1">
        <f>ASIN(SQRT(S26/100))</f>
        <v>0.50580574245586429</v>
      </c>
    </row>
    <row r="27" spans="1:20" x14ac:dyDescent="0.25">
      <c r="A27" s="1">
        <v>2010</v>
      </c>
      <c r="B27" s="1" t="s">
        <v>62</v>
      </c>
      <c r="C27" s="1" t="s">
        <v>19</v>
      </c>
      <c r="D27" s="1">
        <v>102</v>
      </c>
      <c r="E27" s="1">
        <v>1</v>
      </c>
      <c r="F27" s="1" t="s">
        <v>23</v>
      </c>
      <c r="G27">
        <v>13</v>
      </c>
      <c r="H27" s="1">
        <f t="shared" si="0"/>
        <v>3.6055512754639891</v>
      </c>
      <c r="I27" s="1">
        <v>11</v>
      </c>
      <c r="J27" s="1">
        <f t="shared" si="1"/>
        <v>0.33806525478033073</v>
      </c>
      <c r="K27" s="1">
        <v>10</v>
      </c>
      <c r="L27" s="1">
        <f t="shared" si="2"/>
        <v>0.32175055439664224</v>
      </c>
      <c r="M27">
        <v>0.43859999999999999</v>
      </c>
      <c r="N27" s="1">
        <f t="shared" si="3"/>
        <v>-0.35792147093640148</v>
      </c>
      <c r="O27">
        <v>0.28799999999999998</v>
      </c>
      <c r="P27" s="1">
        <f t="shared" si="4"/>
        <v>-0.54059243283305236</v>
      </c>
      <c r="Q27" s="1">
        <f t="shared" si="5"/>
        <v>0.72659999999999991</v>
      </c>
      <c r="R27" s="1">
        <f t="shared" si="6"/>
        <v>-0.13869862943651104</v>
      </c>
      <c r="S27" s="1">
        <f>(O27/Q27)*100</f>
        <v>39.636663914120561</v>
      </c>
      <c r="T27" s="1">
        <f>ASIN(SQRT(S27/100))</f>
        <v>0.68100807424787069</v>
      </c>
    </row>
    <row r="28" spans="1:20" x14ac:dyDescent="0.25">
      <c r="A28" s="1">
        <v>2010</v>
      </c>
      <c r="B28" s="1" t="s">
        <v>62</v>
      </c>
      <c r="C28" s="1" t="s">
        <v>19</v>
      </c>
      <c r="D28" s="1">
        <v>103</v>
      </c>
      <c r="E28" s="1">
        <v>5</v>
      </c>
      <c r="F28" s="1" t="s">
        <v>22</v>
      </c>
      <c r="G28">
        <v>0</v>
      </c>
      <c r="H28" s="1">
        <f t="shared" si="0"/>
        <v>0</v>
      </c>
      <c r="I28" s="1">
        <v>3</v>
      </c>
      <c r="J28" s="1">
        <f t="shared" si="1"/>
        <v>0.17408301063648043</v>
      </c>
      <c r="K28" s="1">
        <v>3</v>
      </c>
      <c r="L28" s="1">
        <f t="shared" si="2"/>
        <v>0.17408301063648043</v>
      </c>
      <c r="M28">
        <v>0</v>
      </c>
      <c r="N28" s="1">
        <f t="shared" si="3"/>
        <v>-5</v>
      </c>
      <c r="O28">
        <v>0</v>
      </c>
      <c r="P28" s="1">
        <f t="shared" si="4"/>
        <v>-5</v>
      </c>
      <c r="Q28" s="1">
        <f t="shared" si="5"/>
        <v>0</v>
      </c>
      <c r="R28" s="1">
        <f t="shared" si="6"/>
        <v>-5</v>
      </c>
    </row>
    <row r="29" spans="1:20" x14ac:dyDescent="0.25">
      <c r="A29" s="1">
        <v>2010</v>
      </c>
      <c r="B29" s="1" t="s">
        <v>62</v>
      </c>
      <c r="C29" s="1" t="s">
        <v>19</v>
      </c>
      <c r="D29" s="1">
        <v>104</v>
      </c>
      <c r="E29" s="1">
        <v>8</v>
      </c>
      <c r="F29" s="1" t="s">
        <v>27</v>
      </c>
      <c r="G29">
        <v>0</v>
      </c>
      <c r="H29" s="1">
        <f t="shared" si="0"/>
        <v>0</v>
      </c>
      <c r="I29" s="1">
        <v>5</v>
      </c>
      <c r="J29" s="1">
        <f t="shared" si="1"/>
        <v>0.22551340589813121</v>
      </c>
      <c r="K29" s="1">
        <v>3</v>
      </c>
      <c r="L29" s="1">
        <f t="shared" si="2"/>
        <v>0.17408301063648043</v>
      </c>
      <c r="M29">
        <v>0</v>
      </c>
      <c r="N29" s="1">
        <f t="shared" si="3"/>
        <v>-5</v>
      </c>
      <c r="O29">
        <v>0</v>
      </c>
      <c r="P29" s="1">
        <f t="shared" si="4"/>
        <v>-5</v>
      </c>
      <c r="Q29" s="1">
        <f t="shared" si="5"/>
        <v>0</v>
      </c>
      <c r="R29" s="1">
        <f t="shared" si="6"/>
        <v>-5</v>
      </c>
    </row>
    <row r="30" spans="1:20" x14ac:dyDescent="0.25">
      <c r="A30" s="1">
        <v>2010</v>
      </c>
      <c r="B30" s="1" t="s">
        <v>62</v>
      </c>
      <c r="C30" s="1" t="s">
        <v>19</v>
      </c>
      <c r="D30" s="1">
        <v>105</v>
      </c>
      <c r="E30" s="1">
        <v>1</v>
      </c>
      <c r="F30" s="1" t="s">
        <v>23</v>
      </c>
      <c r="G30">
        <v>0</v>
      </c>
      <c r="H30" s="1">
        <f t="shared" si="0"/>
        <v>0</v>
      </c>
      <c r="I30" s="1">
        <v>7</v>
      </c>
      <c r="J30" s="1">
        <f t="shared" si="1"/>
        <v>0.26776332715719392</v>
      </c>
      <c r="K30" s="1">
        <v>4</v>
      </c>
      <c r="L30" s="1">
        <f t="shared" si="2"/>
        <v>0.20135792079033082</v>
      </c>
      <c r="M30">
        <v>0</v>
      </c>
      <c r="N30" s="1">
        <f t="shared" si="3"/>
        <v>-5</v>
      </c>
      <c r="O30">
        <v>0</v>
      </c>
      <c r="P30" s="1">
        <f t="shared" si="4"/>
        <v>-5</v>
      </c>
      <c r="Q30" s="1">
        <f t="shared" si="5"/>
        <v>0</v>
      </c>
      <c r="R30" s="1">
        <f t="shared" si="6"/>
        <v>-5</v>
      </c>
    </row>
    <row r="31" spans="1:20" x14ac:dyDescent="0.25">
      <c r="A31" s="1">
        <v>2010</v>
      </c>
      <c r="B31" s="1" t="s">
        <v>62</v>
      </c>
      <c r="C31" s="1" t="s">
        <v>19</v>
      </c>
      <c r="D31" s="1">
        <v>106</v>
      </c>
      <c r="E31" s="1">
        <v>3</v>
      </c>
      <c r="F31" s="1" t="s">
        <v>24</v>
      </c>
      <c r="G31">
        <v>0</v>
      </c>
      <c r="H31" s="1">
        <f t="shared" si="0"/>
        <v>0</v>
      </c>
      <c r="I31" s="1">
        <v>1</v>
      </c>
      <c r="J31" s="1">
        <f t="shared" si="1"/>
        <v>0.1001674211615598</v>
      </c>
      <c r="K31" s="1">
        <v>2</v>
      </c>
      <c r="L31" s="1">
        <f t="shared" si="2"/>
        <v>0.14189705460416391</v>
      </c>
      <c r="M31">
        <v>0</v>
      </c>
      <c r="N31" s="1">
        <f t="shared" si="3"/>
        <v>-5</v>
      </c>
      <c r="O31">
        <v>0</v>
      </c>
      <c r="P31" s="1">
        <f t="shared" si="4"/>
        <v>-5</v>
      </c>
      <c r="Q31" s="1">
        <f t="shared" si="5"/>
        <v>0</v>
      </c>
      <c r="R31" s="1">
        <f t="shared" si="6"/>
        <v>-5</v>
      </c>
    </row>
    <row r="32" spans="1:20" x14ac:dyDescent="0.25">
      <c r="A32" s="1">
        <v>2010</v>
      </c>
      <c r="B32" s="1" t="s">
        <v>62</v>
      </c>
      <c r="C32" s="1" t="s">
        <v>19</v>
      </c>
      <c r="D32" s="1">
        <v>107</v>
      </c>
      <c r="E32" s="1">
        <v>3</v>
      </c>
      <c r="F32" s="1" t="s">
        <v>24</v>
      </c>
      <c r="G32">
        <v>2</v>
      </c>
      <c r="H32" s="1">
        <f t="shared" si="0"/>
        <v>1.4142135623730951</v>
      </c>
      <c r="I32" s="1">
        <v>10</v>
      </c>
      <c r="J32" s="1">
        <f t="shared" si="1"/>
        <v>0.32175055439664224</v>
      </c>
      <c r="K32" s="1">
        <v>15</v>
      </c>
      <c r="L32" s="1">
        <f t="shared" si="2"/>
        <v>0.3976994150920718</v>
      </c>
      <c r="M32">
        <v>0.1603</v>
      </c>
      <c r="N32" s="1">
        <f t="shared" si="3"/>
        <v>-0.79503938588439771</v>
      </c>
      <c r="O32">
        <v>7.9100000000000004E-2</v>
      </c>
      <c r="P32" s="1">
        <f t="shared" si="4"/>
        <v>-1.1017686154869033</v>
      </c>
      <c r="Q32" s="1">
        <f t="shared" si="5"/>
        <v>0.2394</v>
      </c>
      <c r="R32" s="1">
        <f t="shared" si="6"/>
        <v>-0.62085771335267925</v>
      </c>
      <c r="S32" s="1">
        <f>(O32/Q32)*100</f>
        <v>33.040935672514621</v>
      </c>
      <c r="T32" s="1">
        <f>ASIN(SQRT(S32/100))</f>
        <v>0.61237493507729623</v>
      </c>
    </row>
    <row r="33" spans="1:21" x14ac:dyDescent="0.25">
      <c r="A33" s="1">
        <v>2010</v>
      </c>
      <c r="B33" s="1" t="s">
        <v>62</v>
      </c>
      <c r="C33" s="1" t="s">
        <v>19</v>
      </c>
      <c r="D33" s="1">
        <v>110</v>
      </c>
      <c r="E33" s="1">
        <v>4</v>
      </c>
      <c r="F33" s="1" t="s">
        <v>25</v>
      </c>
      <c r="G33">
        <v>21</v>
      </c>
      <c r="H33" s="1">
        <f t="shared" si="0"/>
        <v>4.5825756949558398</v>
      </c>
      <c r="I33" s="1">
        <v>7</v>
      </c>
      <c r="J33" s="1">
        <f t="shared" si="1"/>
        <v>0.26776332715719392</v>
      </c>
      <c r="K33" s="1">
        <v>4</v>
      </c>
      <c r="L33" s="1">
        <f t="shared" si="2"/>
        <v>0.20135792079033082</v>
      </c>
      <c r="M33">
        <v>1.2381</v>
      </c>
      <c r="N33" s="1">
        <f t="shared" si="3"/>
        <v>9.2759231332544351E-2</v>
      </c>
      <c r="O33">
        <v>0.68820000000000003</v>
      </c>
      <c r="P33" s="1">
        <f t="shared" si="4"/>
        <v>-0.1622790211756141</v>
      </c>
      <c r="Q33" s="1">
        <f t="shared" si="5"/>
        <v>1.9262999999999999</v>
      </c>
      <c r="R33" s="1">
        <f t="shared" si="6"/>
        <v>0.28472617918298065</v>
      </c>
      <c r="S33" s="1">
        <f>(O33/Q33)*100</f>
        <v>35.726522348543845</v>
      </c>
      <c r="T33" s="1">
        <f>ASIN(SQRT(S33/100))</f>
        <v>0.64064999690153179</v>
      </c>
    </row>
    <row r="34" spans="1:21" x14ac:dyDescent="0.25">
      <c r="A34" s="1">
        <v>2010</v>
      </c>
      <c r="B34" s="1" t="s">
        <v>62</v>
      </c>
      <c r="C34" s="1" t="s">
        <v>19</v>
      </c>
      <c r="D34" s="1">
        <v>111</v>
      </c>
      <c r="E34" s="1">
        <v>8</v>
      </c>
      <c r="F34" s="1" t="s">
        <v>27</v>
      </c>
      <c r="G34">
        <v>0</v>
      </c>
      <c r="H34" s="1">
        <f t="shared" ref="H34:H65" si="9">SQRT(G34)</f>
        <v>0</v>
      </c>
      <c r="I34" s="1">
        <v>11</v>
      </c>
      <c r="J34" s="1">
        <f t="shared" ref="J34:J65" si="10">ASIN(SQRT(I34/100))</f>
        <v>0.33806525478033073</v>
      </c>
      <c r="K34" s="1">
        <v>10</v>
      </c>
      <c r="L34" s="1">
        <f t="shared" ref="L34:L65" si="11">ASIN(SQRT(K34/100))</f>
        <v>0.32175055439664224</v>
      </c>
      <c r="M34">
        <v>0</v>
      </c>
      <c r="N34" s="1">
        <f t="shared" ref="N34:N65" si="12">LOG10(M34+0.00001)</f>
        <v>-5</v>
      </c>
      <c r="O34">
        <v>0</v>
      </c>
      <c r="P34" s="1">
        <f t="shared" ref="P34:P65" si="13">LOG10(O34+0.00001)</f>
        <v>-5</v>
      </c>
      <c r="Q34" s="1">
        <f t="shared" ref="Q34:Q68" si="14">M34+O34</f>
        <v>0</v>
      </c>
      <c r="R34" s="1">
        <f t="shared" ref="R34:R65" si="15">LOG10(Q34+0.00001)</f>
        <v>-5</v>
      </c>
    </row>
    <row r="35" spans="1:21" x14ac:dyDescent="0.25">
      <c r="A35" s="1">
        <v>2010</v>
      </c>
      <c r="B35" s="1" t="s">
        <v>62</v>
      </c>
      <c r="C35" s="1" t="s">
        <v>19</v>
      </c>
      <c r="D35" s="1">
        <v>113</v>
      </c>
      <c r="E35" s="1">
        <v>4</v>
      </c>
      <c r="F35" s="1" t="s">
        <v>25</v>
      </c>
      <c r="G35">
        <v>0</v>
      </c>
      <c r="H35" s="1">
        <f t="shared" si="9"/>
        <v>0</v>
      </c>
      <c r="I35" s="1">
        <v>5</v>
      </c>
      <c r="J35" s="1">
        <f t="shared" si="10"/>
        <v>0.22551340589813121</v>
      </c>
      <c r="K35" s="1">
        <v>3</v>
      </c>
      <c r="L35" s="1">
        <f t="shared" si="11"/>
        <v>0.17408301063648043</v>
      </c>
      <c r="M35">
        <v>0</v>
      </c>
      <c r="N35" s="1">
        <f t="shared" si="12"/>
        <v>-5</v>
      </c>
      <c r="O35">
        <v>0</v>
      </c>
      <c r="P35" s="1">
        <f t="shared" si="13"/>
        <v>-5</v>
      </c>
      <c r="Q35" s="1">
        <f t="shared" si="14"/>
        <v>0</v>
      </c>
      <c r="R35" s="1">
        <f t="shared" si="15"/>
        <v>-5</v>
      </c>
    </row>
    <row r="36" spans="1:21" x14ac:dyDescent="0.25">
      <c r="A36" s="1">
        <v>2010</v>
      </c>
      <c r="B36" s="1" t="s">
        <v>62</v>
      </c>
      <c r="C36" s="1" t="s">
        <v>19</v>
      </c>
      <c r="D36" s="1">
        <v>114</v>
      </c>
      <c r="E36" s="1">
        <v>2</v>
      </c>
      <c r="F36" s="1" t="s">
        <v>26</v>
      </c>
      <c r="G36">
        <v>0</v>
      </c>
      <c r="H36" s="1">
        <f t="shared" si="9"/>
        <v>0</v>
      </c>
      <c r="I36" s="1">
        <v>3</v>
      </c>
      <c r="J36" s="1">
        <f t="shared" si="10"/>
        <v>0.17408301063648043</v>
      </c>
      <c r="K36" s="1">
        <v>3</v>
      </c>
      <c r="L36" s="1">
        <f t="shared" si="11"/>
        <v>0.17408301063648043</v>
      </c>
      <c r="M36">
        <v>0</v>
      </c>
      <c r="N36" s="1">
        <f t="shared" si="12"/>
        <v>-5</v>
      </c>
      <c r="O36">
        <v>0</v>
      </c>
      <c r="P36" s="1">
        <f t="shared" si="13"/>
        <v>-5</v>
      </c>
      <c r="Q36" s="1">
        <f t="shared" si="14"/>
        <v>0</v>
      </c>
      <c r="R36" s="1">
        <f t="shared" si="15"/>
        <v>-5</v>
      </c>
    </row>
    <row r="37" spans="1:21" x14ac:dyDescent="0.25">
      <c r="A37" s="1">
        <v>2010</v>
      </c>
      <c r="B37" s="1" t="s">
        <v>62</v>
      </c>
      <c r="C37" s="1" t="s">
        <v>19</v>
      </c>
      <c r="D37" s="1">
        <v>115</v>
      </c>
      <c r="E37" s="1">
        <v>6</v>
      </c>
      <c r="F37" s="1" t="s">
        <v>20</v>
      </c>
      <c r="G37">
        <v>2</v>
      </c>
      <c r="H37" s="1">
        <f t="shared" si="9"/>
        <v>1.4142135623730951</v>
      </c>
      <c r="I37" s="1">
        <v>6</v>
      </c>
      <c r="J37" s="1">
        <f t="shared" si="10"/>
        <v>0.24746706317044773</v>
      </c>
      <c r="K37" s="1">
        <v>5</v>
      </c>
      <c r="L37" s="1">
        <f t="shared" si="11"/>
        <v>0.22551340589813121</v>
      </c>
      <c r="M37">
        <v>2.1700000000000001E-2</v>
      </c>
      <c r="N37" s="1">
        <f t="shared" si="12"/>
        <v>-1.66334017654558</v>
      </c>
      <c r="O37">
        <v>2.69E-2</v>
      </c>
      <c r="P37" s="1">
        <f t="shared" si="13"/>
        <v>-1.5700863022362455</v>
      </c>
      <c r="Q37" s="1">
        <f t="shared" si="14"/>
        <v>4.8600000000000004E-2</v>
      </c>
      <c r="R37" s="1">
        <f t="shared" si="15"/>
        <v>-1.3132743789254577</v>
      </c>
      <c r="S37" s="1">
        <f>(O37/Q37)*100</f>
        <v>55.349794238683124</v>
      </c>
      <c r="T37" s="1">
        <f>ASIN(SQRT(S37/100))</f>
        <v>0.83899871038988239</v>
      </c>
    </row>
    <row r="38" spans="1:21" x14ac:dyDescent="0.25">
      <c r="A38" s="1">
        <v>2010</v>
      </c>
      <c r="B38" s="1" t="s">
        <v>62</v>
      </c>
      <c r="C38" s="1" t="s">
        <v>19</v>
      </c>
      <c r="D38" s="1">
        <v>121</v>
      </c>
      <c r="E38" s="1">
        <v>7</v>
      </c>
      <c r="F38" s="1" t="s">
        <v>21</v>
      </c>
      <c r="U38" t="s">
        <v>66</v>
      </c>
    </row>
    <row r="39" spans="1:21" x14ac:dyDescent="0.25">
      <c r="A39" s="1">
        <v>2010</v>
      </c>
      <c r="B39" s="1" t="s">
        <v>62</v>
      </c>
      <c r="C39" s="1" t="s">
        <v>19</v>
      </c>
      <c r="D39" s="1">
        <v>124</v>
      </c>
      <c r="E39" s="1">
        <v>1</v>
      </c>
      <c r="F39" s="1" t="s">
        <v>23</v>
      </c>
      <c r="G39">
        <v>10</v>
      </c>
      <c r="H39" s="1">
        <f t="shared" si="9"/>
        <v>3.1622776601683795</v>
      </c>
      <c r="I39" s="1">
        <v>5</v>
      </c>
      <c r="J39" s="1">
        <f t="shared" si="10"/>
        <v>0.22551340589813121</v>
      </c>
      <c r="K39" s="1">
        <v>5</v>
      </c>
      <c r="L39" s="1">
        <f t="shared" si="11"/>
        <v>0.22551340589813121</v>
      </c>
      <c r="M39">
        <v>0.3906</v>
      </c>
      <c r="N39" s="1">
        <f t="shared" si="12"/>
        <v>-0.40825664254015948</v>
      </c>
      <c r="O39">
        <v>0.18140000000000001</v>
      </c>
      <c r="P39" s="1">
        <f t="shared" si="13"/>
        <v>-0.74133877667439585</v>
      </c>
      <c r="Q39" s="1">
        <f t="shared" si="14"/>
        <v>0.57200000000000006</v>
      </c>
      <c r="R39" s="1">
        <f t="shared" si="15"/>
        <v>-0.24259637871247111</v>
      </c>
      <c r="S39" s="1">
        <f>(O39/Q39)*100</f>
        <v>31.71328671328671</v>
      </c>
      <c r="T39" s="1">
        <f>ASIN(SQRT(S39/100))</f>
        <v>0.59818736152022889</v>
      </c>
    </row>
    <row r="40" spans="1:21" x14ac:dyDescent="0.25">
      <c r="A40" s="1">
        <v>2010</v>
      </c>
      <c r="B40" s="1" t="s">
        <v>62</v>
      </c>
      <c r="C40" s="1" t="s">
        <v>19</v>
      </c>
      <c r="D40" s="1">
        <v>125</v>
      </c>
      <c r="E40" s="1">
        <v>8</v>
      </c>
      <c r="F40" s="1" t="s">
        <v>27</v>
      </c>
      <c r="G40">
        <v>0</v>
      </c>
      <c r="H40" s="1">
        <f t="shared" si="9"/>
        <v>0</v>
      </c>
      <c r="I40" s="1">
        <v>3</v>
      </c>
      <c r="J40" s="1">
        <f t="shared" si="10"/>
        <v>0.17408301063648043</v>
      </c>
      <c r="K40" s="1">
        <v>3</v>
      </c>
      <c r="L40" s="1">
        <f t="shared" si="11"/>
        <v>0.17408301063648043</v>
      </c>
      <c r="M40">
        <v>0</v>
      </c>
      <c r="N40" s="1">
        <f t="shared" si="12"/>
        <v>-5</v>
      </c>
      <c r="O40">
        <v>0</v>
      </c>
      <c r="P40" s="1">
        <f t="shared" si="13"/>
        <v>-5</v>
      </c>
      <c r="Q40" s="1">
        <f t="shared" si="14"/>
        <v>0</v>
      </c>
      <c r="R40" s="1">
        <f t="shared" si="15"/>
        <v>-5</v>
      </c>
    </row>
    <row r="41" spans="1:21" x14ac:dyDescent="0.25">
      <c r="A41" s="1">
        <v>2010</v>
      </c>
      <c r="B41" s="1" t="s">
        <v>62</v>
      </c>
      <c r="C41" s="1" t="s">
        <v>19</v>
      </c>
      <c r="D41" s="1">
        <v>126</v>
      </c>
      <c r="E41" s="1">
        <v>7</v>
      </c>
      <c r="F41" s="1" t="s">
        <v>21</v>
      </c>
      <c r="G41">
        <v>2</v>
      </c>
      <c r="H41" s="1">
        <f t="shared" si="9"/>
        <v>1.4142135623730951</v>
      </c>
      <c r="I41" s="1">
        <v>4</v>
      </c>
      <c r="J41" s="1">
        <f t="shared" si="10"/>
        <v>0.20135792079033082</v>
      </c>
      <c r="K41" s="1">
        <v>4</v>
      </c>
      <c r="L41" s="1">
        <f t="shared" si="11"/>
        <v>0.20135792079033082</v>
      </c>
      <c r="M41">
        <v>5.2699999999999997E-2</v>
      </c>
      <c r="N41" s="1">
        <f t="shared" si="12"/>
        <v>-1.2781069837850425</v>
      </c>
      <c r="O41">
        <v>6.3600000000000004E-2</v>
      </c>
      <c r="P41" s="1">
        <f t="shared" si="13"/>
        <v>-1.1964746044234675</v>
      </c>
      <c r="Q41" s="1">
        <f t="shared" si="14"/>
        <v>0.1163</v>
      </c>
      <c r="R41" s="1">
        <f t="shared" si="15"/>
        <v>-0.93438294427312751</v>
      </c>
      <c r="S41" s="1">
        <f>(O41/Q41)*100</f>
        <v>54.686156491831476</v>
      </c>
      <c r="T41" s="1">
        <f>ASIN(SQRT(S41/100))</f>
        <v>0.83232860645372264</v>
      </c>
    </row>
    <row r="42" spans="1:21" x14ac:dyDescent="0.25">
      <c r="A42" s="1">
        <v>2010</v>
      </c>
      <c r="B42" s="1" t="s">
        <v>62</v>
      </c>
      <c r="C42" s="1" t="s">
        <v>19</v>
      </c>
      <c r="D42" s="1">
        <v>128</v>
      </c>
      <c r="E42" s="1">
        <v>6</v>
      </c>
      <c r="F42" s="1" t="s">
        <v>20</v>
      </c>
      <c r="G42">
        <v>0</v>
      </c>
      <c r="H42" s="1">
        <f t="shared" si="9"/>
        <v>0</v>
      </c>
      <c r="I42" s="1">
        <v>10</v>
      </c>
      <c r="J42" s="1">
        <f t="shared" si="10"/>
        <v>0.32175055439664224</v>
      </c>
      <c r="K42" s="1">
        <v>6</v>
      </c>
      <c r="L42" s="1">
        <f t="shared" si="11"/>
        <v>0.24746706317044773</v>
      </c>
      <c r="M42">
        <v>0</v>
      </c>
      <c r="N42" s="1">
        <f t="shared" si="12"/>
        <v>-5</v>
      </c>
      <c r="O42">
        <v>0</v>
      </c>
      <c r="P42" s="1">
        <f t="shared" si="13"/>
        <v>-5</v>
      </c>
      <c r="Q42" s="1">
        <f t="shared" si="14"/>
        <v>0</v>
      </c>
      <c r="R42" s="1">
        <f t="shared" si="15"/>
        <v>-5</v>
      </c>
    </row>
    <row r="43" spans="1:21" x14ac:dyDescent="0.25">
      <c r="A43" s="1">
        <v>2010</v>
      </c>
      <c r="B43" s="1" t="s">
        <v>62</v>
      </c>
      <c r="C43" s="1" t="s">
        <v>19</v>
      </c>
      <c r="D43" s="1">
        <v>132</v>
      </c>
      <c r="E43" s="1">
        <v>1</v>
      </c>
      <c r="F43" s="1" t="s">
        <v>23</v>
      </c>
      <c r="G43">
        <v>2</v>
      </c>
      <c r="H43" s="1">
        <f t="shared" si="9"/>
        <v>1.4142135623730951</v>
      </c>
      <c r="I43" s="1">
        <v>5</v>
      </c>
      <c r="J43" s="1">
        <f t="shared" si="10"/>
        <v>0.22551340589813121</v>
      </c>
      <c r="K43" s="1">
        <v>4</v>
      </c>
      <c r="L43" s="1">
        <f t="shared" si="11"/>
        <v>0.20135792079033082</v>
      </c>
      <c r="M43">
        <v>7.8399999999999997E-2</v>
      </c>
      <c r="N43" s="1">
        <f t="shared" si="12"/>
        <v>-1.1056285461437623</v>
      </c>
      <c r="O43">
        <v>4.9700000000000001E-2</v>
      </c>
      <c r="P43" s="1">
        <f t="shared" si="13"/>
        <v>-1.3035562368610007</v>
      </c>
      <c r="Q43" s="1">
        <f t="shared" si="14"/>
        <v>0.12809999999999999</v>
      </c>
      <c r="R43" s="1">
        <f t="shared" si="15"/>
        <v>-0.89241696880867827</v>
      </c>
      <c r="S43" s="1">
        <f>(O43/Q43)*100</f>
        <v>38.797814207650276</v>
      </c>
      <c r="T43" s="1">
        <f>ASIN(SQRT(S43/100))</f>
        <v>0.67241731466013666</v>
      </c>
    </row>
    <row r="44" spans="1:21" x14ac:dyDescent="0.25">
      <c r="A44" s="1">
        <v>2010</v>
      </c>
      <c r="B44" s="1" t="s">
        <v>62</v>
      </c>
      <c r="C44" s="1" t="s">
        <v>19</v>
      </c>
      <c r="D44" s="1">
        <v>135</v>
      </c>
      <c r="E44" s="1">
        <v>6</v>
      </c>
      <c r="F44" s="1" t="s">
        <v>20</v>
      </c>
      <c r="G44">
        <v>37</v>
      </c>
      <c r="H44" s="1">
        <f t="shared" si="9"/>
        <v>6.0827625302982193</v>
      </c>
      <c r="I44" s="1">
        <v>12</v>
      </c>
      <c r="J44" s="1">
        <f t="shared" si="10"/>
        <v>0.35374160588967152</v>
      </c>
      <c r="K44" s="1">
        <v>11</v>
      </c>
      <c r="L44" s="1">
        <f t="shared" si="11"/>
        <v>0.33806525478033073</v>
      </c>
      <c r="M44">
        <v>0.85360000000000003</v>
      </c>
      <c r="N44" s="1">
        <f t="shared" si="12"/>
        <v>-6.8740505814865543E-2</v>
      </c>
      <c r="O44">
        <v>2.8921999999999999</v>
      </c>
      <c r="P44" s="1">
        <f t="shared" si="13"/>
        <v>0.46122982338393503</v>
      </c>
      <c r="Q44" s="1">
        <f t="shared" si="14"/>
        <v>3.7458</v>
      </c>
      <c r="R44" s="1">
        <f t="shared" si="15"/>
        <v>0.57354574473055098</v>
      </c>
      <c r="S44" s="1">
        <f>(O44/Q44)*100</f>
        <v>77.211810561161826</v>
      </c>
      <c r="T44" s="1">
        <f>ASIN(SQRT(S44/100))</f>
        <v>1.0731373712587688</v>
      </c>
    </row>
    <row r="45" spans="1:21" x14ac:dyDescent="0.25">
      <c r="A45" s="1">
        <v>2010</v>
      </c>
      <c r="B45" s="1" t="s">
        <v>62</v>
      </c>
      <c r="C45" s="1" t="s">
        <v>19</v>
      </c>
      <c r="D45" s="1">
        <v>138</v>
      </c>
      <c r="E45" s="1">
        <v>1</v>
      </c>
      <c r="F45" s="1" t="s">
        <v>23</v>
      </c>
      <c r="G45">
        <v>0</v>
      </c>
      <c r="H45" s="1">
        <f t="shared" si="9"/>
        <v>0</v>
      </c>
      <c r="I45" s="1">
        <v>6</v>
      </c>
      <c r="J45" s="1">
        <f t="shared" si="10"/>
        <v>0.24746706317044773</v>
      </c>
      <c r="K45" s="1">
        <v>5</v>
      </c>
      <c r="L45" s="1">
        <f t="shared" si="11"/>
        <v>0.22551340589813121</v>
      </c>
      <c r="M45">
        <v>0</v>
      </c>
      <c r="N45" s="1">
        <f t="shared" si="12"/>
        <v>-5</v>
      </c>
      <c r="O45">
        <v>0</v>
      </c>
      <c r="P45" s="1">
        <f t="shared" si="13"/>
        <v>-5</v>
      </c>
      <c r="Q45" s="1">
        <f t="shared" si="14"/>
        <v>0</v>
      </c>
      <c r="R45" s="1">
        <f t="shared" si="15"/>
        <v>-5</v>
      </c>
    </row>
    <row r="46" spans="1:21" x14ac:dyDescent="0.25">
      <c r="A46" s="1">
        <v>2010</v>
      </c>
      <c r="B46" s="1" t="s">
        <v>62</v>
      </c>
      <c r="C46" s="1" t="s">
        <v>19</v>
      </c>
      <c r="D46" s="1">
        <v>141</v>
      </c>
      <c r="E46" s="1">
        <v>7</v>
      </c>
      <c r="F46" s="1" t="s">
        <v>21</v>
      </c>
      <c r="G46">
        <v>2</v>
      </c>
      <c r="H46" s="1">
        <f t="shared" si="9"/>
        <v>1.4142135623730951</v>
      </c>
      <c r="I46" s="1">
        <v>4</v>
      </c>
      <c r="J46" s="1">
        <f t="shared" si="10"/>
        <v>0.20135792079033082</v>
      </c>
      <c r="K46" s="1">
        <v>3</v>
      </c>
      <c r="L46" s="1">
        <f t="shared" si="11"/>
        <v>0.17408301063648043</v>
      </c>
      <c r="M46">
        <v>4.0099999999999997E-2</v>
      </c>
      <c r="N46" s="1">
        <f t="shared" si="12"/>
        <v>-1.3967473380183533</v>
      </c>
      <c r="O46">
        <v>4.0099999999999997E-2</v>
      </c>
      <c r="P46" s="1">
        <f t="shared" si="13"/>
        <v>-1.3967473380183533</v>
      </c>
      <c r="Q46" s="1">
        <f t="shared" si="14"/>
        <v>8.0199999999999994E-2</v>
      </c>
      <c r="R46" s="1">
        <f t="shared" si="15"/>
        <v>-1.0957714836599215</v>
      </c>
      <c r="S46" s="1">
        <f>(O46/Q46)*100</f>
        <v>50</v>
      </c>
      <c r="T46" s="1">
        <f>ASIN(SQRT(S46/100))</f>
        <v>0.78539816339744839</v>
      </c>
    </row>
    <row r="47" spans="1:21" x14ac:dyDescent="0.25">
      <c r="A47" s="1">
        <v>2010</v>
      </c>
      <c r="B47" s="1" t="s">
        <v>62</v>
      </c>
      <c r="C47" s="1" t="s">
        <v>19</v>
      </c>
      <c r="D47" s="1">
        <v>142</v>
      </c>
      <c r="E47" s="1">
        <v>1</v>
      </c>
      <c r="F47" s="1" t="s">
        <v>23</v>
      </c>
      <c r="G47">
        <v>0</v>
      </c>
      <c r="H47" s="1">
        <f t="shared" si="9"/>
        <v>0</v>
      </c>
      <c r="I47" s="1">
        <v>4</v>
      </c>
      <c r="J47" s="1">
        <f t="shared" si="10"/>
        <v>0.20135792079033082</v>
      </c>
      <c r="K47" s="1">
        <v>4</v>
      </c>
      <c r="L47" s="1">
        <f t="shared" si="11"/>
        <v>0.20135792079033082</v>
      </c>
      <c r="M47">
        <v>0</v>
      </c>
      <c r="N47" s="1">
        <f t="shared" si="12"/>
        <v>-5</v>
      </c>
      <c r="O47">
        <v>0</v>
      </c>
      <c r="P47" s="1">
        <f t="shared" si="13"/>
        <v>-5</v>
      </c>
      <c r="Q47" s="1">
        <f t="shared" si="14"/>
        <v>0</v>
      </c>
      <c r="R47" s="1">
        <f t="shared" si="15"/>
        <v>-5</v>
      </c>
    </row>
    <row r="48" spans="1:21" x14ac:dyDescent="0.25">
      <c r="A48" s="1">
        <v>2010</v>
      </c>
      <c r="B48" s="1" t="s">
        <v>62</v>
      </c>
      <c r="C48" s="1" t="s">
        <v>19</v>
      </c>
      <c r="D48" s="1">
        <v>143</v>
      </c>
      <c r="E48" s="1">
        <v>7</v>
      </c>
      <c r="F48" s="1" t="s">
        <v>21</v>
      </c>
      <c r="G48">
        <v>0</v>
      </c>
      <c r="H48" s="1">
        <f t="shared" si="9"/>
        <v>0</v>
      </c>
      <c r="I48" s="1">
        <v>5</v>
      </c>
      <c r="J48" s="1">
        <f t="shared" si="10"/>
        <v>0.22551340589813121</v>
      </c>
      <c r="K48" s="1">
        <v>4</v>
      </c>
      <c r="L48" s="1">
        <f t="shared" si="11"/>
        <v>0.20135792079033082</v>
      </c>
      <c r="M48">
        <v>0</v>
      </c>
      <c r="N48" s="1">
        <f t="shared" si="12"/>
        <v>-5</v>
      </c>
      <c r="O48">
        <v>0</v>
      </c>
      <c r="P48" s="1">
        <f t="shared" si="13"/>
        <v>-5</v>
      </c>
      <c r="Q48" s="1">
        <f t="shared" si="14"/>
        <v>0</v>
      </c>
      <c r="R48" s="1">
        <f t="shared" si="15"/>
        <v>-5</v>
      </c>
    </row>
    <row r="49" spans="1:20" x14ac:dyDescent="0.25">
      <c r="A49" s="1">
        <v>2010</v>
      </c>
      <c r="B49" s="1" t="s">
        <v>62</v>
      </c>
      <c r="C49" s="1" t="s">
        <v>19</v>
      </c>
      <c r="D49" s="1">
        <v>144</v>
      </c>
      <c r="E49" s="1">
        <v>5</v>
      </c>
      <c r="F49" s="1" t="s">
        <v>22</v>
      </c>
      <c r="G49">
        <v>0</v>
      </c>
      <c r="H49" s="1">
        <f t="shared" si="9"/>
        <v>0</v>
      </c>
      <c r="I49" s="1">
        <v>5</v>
      </c>
      <c r="J49" s="1">
        <f t="shared" si="10"/>
        <v>0.22551340589813121</v>
      </c>
      <c r="K49" s="1">
        <v>3</v>
      </c>
      <c r="L49" s="1">
        <f t="shared" si="11"/>
        <v>0.17408301063648043</v>
      </c>
      <c r="M49">
        <v>0</v>
      </c>
      <c r="N49" s="1">
        <f t="shared" si="12"/>
        <v>-5</v>
      </c>
      <c r="O49">
        <v>0</v>
      </c>
      <c r="P49" s="1">
        <f t="shared" si="13"/>
        <v>-5</v>
      </c>
      <c r="Q49" s="1">
        <f t="shared" si="14"/>
        <v>0</v>
      </c>
      <c r="R49" s="1">
        <f t="shared" si="15"/>
        <v>-5</v>
      </c>
    </row>
    <row r="50" spans="1:20" x14ac:dyDescent="0.25">
      <c r="A50" s="1">
        <v>2010</v>
      </c>
      <c r="B50" s="1" t="s">
        <v>62</v>
      </c>
      <c r="C50" s="1" t="s">
        <v>19</v>
      </c>
      <c r="D50" s="1">
        <v>146</v>
      </c>
      <c r="E50" s="1">
        <v>2</v>
      </c>
      <c r="F50" s="1" t="s">
        <v>26</v>
      </c>
      <c r="G50">
        <v>0</v>
      </c>
      <c r="H50" s="1">
        <f t="shared" si="9"/>
        <v>0</v>
      </c>
      <c r="I50" s="1">
        <v>7</v>
      </c>
      <c r="J50" s="1">
        <f t="shared" si="10"/>
        <v>0.26776332715719392</v>
      </c>
      <c r="K50" s="1">
        <v>2</v>
      </c>
      <c r="L50" s="1">
        <f t="shared" si="11"/>
        <v>0.14189705460416391</v>
      </c>
      <c r="M50">
        <v>0</v>
      </c>
      <c r="N50" s="1">
        <f t="shared" si="12"/>
        <v>-5</v>
      </c>
      <c r="O50">
        <v>0</v>
      </c>
      <c r="P50" s="1">
        <f t="shared" si="13"/>
        <v>-5</v>
      </c>
      <c r="Q50" s="1">
        <f t="shared" si="14"/>
        <v>0</v>
      </c>
      <c r="R50" s="1">
        <f t="shared" si="15"/>
        <v>-5</v>
      </c>
    </row>
    <row r="51" spans="1:20" x14ac:dyDescent="0.25">
      <c r="A51" s="1">
        <v>2010</v>
      </c>
      <c r="B51" s="1" t="s">
        <v>62</v>
      </c>
      <c r="C51" s="1" t="s">
        <v>19</v>
      </c>
      <c r="D51" s="1">
        <v>147</v>
      </c>
      <c r="E51" s="1">
        <v>8</v>
      </c>
      <c r="F51" s="1" t="s">
        <v>27</v>
      </c>
      <c r="G51">
        <v>5</v>
      </c>
      <c r="H51" s="1">
        <f t="shared" si="9"/>
        <v>2.2360679774997898</v>
      </c>
      <c r="I51" s="1">
        <v>17</v>
      </c>
      <c r="J51" s="1">
        <f t="shared" si="10"/>
        <v>0.4249887829624035</v>
      </c>
      <c r="K51" s="1">
        <v>8</v>
      </c>
      <c r="L51" s="1">
        <f t="shared" si="11"/>
        <v>0.28675655221154839</v>
      </c>
      <c r="M51">
        <v>0.1198</v>
      </c>
      <c r="N51" s="1">
        <f t="shared" si="12"/>
        <v>-0.92150693183342702</v>
      </c>
      <c r="O51">
        <v>0.18540000000000001</v>
      </c>
      <c r="P51" s="1">
        <f t="shared" si="13"/>
        <v>-0.73186684609389707</v>
      </c>
      <c r="Q51" s="1">
        <f t="shared" si="14"/>
        <v>0.30520000000000003</v>
      </c>
      <c r="R51" s="1">
        <f t="shared" si="15"/>
        <v>-0.51540124111797159</v>
      </c>
      <c r="S51" s="1">
        <f>(O51/Q51)*100</f>
        <v>60.747051114023584</v>
      </c>
      <c r="T51" s="1">
        <f>ASIN(SQRT(S51/100))</f>
        <v>0.89371388352056924</v>
      </c>
    </row>
    <row r="52" spans="1:20" x14ac:dyDescent="0.25">
      <c r="A52" s="1">
        <v>2010</v>
      </c>
      <c r="B52" s="1" t="s">
        <v>62</v>
      </c>
      <c r="C52" s="1" t="s">
        <v>19</v>
      </c>
      <c r="D52" s="1">
        <v>163</v>
      </c>
      <c r="E52" s="1">
        <v>6</v>
      </c>
      <c r="F52" s="1" t="s">
        <v>20</v>
      </c>
      <c r="G52">
        <v>0</v>
      </c>
      <c r="H52" s="1">
        <f t="shared" si="9"/>
        <v>0</v>
      </c>
      <c r="I52" s="1">
        <v>5</v>
      </c>
      <c r="J52" s="1">
        <f t="shared" si="10"/>
        <v>0.22551340589813121</v>
      </c>
      <c r="K52" s="1">
        <v>5</v>
      </c>
      <c r="L52" s="1">
        <f t="shared" si="11"/>
        <v>0.22551340589813121</v>
      </c>
      <c r="M52">
        <v>0</v>
      </c>
      <c r="N52" s="1">
        <f t="shared" si="12"/>
        <v>-5</v>
      </c>
      <c r="O52">
        <v>0</v>
      </c>
      <c r="P52" s="1">
        <f t="shared" si="13"/>
        <v>-5</v>
      </c>
      <c r="Q52" s="1">
        <f t="shared" si="14"/>
        <v>0</v>
      </c>
      <c r="R52" s="1">
        <f t="shared" si="15"/>
        <v>-5</v>
      </c>
    </row>
    <row r="53" spans="1:20" x14ac:dyDescent="0.25">
      <c r="A53" s="1">
        <v>2010</v>
      </c>
      <c r="B53" s="1" t="s">
        <v>62</v>
      </c>
      <c r="C53" s="1" t="s">
        <v>19</v>
      </c>
      <c r="D53" s="1">
        <v>164</v>
      </c>
      <c r="E53" s="1">
        <v>1</v>
      </c>
      <c r="F53" s="1" t="s">
        <v>23</v>
      </c>
      <c r="G53">
        <v>0</v>
      </c>
      <c r="H53" s="1">
        <f t="shared" si="9"/>
        <v>0</v>
      </c>
      <c r="I53" s="1">
        <v>5</v>
      </c>
      <c r="J53" s="1">
        <f t="shared" si="10"/>
        <v>0.22551340589813121</v>
      </c>
      <c r="K53" s="1">
        <v>5</v>
      </c>
      <c r="L53" s="1">
        <f t="shared" si="11"/>
        <v>0.22551340589813121</v>
      </c>
      <c r="M53">
        <v>0</v>
      </c>
      <c r="N53" s="1">
        <f t="shared" si="12"/>
        <v>-5</v>
      </c>
      <c r="O53">
        <v>0</v>
      </c>
      <c r="P53" s="1">
        <f t="shared" si="13"/>
        <v>-5</v>
      </c>
      <c r="Q53" s="1">
        <f t="shared" si="14"/>
        <v>0</v>
      </c>
      <c r="R53" s="1">
        <f t="shared" si="15"/>
        <v>-5</v>
      </c>
    </row>
    <row r="54" spans="1:20" x14ac:dyDescent="0.25">
      <c r="A54" s="1">
        <v>2010</v>
      </c>
      <c r="B54" s="1" t="s">
        <v>62</v>
      </c>
      <c r="C54" s="1" t="s">
        <v>19</v>
      </c>
      <c r="D54" s="1">
        <v>170</v>
      </c>
      <c r="E54" s="1">
        <v>6</v>
      </c>
      <c r="F54" s="1" t="s">
        <v>20</v>
      </c>
      <c r="G54">
        <v>0</v>
      </c>
      <c r="H54" s="1">
        <f t="shared" si="9"/>
        <v>0</v>
      </c>
      <c r="I54" s="1">
        <v>2</v>
      </c>
      <c r="J54" s="1">
        <f t="shared" si="10"/>
        <v>0.14189705460416391</v>
      </c>
      <c r="K54" s="1">
        <v>5</v>
      </c>
      <c r="L54" s="1">
        <f t="shared" si="11"/>
        <v>0.22551340589813121</v>
      </c>
      <c r="M54">
        <v>0</v>
      </c>
      <c r="N54" s="1">
        <f t="shared" si="12"/>
        <v>-5</v>
      </c>
      <c r="O54">
        <v>0</v>
      </c>
      <c r="P54" s="1">
        <f t="shared" si="13"/>
        <v>-5</v>
      </c>
      <c r="Q54" s="1">
        <f t="shared" si="14"/>
        <v>0</v>
      </c>
      <c r="R54" s="1">
        <f t="shared" si="15"/>
        <v>-5</v>
      </c>
    </row>
    <row r="55" spans="1:20" x14ac:dyDescent="0.25">
      <c r="A55" s="1">
        <v>2010</v>
      </c>
      <c r="B55" s="1" t="s">
        <v>62</v>
      </c>
      <c r="C55" s="1" t="s">
        <v>19</v>
      </c>
      <c r="D55" s="1">
        <v>177</v>
      </c>
      <c r="E55" s="1">
        <v>5</v>
      </c>
      <c r="F55" s="1" t="s">
        <v>22</v>
      </c>
      <c r="G55">
        <v>10</v>
      </c>
      <c r="H55" s="1">
        <f t="shared" si="9"/>
        <v>3.1622776601683795</v>
      </c>
      <c r="I55" s="1">
        <v>5</v>
      </c>
      <c r="J55" s="1">
        <f t="shared" si="10"/>
        <v>0.22551340589813121</v>
      </c>
      <c r="K55" s="1">
        <v>5</v>
      </c>
      <c r="L55" s="1">
        <f t="shared" si="11"/>
        <v>0.22551340589813121</v>
      </c>
      <c r="M55">
        <v>0.85909999999999997</v>
      </c>
      <c r="N55" s="1">
        <f t="shared" si="12"/>
        <v>-6.5951225767707011E-2</v>
      </c>
      <c r="O55">
        <v>0.15479999999999999</v>
      </c>
      <c r="P55" s="1">
        <f t="shared" si="13"/>
        <v>-0.81020098936017348</v>
      </c>
      <c r="Q55" s="1">
        <f t="shared" si="14"/>
        <v>1.0139</v>
      </c>
      <c r="R55" s="1">
        <f t="shared" si="15"/>
        <v>5.9994064390508613E-3</v>
      </c>
      <c r="S55" s="1">
        <f>(O55/Q55)*100</f>
        <v>15.267777887365616</v>
      </c>
      <c r="T55" s="1">
        <f>ASIN(SQRT(S55/100))</f>
        <v>0.40143540911083742</v>
      </c>
    </row>
    <row r="56" spans="1:20" x14ac:dyDescent="0.25">
      <c r="A56" s="1">
        <v>2010</v>
      </c>
      <c r="B56" s="1" t="s">
        <v>62</v>
      </c>
      <c r="C56" s="1" t="s">
        <v>19</v>
      </c>
      <c r="D56" s="1">
        <v>179</v>
      </c>
      <c r="E56" s="1">
        <v>5</v>
      </c>
      <c r="F56" s="1" t="s">
        <v>22</v>
      </c>
      <c r="G56">
        <v>3</v>
      </c>
      <c r="H56" s="1">
        <f t="shared" si="9"/>
        <v>1.7320508075688772</v>
      </c>
      <c r="I56" s="1">
        <v>10</v>
      </c>
      <c r="J56" s="1">
        <f t="shared" si="10"/>
        <v>0.32175055439664224</v>
      </c>
      <c r="K56" s="1">
        <v>10</v>
      </c>
      <c r="L56" s="1">
        <f t="shared" si="11"/>
        <v>0.32175055439664224</v>
      </c>
      <c r="M56">
        <v>4.8999999999999998E-3</v>
      </c>
      <c r="N56" s="1">
        <f t="shared" si="12"/>
        <v>-2.3089185078770318</v>
      </c>
      <c r="O56">
        <v>0.1043</v>
      </c>
      <c r="P56" s="1">
        <f t="shared" si="13"/>
        <v>-0.98167405459707913</v>
      </c>
      <c r="Q56" s="1">
        <f t="shared" si="14"/>
        <v>0.10920000000000001</v>
      </c>
      <c r="R56" s="1">
        <f t="shared" si="15"/>
        <v>-0.96173759289521576</v>
      </c>
      <c r="S56" s="1">
        <f>(O56/Q56)*100</f>
        <v>95.512820512820511</v>
      </c>
      <c r="T56" s="1">
        <f>ASIN(SQRT(S56/100))</f>
        <v>1.3573496244085801</v>
      </c>
    </row>
    <row r="57" spans="1:20" x14ac:dyDescent="0.25">
      <c r="A57" s="1">
        <v>2010</v>
      </c>
      <c r="B57" s="1" t="s">
        <v>62</v>
      </c>
      <c r="C57" s="1" t="s">
        <v>19</v>
      </c>
      <c r="D57" s="1">
        <v>181</v>
      </c>
      <c r="E57" s="1">
        <v>5</v>
      </c>
      <c r="F57" s="1" t="s">
        <v>22</v>
      </c>
      <c r="G57">
        <v>10</v>
      </c>
      <c r="H57" s="1">
        <f t="shared" si="9"/>
        <v>3.1622776601683795</v>
      </c>
      <c r="I57" s="1">
        <v>11</v>
      </c>
      <c r="J57" s="1">
        <f t="shared" si="10"/>
        <v>0.33806525478033073</v>
      </c>
      <c r="K57" s="1">
        <v>11</v>
      </c>
      <c r="L57" s="1">
        <f t="shared" si="11"/>
        <v>0.33806525478033073</v>
      </c>
      <c r="M57">
        <v>0.60660000000000003</v>
      </c>
      <c r="N57" s="1">
        <f t="shared" si="12"/>
        <v>-0.21709043459735994</v>
      </c>
      <c r="O57">
        <v>0.29980000000000001</v>
      </c>
      <c r="P57" s="1">
        <f t="shared" si="13"/>
        <v>-0.52315388558917375</v>
      </c>
      <c r="Q57" s="1">
        <f t="shared" si="14"/>
        <v>0.90640000000000009</v>
      </c>
      <c r="R57" s="1">
        <f t="shared" si="15"/>
        <v>-4.2675311749180218E-2</v>
      </c>
      <c r="S57" s="1">
        <f>(O57/Q57)*100</f>
        <v>33.075904677846424</v>
      </c>
      <c r="T57" s="1">
        <f>ASIN(SQRT(S57/100))</f>
        <v>0.61274661086551518</v>
      </c>
    </row>
    <row r="58" spans="1:20" x14ac:dyDescent="0.25">
      <c r="A58" s="1">
        <v>2010</v>
      </c>
      <c r="B58" s="1" t="s">
        <v>62</v>
      </c>
      <c r="C58" s="1" t="s">
        <v>19</v>
      </c>
      <c r="D58" s="1">
        <v>185</v>
      </c>
      <c r="E58" s="1">
        <v>4</v>
      </c>
      <c r="F58" s="1" t="s">
        <v>25</v>
      </c>
      <c r="G58">
        <v>0</v>
      </c>
      <c r="H58" s="1">
        <f t="shared" si="9"/>
        <v>0</v>
      </c>
      <c r="I58" s="1">
        <v>3</v>
      </c>
      <c r="J58" s="1">
        <f t="shared" si="10"/>
        <v>0.17408301063648043</v>
      </c>
      <c r="K58" s="1">
        <v>2</v>
      </c>
      <c r="L58" s="1">
        <f t="shared" si="11"/>
        <v>0.14189705460416391</v>
      </c>
      <c r="M58">
        <v>0</v>
      </c>
      <c r="N58" s="1">
        <f t="shared" si="12"/>
        <v>-5</v>
      </c>
      <c r="O58">
        <v>0</v>
      </c>
      <c r="P58" s="1">
        <f t="shared" si="13"/>
        <v>-5</v>
      </c>
      <c r="Q58" s="1">
        <f t="shared" si="14"/>
        <v>0</v>
      </c>
      <c r="R58" s="1">
        <f t="shared" si="15"/>
        <v>-5</v>
      </c>
    </row>
    <row r="59" spans="1:20" x14ac:dyDescent="0.25">
      <c r="A59" s="1">
        <v>2010</v>
      </c>
      <c r="B59" s="1" t="s">
        <v>62</v>
      </c>
      <c r="C59" s="1" t="s">
        <v>19</v>
      </c>
      <c r="D59" s="1">
        <v>186</v>
      </c>
      <c r="E59" s="1">
        <v>4</v>
      </c>
      <c r="F59" s="1" t="s">
        <v>25</v>
      </c>
      <c r="G59">
        <v>0</v>
      </c>
      <c r="H59" s="1">
        <f t="shared" si="9"/>
        <v>0</v>
      </c>
      <c r="I59" s="1">
        <v>5</v>
      </c>
      <c r="J59" s="1">
        <f t="shared" si="10"/>
        <v>0.22551340589813121</v>
      </c>
      <c r="K59" s="1">
        <v>5</v>
      </c>
      <c r="L59" s="1">
        <f t="shared" si="11"/>
        <v>0.22551340589813121</v>
      </c>
      <c r="M59">
        <v>0</v>
      </c>
      <c r="N59" s="1">
        <f t="shared" si="12"/>
        <v>-5</v>
      </c>
      <c r="O59">
        <v>0</v>
      </c>
      <c r="P59" s="1">
        <f t="shared" si="13"/>
        <v>-5</v>
      </c>
      <c r="Q59" s="1">
        <f t="shared" si="14"/>
        <v>0</v>
      </c>
      <c r="R59" s="1">
        <f t="shared" si="15"/>
        <v>-5</v>
      </c>
    </row>
    <row r="60" spans="1:20" x14ac:dyDescent="0.25">
      <c r="A60" s="1">
        <v>2010</v>
      </c>
      <c r="B60" s="1" t="s">
        <v>62</v>
      </c>
      <c r="C60" s="1" t="s">
        <v>19</v>
      </c>
      <c r="D60" s="1">
        <v>187</v>
      </c>
      <c r="E60" s="1">
        <v>2</v>
      </c>
      <c r="F60" s="1" t="s">
        <v>26</v>
      </c>
      <c r="G60">
        <v>0</v>
      </c>
      <c r="H60" s="1">
        <f t="shared" si="9"/>
        <v>0</v>
      </c>
      <c r="I60" s="1">
        <v>5</v>
      </c>
      <c r="J60" s="1">
        <f t="shared" si="10"/>
        <v>0.22551340589813121</v>
      </c>
      <c r="K60" s="1">
        <v>5</v>
      </c>
      <c r="L60" s="1">
        <f t="shared" si="11"/>
        <v>0.22551340589813121</v>
      </c>
      <c r="M60">
        <v>0</v>
      </c>
      <c r="N60" s="1">
        <f t="shared" si="12"/>
        <v>-5</v>
      </c>
      <c r="O60">
        <v>0</v>
      </c>
      <c r="P60" s="1">
        <f t="shared" si="13"/>
        <v>-5</v>
      </c>
      <c r="Q60" s="1">
        <f t="shared" si="14"/>
        <v>0</v>
      </c>
      <c r="R60" s="1">
        <f t="shared" si="15"/>
        <v>-5</v>
      </c>
    </row>
    <row r="61" spans="1:20" x14ac:dyDescent="0.25">
      <c r="A61" s="1">
        <v>2010</v>
      </c>
      <c r="B61" s="1" t="s">
        <v>62</v>
      </c>
      <c r="C61" s="1" t="s">
        <v>19</v>
      </c>
      <c r="D61" s="1">
        <v>188</v>
      </c>
      <c r="E61" s="1">
        <v>5</v>
      </c>
      <c r="F61" s="1" t="s">
        <v>22</v>
      </c>
      <c r="G61">
        <v>0</v>
      </c>
      <c r="H61" s="1">
        <f t="shared" si="9"/>
        <v>0</v>
      </c>
      <c r="I61" s="1">
        <v>1</v>
      </c>
      <c r="J61" s="1">
        <f t="shared" si="10"/>
        <v>0.1001674211615598</v>
      </c>
      <c r="K61" s="1">
        <v>2</v>
      </c>
      <c r="L61" s="1">
        <f t="shared" si="11"/>
        <v>0.14189705460416391</v>
      </c>
      <c r="M61">
        <v>0</v>
      </c>
      <c r="N61" s="1">
        <f t="shared" si="12"/>
        <v>-5</v>
      </c>
      <c r="O61">
        <v>0</v>
      </c>
      <c r="P61" s="1">
        <f t="shared" si="13"/>
        <v>-5</v>
      </c>
      <c r="Q61" s="1">
        <f t="shared" si="14"/>
        <v>0</v>
      </c>
      <c r="R61" s="1">
        <f t="shared" si="15"/>
        <v>-5</v>
      </c>
    </row>
    <row r="62" spans="1:20" x14ac:dyDescent="0.25">
      <c r="A62" s="1">
        <v>2010</v>
      </c>
      <c r="B62" s="1" t="s">
        <v>62</v>
      </c>
      <c r="C62" s="1" t="s">
        <v>19</v>
      </c>
      <c r="D62" s="1">
        <v>193</v>
      </c>
      <c r="E62" s="1">
        <v>3</v>
      </c>
      <c r="F62" s="1" t="s">
        <v>24</v>
      </c>
      <c r="G62">
        <v>0</v>
      </c>
      <c r="H62" s="1">
        <f t="shared" si="9"/>
        <v>0</v>
      </c>
      <c r="I62" s="1">
        <v>6</v>
      </c>
      <c r="J62" s="1">
        <f t="shared" si="10"/>
        <v>0.24746706317044773</v>
      </c>
      <c r="K62" s="1">
        <v>8</v>
      </c>
      <c r="L62" s="1">
        <f t="shared" si="11"/>
        <v>0.28675655221154839</v>
      </c>
      <c r="M62">
        <v>0</v>
      </c>
      <c r="N62" s="1">
        <f t="shared" si="12"/>
        <v>-5</v>
      </c>
      <c r="O62">
        <v>0</v>
      </c>
      <c r="P62" s="1">
        <f t="shared" si="13"/>
        <v>-5</v>
      </c>
      <c r="Q62" s="1">
        <f t="shared" si="14"/>
        <v>0</v>
      </c>
      <c r="R62" s="1">
        <f t="shared" si="15"/>
        <v>-5</v>
      </c>
    </row>
    <row r="63" spans="1:20" x14ac:dyDescent="0.25">
      <c r="A63" s="1">
        <v>2010</v>
      </c>
      <c r="B63" s="1" t="s">
        <v>62</v>
      </c>
      <c r="C63" s="1" t="s">
        <v>19</v>
      </c>
      <c r="D63" s="1">
        <v>198</v>
      </c>
      <c r="E63" s="1">
        <v>8</v>
      </c>
      <c r="F63" s="1" t="s">
        <v>27</v>
      </c>
      <c r="G63">
        <v>0</v>
      </c>
      <c r="H63" s="1">
        <f t="shared" si="9"/>
        <v>0</v>
      </c>
      <c r="I63" s="1">
        <v>3</v>
      </c>
      <c r="J63" s="1">
        <f t="shared" si="10"/>
        <v>0.17408301063648043</v>
      </c>
      <c r="K63" s="1">
        <v>2</v>
      </c>
      <c r="L63" s="1">
        <f t="shared" si="11"/>
        <v>0.14189705460416391</v>
      </c>
      <c r="M63">
        <v>0</v>
      </c>
      <c r="N63" s="1">
        <f t="shared" si="12"/>
        <v>-5</v>
      </c>
      <c r="O63">
        <v>0</v>
      </c>
      <c r="P63" s="1">
        <f t="shared" si="13"/>
        <v>-5</v>
      </c>
      <c r="Q63" s="1">
        <f t="shared" si="14"/>
        <v>0</v>
      </c>
      <c r="R63" s="1">
        <f t="shared" si="15"/>
        <v>-5</v>
      </c>
    </row>
    <row r="64" spans="1:20" x14ac:dyDescent="0.25">
      <c r="A64" s="1">
        <v>2010</v>
      </c>
      <c r="B64" s="1" t="s">
        <v>62</v>
      </c>
      <c r="C64" s="1" t="s">
        <v>19</v>
      </c>
      <c r="D64" s="1">
        <v>199</v>
      </c>
      <c r="E64" s="1">
        <v>5</v>
      </c>
      <c r="F64" s="1" t="s">
        <v>22</v>
      </c>
      <c r="G64">
        <v>16</v>
      </c>
      <c r="H64" s="1">
        <f t="shared" si="9"/>
        <v>4</v>
      </c>
      <c r="I64" s="1">
        <v>10</v>
      </c>
      <c r="J64" s="1">
        <f t="shared" si="10"/>
        <v>0.32175055439664224</v>
      </c>
      <c r="K64" s="1">
        <v>9</v>
      </c>
      <c r="L64" s="1">
        <f t="shared" si="11"/>
        <v>0.30469265401539752</v>
      </c>
      <c r="M64">
        <v>0.87670000000000003</v>
      </c>
      <c r="N64" s="1">
        <f t="shared" si="12"/>
        <v>-5.7144039732818411E-2</v>
      </c>
      <c r="O64">
        <v>0.35880000000000001</v>
      </c>
      <c r="P64" s="1">
        <f t="shared" si="13"/>
        <v>-0.44513546171406659</v>
      </c>
      <c r="Q64" s="1">
        <f t="shared" si="14"/>
        <v>1.2355</v>
      </c>
      <c r="R64" s="1">
        <f t="shared" si="15"/>
        <v>9.1846264855252005E-2</v>
      </c>
      <c r="S64" s="1">
        <f>(O64/Q64)*100</f>
        <v>29.040874140024282</v>
      </c>
      <c r="T64" s="1">
        <f>ASIN(SQRT(S64/100))</f>
        <v>0.56912580136653934</v>
      </c>
    </row>
    <row r="65" spans="1:21" x14ac:dyDescent="0.25">
      <c r="A65" s="1">
        <v>2010</v>
      </c>
      <c r="B65" s="1" t="s">
        <v>62</v>
      </c>
      <c r="C65" s="1" t="s">
        <v>19</v>
      </c>
      <c r="D65" s="1">
        <v>200</v>
      </c>
      <c r="E65" s="1">
        <v>6</v>
      </c>
      <c r="F65" s="1" t="s">
        <v>20</v>
      </c>
      <c r="G65">
        <v>8</v>
      </c>
      <c r="H65" s="1">
        <f t="shared" si="9"/>
        <v>2.8284271247461903</v>
      </c>
      <c r="I65" s="1">
        <v>6</v>
      </c>
      <c r="J65" s="1">
        <f t="shared" si="10"/>
        <v>0.24746706317044773</v>
      </c>
      <c r="K65" s="1">
        <v>5</v>
      </c>
      <c r="L65" s="1">
        <f t="shared" si="11"/>
        <v>0.22551340589813121</v>
      </c>
      <c r="M65">
        <v>0.34720000000000001</v>
      </c>
      <c r="N65" s="1">
        <f t="shared" si="12"/>
        <v>-0.45940777519405424</v>
      </c>
      <c r="O65">
        <v>0.22900000000000001</v>
      </c>
      <c r="P65" s="1">
        <f t="shared" si="13"/>
        <v>-0.64014555324964184</v>
      </c>
      <c r="Q65" s="1">
        <f t="shared" si="14"/>
        <v>0.57620000000000005</v>
      </c>
      <c r="R65" s="1">
        <f t="shared" si="15"/>
        <v>-0.23941920890334381</v>
      </c>
      <c r="S65" s="1">
        <f>(O65/Q65)*100</f>
        <v>39.743144741409232</v>
      </c>
      <c r="T65" s="1">
        <f>ASIN(SQRT(S65/100))</f>
        <v>0.68209626863979733</v>
      </c>
    </row>
    <row r="66" spans="1:21" x14ac:dyDescent="0.25">
      <c r="A66" s="1">
        <v>2010</v>
      </c>
      <c r="B66" s="1" t="s">
        <v>62</v>
      </c>
      <c r="C66" s="1" t="s">
        <v>28</v>
      </c>
      <c r="D66" s="1">
        <v>206</v>
      </c>
      <c r="E66" s="1">
        <v>7</v>
      </c>
      <c r="F66" s="1" t="s">
        <v>21</v>
      </c>
      <c r="G66">
        <v>7</v>
      </c>
      <c r="H66" s="1">
        <f t="shared" ref="H66:H68" si="16">SQRT(G66)</f>
        <v>2.6457513110645907</v>
      </c>
      <c r="I66" s="1">
        <v>5</v>
      </c>
      <c r="J66" s="1">
        <f t="shared" ref="J66:J68" si="17">ASIN(SQRT(I66/100))</f>
        <v>0.22551340589813121</v>
      </c>
      <c r="K66" s="1">
        <v>3</v>
      </c>
      <c r="L66" s="1">
        <f t="shared" ref="L66:L68" si="18">ASIN(SQRT(K66/100))</f>
        <v>0.17408301063648043</v>
      </c>
      <c r="M66">
        <v>0.34660000000000002</v>
      </c>
      <c r="N66" s="1">
        <f t="shared" ref="N66:N68" si="19">LOG10(M66+0.00001)</f>
        <v>-0.46015891166777528</v>
      </c>
      <c r="O66">
        <v>0.12740000000000001</v>
      </c>
      <c r="P66" s="1">
        <f t="shared" ref="P66:P68" si="20">LOG10(O66+0.00001)</f>
        <v>-0.89479648428965808</v>
      </c>
      <c r="Q66" s="1">
        <f t="shared" si="14"/>
        <v>0.47400000000000003</v>
      </c>
      <c r="R66" s="1">
        <f t="shared" ref="R66:R68" si="21">LOG10(Q66+0.00001)</f>
        <v>-0.32421249609172076</v>
      </c>
      <c r="S66" s="1">
        <f>(O66/Q66)*100</f>
        <v>26.877637130801691</v>
      </c>
      <c r="T66" s="1">
        <f>ASIN(SQRT(S66/100))</f>
        <v>0.54502149103727504</v>
      </c>
    </row>
    <row r="67" spans="1:21" x14ac:dyDescent="0.25">
      <c r="A67" s="1">
        <v>2010</v>
      </c>
      <c r="B67" s="1" t="s">
        <v>62</v>
      </c>
      <c r="C67" s="1" t="s">
        <v>28</v>
      </c>
      <c r="D67" s="1">
        <v>210</v>
      </c>
      <c r="E67" s="1">
        <v>4</v>
      </c>
      <c r="F67" s="1" t="s">
        <v>25</v>
      </c>
      <c r="G67">
        <v>0</v>
      </c>
      <c r="H67" s="1">
        <f t="shared" si="16"/>
        <v>0</v>
      </c>
      <c r="I67" s="1">
        <v>15</v>
      </c>
      <c r="J67" s="1">
        <f t="shared" si="17"/>
        <v>0.3976994150920718</v>
      </c>
      <c r="K67" s="1">
        <v>26</v>
      </c>
      <c r="L67" s="1">
        <f t="shared" si="18"/>
        <v>0.53507080719515432</v>
      </c>
      <c r="M67">
        <v>0</v>
      </c>
      <c r="N67" s="1">
        <f t="shared" si="19"/>
        <v>-5</v>
      </c>
      <c r="O67">
        <v>0</v>
      </c>
      <c r="P67" s="1">
        <f t="shared" si="20"/>
        <v>-5</v>
      </c>
      <c r="Q67" s="1">
        <f t="shared" si="14"/>
        <v>0</v>
      </c>
      <c r="R67" s="1">
        <f t="shared" si="21"/>
        <v>-5</v>
      </c>
    </row>
    <row r="68" spans="1:21" x14ac:dyDescent="0.25">
      <c r="A68" s="1">
        <v>2010</v>
      </c>
      <c r="B68" s="1" t="s">
        <v>62</v>
      </c>
      <c r="C68" s="1" t="s">
        <v>28</v>
      </c>
      <c r="D68" s="1">
        <v>217</v>
      </c>
      <c r="E68" s="1">
        <v>6</v>
      </c>
      <c r="F68" s="1" t="s">
        <v>20</v>
      </c>
      <c r="G68">
        <v>0</v>
      </c>
      <c r="H68" s="1">
        <f t="shared" si="16"/>
        <v>0</v>
      </c>
      <c r="I68" s="1">
        <v>1</v>
      </c>
      <c r="J68" s="1">
        <f t="shared" si="17"/>
        <v>0.1001674211615598</v>
      </c>
      <c r="K68" s="1">
        <v>1</v>
      </c>
      <c r="L68" s="1">
        <f t="shared" si="18"/>
        <v>0.1001674211615598</v>
      </c>
      <c r="M68">
        <v>0</v>
      </c>
      <c r="N68" s="1">
        <f t="shared" si="19"/>
        <v>-5</v>
      </c>
      <c r="O68">
        <v>0</v>
      </c>
      <c r="P68" s="1">
        <f t="shared" si="20"/>
        <v>-5</v>
      </c>
      <c r="Q68" s="1">
        <f t="shared" si="14"/>
        <v>0</v>
      </c>
      <c r="R68" s="1">
        <f t="shared" si="21"/>
        <v>-5</v>
      </c>
    </row>
    <row r="69" spans="1:21" x14ac:dyDescent="0.25">
      <c r="A69" s="1">
        <v>2010</v>
      </c>
      <c r="B69" s="1" t="s">
        <v>62</v>
      </c>
      <c r="C69" s="1" t="s">
        <v>28</v>
      </c>
      <c r="D69" s="1">
        <v>224</v>
      </c>
      <c r="E69" s="1">
        <v>3</v>
      </c>
      <c r="F69" s="1" t="s">
        <v>24</v>
      </c>
      <c r="U69" t="s">
        <v>34</v>
      </c>
    </row>
    <row r="70" spans="1:21" x14ac:dyDescent="0.25">
      <c r="A70" s="1">
        <v>2010</v>
      </c>
      <c r="B70" s="1" t="s">
        <v>62</v>
      </c>
      <c r="C70" s="1" t="s">
        <v>28</v>
      </c>
      <c r="D70" s="1">
        <v>225</v>
      </c>
      <c r="E70" s="1">
        <v>2</v>
      </c>
      <c r="F70" s="1" t="s">
        <v>26</v>
      </c>
      <c r="U70" t="s">
        <v>34</v>
      </c>
    </row>
    <row r="71" spans="1:21" x14ac:dyDescent="0.25">
      <c r="A71" s="1">
        <v>2010</v>
      </c>
      <c r="B71" s="1" t="s">
        <v>62</v>
      </c>
      <c r="C71" s="1" t="s">
        <v>28</v>
      </c>
      <c r="D71" s="1">
        <v>255</v>
      </c>
      <c r="E71" s="1">
        <v>6</v>
      </c>
      <c r="F71" s="1" t="s">
        <v>20</v>
      </c>
      <c r="G71">
        <v>1</v>
      </c>
      <c r="H71" s="1">
        <f t="shared" ref="H71:H76" si="22">SQRT(G71)</f>
        <v>1</v>
      </c>
      <c r="I71" s="1">
        <v>6</v>
      </c>
      <c r="J71" s="1">
        <f t="shared" ref="J71:J76" si="23">ASIN(SQRT(I71/100))</f>
        <v>0.24746706317044773</v>
      </c>
      <c r="K71" s="1">
        <v>5</v>
      </c>
      <c r="L71" s="1">
        <f t="shared" ref="L71:L76" si="24">ASIN(SQRT(K71/100))</f>
        <v>0.22551340589813121</v>
      </c>
      <c r="M71">
        <v>0</v>
      </c>
      <c r="N71" s="1">
        <f t="shared" ref="N71:N76" si="25">LOG10(M71+0.00001)</f>
        <v>-5</v>
      </c>
      <c r="O71">
        <v>3.73E-2</v>
      </c>
      <c r="P71" s="1">
        <f t="shared" ref="P71:P76" si="26">LOG10(O71+0.00001)</f>
        <v>-1.4281747509591709</v>
      </c>
      <c r="Q71" s="1">
        <f t="shared" ref="Q71:Q76" si="27">M71+O71</f>
        <v>3.73E-2</v>
      </c>
      <c r="R71" s="1">
        <f t="shared" ref="R71:R76" si="28">LOG10(Q71+0.00001)</f>
        <v>-1.4281747509591709</v>
      </c>
      <c r="S71" s="1">
        <f>(O71/Q71)*100</f>
        <v>100</v>
      </c>
      <c r="T71" s="1">
        <f>ASIN(SQRT(S71/100))</f>
        <v>1.5707963267948966</v>
      </c>
    </row>
    <row r="72" spans="1:21" x14ac:dyDescent="0.25">
      <c r="A72" s="1">
        <v>2010</v>
      </c>
      <c r="B72" s="1" t="s">
        <v>62</v>
      </c>
      <c r="C72" s="1" t="s">
        <v>28</v>
      </c>
      <c r="D72" s="1">
        <v>258</v>
      </c>
      <c r="E72" s="1">
        <v>1</v>
      </c>
      <c r="F72" s="1" t="s">
        <v>23</v>
      </c>
      <c r="G72">
        <v>6</v>
      </c>
      <c r="H72" s="1">
        <f t="shared" si="22"/>
        <v>2.4494897427831779</v>
      </c>
      <c r="I72" s="1">
        <v>10</v>
      </c>
      <c r="J72" s="1">
        <f t="shared" si="23"/>
        <v>0.32175055439664224</v>
      </c>
      <c r="K72" s="1">
        <v>7</v>
      </c>
      <c r="L72" s="1">
        <f t="shared" si="24"/>
        <v>0.26776332715719392</v>
      </c>
      <c r="M72">
        <v>0.83150000000000002</v>
      </c>
      <c r="N72" s="1">
        <f t="shared" si="25"/>
        <v>-8.0132523451432361E-2</v>
      </c>
      <c r="O72">
        <v>0.21210000000000001</v>
      </c>
      <c r="P72" s="1">
        <f t="shared" si="26"/>
        <v>-0.67343885603580678</v>
      </c>
      <c r="Q72" s="1">
        <f t="shared" si="27"/>
        <v>1.0436000000000001</v>
      </c>
      <c r="R72" s="1">
        <f t="shared" si="28"/>
        <v>1.8538231911521329E-2</v>
      </c>
      <c r="S72" s="1">
        <f>(O72/Q72)*100</f>
        <v>20.323878880797238</v>
      </c>
      <c r="T72" s="1">
        <f>ASIN(SQRT(S72/100))</f>
        <v>0.46768392006095411</v>
      </c>
    </row>
    <row r="73" spans="1:21" x14ac:dyDescent="0.25">
      <c r="A73" s="1">
        <v>2010</v>
      </c>
      <c r="B73" s="1" t="s">
        <v>62</v>
      </c>
      <c r="C73" s="1" t="s">
        <v>28</v>
      </c>
      <c r="D73" s="1">
        <v>260</v>
      </c>
      <c r="E73" s="1">
        <v>2</v>
      </c>
      <c r="F73" s="1" t="s">
        <v>26</v>
      </c>
      <c r="G73">
        <v>0</v>
      </c>
      <c r="H73" s="1">
        <f t="shared" si="22"/>
        <v>0</v>
      </c>
      <c r="I73" s="1">
        <v>1</v>
      </c>
      <c r="J73" s="1">
        <f t="shared" si="23"/>
        <v>0.1001674211615598</v>
      </c>
      <c r="K73" s="1">
        <v>0</v>
      </c>
      <c r="L73" s="1">
        <f t="shared" si="24"/>
        <v>0</v>
      </c>
      <c r="M73">
        <v>0</v>
      </c>
      <c r="N73" s="1">
        <f t="shared" si="25"/>
        <v>-5</v>
      </c>
      <c r="O73">
        <v>0</v>
      </c>
      <c r="P73" s="1">
        <f t="shared" si="26"/>
        <v>-5</v>
      </c>
      <c r="Q73" s="1">
        <f t="shared" si="27"/>
        <v>0</v>
      </c>
      <c r="R73" s="1">
        <f t="shared" si="28"/>
        <v>-5</v>
      </c>
    </row>
    <row r="74" spans="1:21" x14ac:dyDescent="0.25">
      <c r="A74" s="1">
        <v>2010</v>
      </c>
      <c r="B74" s="1" t="s">
        <v>62</v>
      </c>
      <c r="C74" s="1" t="s">
        <v>28</v>
      </c>
      <c r="D74" s="1">
        <v>261</v>
      </c>
      <c r="E74" s="1">
        <v>4</v>
      </c>
      <c r="F74" s="1" t="s">
        <v>25</v>
      </c>
      <c r="G74">
        <v>0</v>
      </c>
      <c r="H74" s="1">
        <f t="shared" si="22"/>
        <v>0</v>
      </c>
      <c r="I74" s="1">
        <v>1</v>
      </c>
      <c r="J74" s="1">
        <f t="shared" si="23"/>
        <v>0.1001674211615598</v>
      </c>
      <c r="K74" s="1">
        <v>1</v>
      </c>
      <c r="L74" s="1">
        <f t="shared" si="24"/>
        <v>0.1001674211615598</v>
      </c>
      <c r="M74">
        <v>0</v>
      </c>
      <c r="N74" s="1">
        <f t="shared" si="25"/>
        <v>-5</v>
      </c>
      <c r="O74">
        <v>0</v>
      </c>
      <c r="P74" s="1">
        <f t="shared" si="26"/>
        <v>-5</v>
      </c>
      <c r="Q74" s="1">
        <f t="shared" si="27"/>
        <v>0</v>
      </c>
      <c r="R74" s="1">
        <f t="shared" si="28"/>
        <v>-5</v>
      </c>
    </row>
    <row r="75" spans="1:21" x14ac:dyDescent="0.25">
      <c r="A75" s="1">
        <v>2010</v>
      </c>
      <c r="B75" s="1" t="s">
        <v>62</v>
      </c>
      <c r="C75" s="1" t="s">
        <v>28</v>
      </c>
      <c r="D75" s="1">
        <v>265</v>
      </c>
      <c r="E75" s="1">
        <v>5</v>
      </c>
      <c r="F75" s="1" t="s">
        <v>22</v>
      </c>
      <c r="G75">
        <v>3</v>
      </c>
      <c r="H75" s="1">
        <f t="shared" si="22"/>
        <v>1.7320508075688772</v>
      </c>
      <c r="I75" s="1">
        <v>2</v>
      </c>
      <c r="J75" s="1">
        <f t="shared" si="23"/>
        <v>0.14189705460416391</v>
      </c>
      <c r="K75" s="1">
        <v>1</v>
      </c>
      <c r="L75" s="1">
        <f t="shared" si="24"/>
        <v>0.1001674211615598</v>
      </c>
      <c r="M75">
        <v>0.1865</v>
      </c>
      <c r="N75" s="1">
        <f t="shared" si="25"/>
        <v>-0.7292978779121817</v>
      </c>
      <c r="O75">
        <v>6.5600000000000006E-2</v>
      </c>
      <c r="P75" s="1">
        <f t="shared" si="26"/>
        <v>-1.1830299622427005</v>
      </c>
      <c r="Q75" s="1">
        <f t="shared" si="27"/>
        <v>0.25209999999999999</v>
      </c>
      <c r="R75" s="1">
        <f t="shared" si="28"/>
        <v>-0.59840992759334399</v>
      </c>
      <c r="S75" s="1">
        <f>(O75/Q75)*100</f>
        <v>26.021420071400243</v>
      </c>
      <c r="T75" s="1">
        <f>ASIN(SQRT(S75/100))</f>
        <v>0.53531494239035504</v>
      </c>
    </row>
    <row r="76" spans="1:21" x14ac:dyDescent="0.25">
      <c r="A76" s="1">
        <v>2010</v>
      </c>
      <c r="B76" s="1" t="s">
        <v>62</v>
      </c>
      <c r="C76" s="1" t="s">
        <v>28</v>
      </c>
      <c r="D76" s="1">
        <v>274</v>
      </c>
      <c r="E76" s="1">
        <v>3</v>
      </c>
      <c r="F76" s="1" t="s">
        <v>24</v>
      </c>
      <c r="G76">
        <v>7</v>
      </c>
      <c r="H76" s="1">
        <f t="shared" si="22"/>
        <v>2.6457513110645907</v>
      </c>
      <c r="I76" s="1">
        <v>2</v>
      </c>
      <c r="J76" s="1">
        <f t="shared" si="23"/>
        <v>0.14189705460416391</v>
      </c>
      <c r="K76" s="1">
        <v>2</v>
      </c>
      <c r="L76" s="1">
        <f t="shared" si="24"/>
        <v>0.14189705460416391</v>
      </c>
      <c r="M76">
        <v>0.31540000000000001</v>
      </c>
      <c r="N76" s="1">
        <f t="shared" si="25"/>
        <v>-0.50112454158424879</v>
      </c>
      <c r="O76">
        <v>7.4099999999999999E-2</v>
      </c>
      <c r="P76" s="1">
        <f t="shared" si="26"/>
        <v>-1.1301231867332335</v>
      </c>
      <c r="Q76" s="1">
        <f t="shared" si="27"/>
        <v>0.38950000000000001</v>
      </c>
      <c r="R76" s="1">
        <f t="shared" si="28"/>
        <v>-0.40948138808366386</v>
      </c>
      <c r="S76" s="1">
        <f>(O76/Q76)*100</f>
        <v>19.024390243902438</v>
      </c>
      <c r="T76" s="1">
        <f>ASIN(SQRT(S76/100))</f>
        <v>0.45133759691998598</v>
      </c>
    </row>
    <row r="77" spans="1:21" x14ac:dyDescent="0.25">
      <c r="A77" s="1">
        <v>2010</v>
      </c>
      <c r="B77" s="1" t="s">
        <v>62</v>
      </c>
      <c r="C77" s="1" t="s">
        <v>28</v>
      </c>
      <c r="D77" s="1">
        <v>275</v>
      </c>
      <c r="E77" s="1">
        <v>4</v>
      </c>
      <c r="F77" s="1" t="s">
        <v>25</v>
      </c>
      <c r="U77" t="s">
        <v>34</v>
      </c>
    </row>
    <row r="78" spans="1:21" x14ac:dyDescent="0.25">
      <c r="A78" s="1">
        <v>2010</v>
      </c>
      <c r="B78" s="1" t="s">
        <v>62</v>
      </c>
      <c r="C78" s="1" t="s">
        <v>28</v>
      </c>
      <c r="D78" s="1">
        <v>278</v>
      </c>
      <c r="E78" s="1">
        <v>4</v>
      </c>
      <c r="F78" s="1" t="s">
        <v>25</v>
      </c>
      <c r="U78" t="s">
        <v>30</v>
      </c>
    </row>
    <row r="79" spans="1:21" x14ac:dyDescent="0.25">
      <c r="A79" s="1">
        <v>2010</v>
      </c>
      <c r="B79" s="1" t="s">
        <v>62</v>
      </c>
      <c r="C79" s="1" t="s">
        <v>28</v>
      </c>
      <c r="D79" s="1">
        <v>281</v>
      </c>
      <c r="E79" s="1">
        <v>6</v>
      </c>
      <c r="F79" s="1" t="s">
        <v>20</v>
      </c>
      <c r="G79">
        <v>16</v>
      </c>
      <c r="H79" s="1">
        <f>SQRT(G79)</f>
        <v>4</v>
      </c>
      <c r="I79" s="1">
        <v>13</v>
      </c>
      <c r="J79" s="1">
        <f>ASIN(SQRT(I79/100))</f>
        <v>0.36886298422662445</v>
      </c>
      <c r="K79" s="1">
        <v>9</v>
      </c>
      <c r="L79" s="1">
        <f>ASIN(SQRT(K79/100))</f>
        <v>0.30469265401539752</v>
      </c>
      <c r="M79">
        <v>0.5373</v>
      </c>
      <c r="N79" s="1">
        <f>LOG10(M79+0.00001)</f>
        <v>-0.26977507660159267</v>
      </c>
      <c r="O79">
        <v>0.44619999999999999</v>
      </c>
      <c r="P79" s="1">
        <f>LOG10(O79+0.00001)</f>
        <v>-0.3504607009814642</v>
      </c>
      <c r="Q79" s="1">
        <f>M79+O79</f>
        <v>0.98350000000000004</v>
      </c>
      <c r="R79" s="1">
        <f>LOG10(Q79+0.00001)</f>
        <v>-7.2212199614821414E-3</v>
      </c>
      <c r="S79" s="1">
        <f>(O79/Q79)*100</f>
        <v>45.368581596339602</v>
      </c>
      <c r="T79" s="1">
        <f>ASIN(SQRT(S79/100))</f>
        <v>0.7390174929394252</v>
      </c>
    </row>
    <row r="80" spans="1:21" x14ac:dyDescent="0.25">
      <c r="A80" s="1">
        <v>2010</v>
      </c>
      <c r="B80" s="1" t="s">
        <v>62</v>
      </c>
      <c r="C80" s="1" t="s">
        <v>28</v>
      </c>
      <c r="D80" s="1">
        <v>287</v>
      </c>
      <c r="E80" s="1">
        <v>7</v>
      </c>
      <c r="F80" s="1" t="s">
        <v>21</v>
      </c>
      <c r="G80">
        <v>15</v>
      </c>
      <c r="H80" s="1">
        <f>SQRT(G80)</f>
        <v>3.872983346207417</v>
      </c>
      <c r="I80" s="1">
        <v>15</v>
      </c>
      <c r="J80" s="1">
        <f>ASIN(SQRT(I80/100))</f>
        <v>0.3976994150920718</v>
      </c>
      <c r="K80" s="1">
        <v>18</v>
      </c>
      <c r="L80" s="1">
        <f>ASIN(SQRT(K80/100))</f>
        <v>0.43814903058417032</v>
      </c>
      <c r="M80">
        <v>0.85980000000000001</v>
      </c>
      <c r="N80" s="1">
        <f>LOG10(M80+0.00001)</f>
        <v>-6.559750813787249E-2</v>
      </c>
      <c r="O80">
        <v>0.38950000000000001</v>
      </c>
      <c r="P80" s="1">
        <f>LOG10(O80+0.00001)</f>
        <v>-0.40948138808366386</v>
      </c>
      <c r="Q80" s="1">
        <f>M80+O80</f>
        <v>1.2493000000000001</v>
      </c>
      <c r="R80" s="1">
        <f>LOG10(Q80+0.00001)</f>
        <v>9.6670216264053921E-2</v>
      </c>
      <c r="S80" s="1">
        <f>(O80/Q80)*100</f>
        <v>31.17745937725126</v>
      </c>
      <c r="T80" s="1">
        <f>ASIN(SQRT(S80/100))</f>
        <v>0.59241701793028756</v>
      </c>
    </row>
    <row r="81" spans="1:21" x14ac:dyDescent="0.25">
      <c r="A81" s="1">
        <v>2010</v>
      </c>
      <c r="B81" s="1" t="s">
        <v>62</v>
      </c>
      <c r="C81" s="1" t="s">
        <v>28</v>
      </c>
      <c r="D81" s="1">
        <v>297</v>
      </c>
      <c r="E81" s="1">
        <v>6</v>
      </c>
      <c r="F81" s="1" t="s">
        <v>20</v>
      </c>
      <c r="G81">
        <v>0</v>
      </c>
      <c r="H81" s="1">
        <f>SQRT(G81)</f>
        <v>0</v>
      </c>
      <c r="I81" s="1">
        <v>5</v>
      </c>
      <c r="J81" s="1">
        <f>ASIN(SQRT(I81/100))</f>
        <v>0.22551340589813121</v>
      </c>
      <c r="K81" s="1">
        <v>8</v>
      </c>
      <c r="L81" s="1">
        <f>ASIN(SQRT(K81/100))</f>
        <v>0.28675655221154839</v>
      </c>
      <c r="M81">
        <v>0</v>
      </c>
      <c r="N81" s="1">
        <f>LOG10(M81+0.00001)</f>
        <v>-5</v>
      </c>
      <c r="O81">
        <v>0</v>
      </c>
      <c r="P81" s="1">
        <f>LOG10(O81+0.00001)</f>
        <v>-5</v>
      </c>
      <c r="Q81" s="1">
        <f>M81+O81</f>
        <v>0</v>
      </c>
      <c r="R81" s="1">
        <f>LOG10(Q81+0.00001)</f>
        <v>-5</v>
      </c>
    </row>
    <row r="82" spans="1:21" x14ac:dyDescent="0.25">
      <c r="A82" s="1">
        <v>2010</v>
      </c>
      <c r="B82" s="1" t="s">
        <v>62</v>
      </c>
      <c r="C82" s="1" t="s">
        <v>28</v>
      </c>
      <c r="D82" s="1">
        <v>300</v>
      </c>
      <c r="E82" s="1">
        <v>2</v>
      </c>
      <c r="F82" s="1" t="s">
        <v>26</v>
      </c>
      <c r="G82">
        <v>0</v>
      </c>
      <c r="H82" s="1">
        <f>SQRT(G82)</f>
        <v>0</v>
      </c>
      <c r="I82" s="1">
        <v>1</v>
      </c>
      <c r="J82" s="1">
        <f>ASIN(SQRT(I82/100))</f>
        <v>0.1001674211615598</v>
      </c>
      <c r="K82" s="1">
        <v>2</v>
      </c>
      <c r="L82" s="1">
        <f>ASIN(SQRT(K82/100))</f>
        <v>0.14189705460416391</v>
      </c>
      <c r="M82">
        <v>0</v>
      </c>
      <c r="N82" s="1">
        <f>LOG10(M82+0.00001)</f>
        <v>-5</v>
      </c>
      <c r="O82">
        <v>0</v>
      </c>
      <c r="P82" s="1">
        <f>LOG10(O82+0.00001)</f>
        <v>-5</v>
      </c>
      <c r="Q82" s="1">
        <f>M82+O82</f>
        <v>0</v>
      </c>
      <c r="R82" s="1">
        <f>LOG10(Q82+0.00001)</f>
        <v>-5</v>
      </c>
    </row>
    <row r="83" spans="1:21" x14ac:dyDescent="0.25">
      <c r="A83" s="1">
        <v>2010</v>
      </c>
      <c r="B83" s="1" t="s">
        <v>62</v>
      </c>
      <c r="C83" s="1" t="s">
        <v>28</v>
      </c>
      <c r="D83" s="1">
        <v>301</v>
      </c>
      <c r="E83" s="1">
        <v>5</v>
      </c>
      <c r="F83" s="1" t="s">
        <v>22</v>
      </c>
      <c r="U83" t="s">
        <v>34</v>
      </c>
    </row>
    <row r="84" spans="1:21" x14ac:dyDescent="0.25">
      <c r="A84" s="1">
        <v>2010</v>
      </c>
      <c r="B84" s="1" t="s">
        <v>62</v>
      </c>
      <c r="C84" s="1" t="s">
        <v>28</v>
      </c>
      <c r="D84" s="1">
        <v>302</v>
      </c>
      <c r="E84" s="1">
        <v>3</v>
      </c>
      <c r="F84" s="1" t="s">
        <v>24</v>
      </c>
      <c r="U84" t="s">
        <v>31</v>
      </c>
    </row>
    <row r="85" spans="1:21" x14ac:dyDescent="0.25">
      <c r="A85" s="1">
        <v>2010</v>
      </c>
      <c r="B85" s="1" t="s">
        <v>62</v>
      </c>
      <c r="C85" s="1" t="s">
        <v>28</v>
      </c>
      <c r="D85" s="1">
        <v>303</v>
      </c>
      <c r="E85" s="1">
        <v>7</v>
      </c>
      <c r="F85" s="1" t="s">
        <v>21</v>
      </c>
      <c r="G85">
        <v>11</v>
      </c>
      <c r="H85" s="1">
        <f>SQRT(G85)</f>
        <v>3.3166247903553998</v>
      </c>
      <c r="I85" s="1">
        <v>10</v>
      </c>
      <c r="J85" s="1">
        <f>ASIN(SQRT(I85/100))</f>
        <v>0.32175055439664224</v>
      </c>
      <c r="K85" s="1">
        <v>2</v>
      </c>
      <c r="L85" s="1">
        <f>ASIN(SQRT(K85/100))</f>
        <v>0.14189705460416391</v>
      </c>
      <c r="M85">
        <v>0.20799999999999999</v>
      </c>
      <c r="N85" s="1">
        <f>LOG10(M85+0.00001)</f>
        <v>-0.68191578599673519</v>
      </c>
      <c r="O85">
        <v>0.28239999999999998</v>
      </c>
      <c r="P85" s="1">
        <f>LOG10(O85+0.00001)</f>
        <v>-0.54911992919272912</v>
      </c>
      <c r="Q85" s="1">
        <f>M85+O85</f>
        <v>0.49039999999999995</v>
      </c>
      <c r="R85" s="1">
        <f>LOG10(Q85+0.00001)</f>
        <v>-0.30944068265656632</v>
      </c>
      <c r="S85" s="1">
        <f>(O85/Q85)*100</f>
        <v>57.585644371941278</v>
      </c>
      <c r="T85" s="1">
        <f>ASIN(SQRT(S85/100))</f>
        <v>0.8615486585058475</v>
      </c>
    </row>
    <row r="86" spans="1:21" x14ac:dyDescent="0.25">
      <c r="A86" s="1">
        <v>2010</v>
      </c>
      <c r="B86" s="1" t="s">
        <v>62</v>
      </c>
      <c r="C86" s="1" t="s">
        <v>28</v>
      </c>
      <c r="D86" s="1">
        <v>304</v>
      </c>
      <c r="E86" s="1">
        <v>6</v>
      </c>
      <c r="F86" s="1" t="s">
        <v>20</v>
      </c>
      <c r="G86">
        <v>38</v>
      </c>
      <c r="H86" s="1">
        <f>SQRT(G86)</f>
        <v>6.164414002968976</v>
      </c>
      <c r="I86" s="1">
        <v>15</v>
      </c>
      <c r="J86" s="1">
        <f>ASIN(SQRT(I86/100))</f>
        <v>0.3976994150920718</v>
      </c>
      <c r="K86" s="1">
        <v>8</v>
      </c>
      <c r="L86" s="1">
        <f>ASIN(SQRT(K86/100))</f>
        <v>0.28675655221154839</v>
      </c>
      <c r="M86">
        <v>0.39839999999999998</v>
      </c>
      <c r="N86" s="1">
        <f>LOG10(M86+0.00001)</f>
        <v>-0.39966976941923471</v>
      </c>
      <c r="O86">
        <v>0.84079999999999999</v>
      </c>
      <c r="P86" s="1">
        <f>LOG10(O86+0.00001)</f>
        <v>-7.5302131757415347E-2</v>
      </c>
      <c r="Q86" s="1">
        <f>M86+O86</f>
        <v>1.2391999999999999</v>
      </c>
      <c r="R86" s="1">
        <f>LOG10(Q86+0.00001)</f>
        <v>9.3144909372918402E-2</v>
      </c>
      <c r="S86" s="1">
        <f>(O86/Q86)*100</f>
        <v>67.850225952227248</v>
      </c>
      <c r="T86" s="1">
        <f>ASIN(SQRT(S86/100))</f>
        <v>0.96792772328755972</v>
      </c>
    </row>
    <row r="87" spans="1:21" x14ac:dyDescent="0.25">
      <c r="A87" s="1">
        <v>2010</v>
      </c>
      <c r="B87" s="1" t="s">
        <v>62</v>
      </c>
      <c r="C87" s="1" t="s">
        <v>28</v>
      </c>
      <c r="D87" s="1">
        <v>305</v>
      </c>
      <c r="E87" s="1">
        <v>7</v>
      </c>
      <c r="F87" s="1" t="s">
        <v>21</v>
      </c>
      <c r="U87" t="s">
        <v>65</v>
      </c>
    </row>
    <row r="88" spans="1:21" x14ac:dyDescent="0.25">
      <c r="A88" s="1">
        <v>2010</v>
      </c>
      <c r="B88" s="1" t="s">
        <v>62</v>
      </c>
      <c r="C88" s="1" t="s">
        <v>28</v>
      </c>
      <c r="D88" s="1">
        <v>306</v>
      </c>
      <c r="E88" s="1">
        <v>5</v>
      </c>
      <c r="F88" s="1" t="s">
        <v>22</v>
      </c>
      <c r="G88">
        <v>13</v>
      </c>
      <c r="H88" s="1">
        <f t="shared" ref="H88:H114" si="29">SQRT(G88)</f>
        <v>3.6055512754639891</v>
      </c>
      <c r="I88" s="1">
        <v>16</v>
      </c>
      <c r="J88" s="1">
        <f t="shared" ref="J88:J114" si="30">ASIN(SQRT(I88/100))</f>
        <v>0.41151684606748801</v>
      </c>
      <c r="K88" s="1">
        <v>10</v>
      </c>
      <c r="L88" s="1">
        <f t="shared" ref="L88:L114" si="31">ASIN(SQRT(K88/100))</f>
        <v>0.32175055439664224</v>
      </c>
      <c r="M88">
        <v>0.81759999999999999</v>
      </c>
      <c r="N88" s="1">
        <f t="shared" ref="N88:N114" si="32">LOG10(M88+0.00001)</f>
        <v>-8.7453805420883865E-2</v>
      </c>
      <c r="O88">
        <v>0.30599999999999999</v>
      </c>
      <c r="P88" s="1">
        <f t="shared" ref="P88:P114" si="33">LOG10(O88+0.00001)</f>
        <v>-0.51426438112019313</v>
      </c>
      <c r="Q88" s="1">
        <f t="shared" ref="Q88:Q114" si="34">M88+O88</f>
        <v>1.1235999999999999</v>
      </c>
      <c r="R88" s="1">
        <f t="shared" ref="R88:R114" si="35">LOG10(Q88+0.00001)</f>
        <v>5.0615595717768608E-2</v>
      </c>
      <c r="S88" s="1">
        <f>(O88/Q88)*100</f>
        <v>27.233891064435745</v>
      </c>
      <c r="T88" s="1">
        <f>ASIN(SQRT(S88/100))</f>
        <v>0.54903114021766997</v>
      </c>
    </row>
    <row r="89" spans="1:21" x14ac:dyDescent="0.25">
      <c r="A89" s="1">
        <v>2010</v>
      </c>
      <c r="B89" s="1" t="s">
        <v>62</v>
      </c>
      <c r="C89" s="1" t="s">
        <v>28</v>
      </c>
      <c r="D89" s="1">
        <v>311</v>
      </c>
      <c r="E89" s="1">
        <v>3</v>
      </c>
      <c r="F89" s="1" t="s">
        <v>24</v>
      </c>
      <c r="G89">
        <v>1</v>
      </c>
      <c r="H89" s="1">
        <f t="shared" si="29"/>
        <v>1</v>
      </c>
      <c r="I89" s="1">
        <v>5</v>
      </c>
      <c r="J89" s="1">
        <f t="shared" si="30"/>
        <v>0.22551340589813121</v>
      </c>
      <c r="K89" s="1">
        <v>6</v>
      </c>
      <c r="L89" s="1">
        <f t="shared" si="31"/>
        <v>0.24746706317044773</v>
      </c>
      <c r="M89">
        <v>2.1499999999999998E-2</v>
      </c>
      <c r="N89" s="1">
        <f t="shared" si="32"/>
        <v>-1.6673595896125375</v>
      </c>
      <c r="O89">
        <v>4.5600000000000002E-2</v>
      </c>
      <c r="P89" s="1">
        <f t="shared" si="33"/>
        <v>-1.3409399277590617</v>
      </c>
      <c r="Q89" s="1">
        <f t="shared" si="34"/>
        <v>6.7099999999999993E-2</v>
      </c>
      <c r="R89" s="1">
        <f t="shared" si="35"/>
        <v>-1.173212761183708</v>
      </c>
      <c r="S89" s="1">
        <f>(O89/Q89)*100</f>
        <v>67.95827123695976</v>
      </c>
      <c r="T89" s="1">
        <f>ASIN(SQRT(S89/100))</f>
        <v>0.96908491073677538</v>
      </c>
    </row>
    <row r="90" spans="1:21" x14ac:dyDescent="0.25">
      <c r="A90" s="1">
        <v>2010</v>
      </c>
      <c r="B90" s="1" t="s">
        <v>62</v>
      </c>
      <c r="C90" s="1" t="s">
        <v>28</v>
      </c>
      <c r="D90" s="1">
        <v>314</v>
      </c>
      <c r="E90" s="1">
        <v>3</v>
      </c>
      <c r="F90" s="1" t="s">
        <v>24</v>
      </c>
      <c r="G90">
        <v>5</v>
      </c>
      <c r="H90" s="1">
        <f t="shared" si="29"/>
        <v>2.2360679774997898</v>
      </c>
      <c r="I90" s="1">
        <v>11</v>
      </c>
      <c r="J90" s="1">
        <f t="shared" si="30"/>
        <v>0.33806525478033073</v>
      </c>
      <c r="K90" s="1">
        <v>11</v>
      </c>
      <c r="L90" s="1">
        <f t="shared" si="31"/>
        <v>0.33806525478033073</v>
      </c>
      <c r="M90">
        <v>0.13109999999999999</v>
      </c>
      <c r="N90" s="1">
        <f t="shared" si="32"/>
        <v>-0.88236418261050575</v>
      </c>
      <c r="O90">
        <v>0.15909999999999999</v>
      </c>
      <c r="P90" s="1">
        <f t="shared" si="33"/>
        <v>-0.79830252426077231</v>
      </c>
      <c r="Q90" s="1">
        <f t="shared" si="34"/>
        <v>0.29020000000000001</v>
      </c>
      <c r="R90" s="1">
        <f t="shared" si="35"/>
        <v>-0.53728762680526432</v>
      </c>
      <c r="S90" s="1">
        <f>(O90/Q90)*100</f>
        <v>54.824259131633347</v>
      </c>
      <c r="T90" s="1">
        <f>ASIN(SQRT(S90/100))</f>
        <v>0.83371592155232022</v>
      </c>
    </row>
    <row r="91" spans="1:21" x14ac:dyDescent="0.25">
      <c r="A91" s="1">
        <v>2010</v>
      </c>
      <c r="B91" s="1" t="s">
        <v>62</v>
      </c>
      <c r="C91" s="1" t="s">
        <v>28</v>
      </c>
      <c r="D91" s="1">
        <v>315</v>
      </c>
      <c r="E91" s="1">
        <v>4</v>
      </c>
      <c r="F91" s="1" t="s">
        <v>25</v>
      </c>
      <c r="G91">
        <v>8</v>
      </c>
      <c r="H91" s="1">
        <f t="shared" si="29"/>
        <v>2.8284271247461903</v>
      </c>
      <c r="I91" s="1">
        <v>11</v>
      </c>
      <c r="J91" s="1">
        <f t="shared" si="30"/>
        <v>0.33806525478033073</v>
      </c>
      <c r="K91" s="1">
        <v>11</v>
      </c>
      <c r="L91" s="1">
        <f t="shared" si="31"/>
        <v>0.33806525478033073</v>
      </c>
      <c r="M91">
        <v>0.45729999999999998</v>
      </c>
      <c r="N91" s="1">
        <f t="shared" si="32"/>
        <v>-0.33978930179593064</v>
      </c>
      <c r="O91">
        <v>0.45290000000000002</v>
      </c>
      <c r="P91" s="1">
        <f t="shared" si="33"/>
        <v>-0.34398809023143051</v>
      </c>
      <c r="Q91" s="1">
        <f t="shared" si="34"/>
        <v>0.91020000000000001</v>
      </c>
      <c r="R91" s="1">
        <f t="shared" si="35"/>
        <v>-4.0858397437665755E-2</v>
      </c>
      <c r="S91" s="1">
        <f>(O91/Q91)*100</f>
        <v>49.758294880246098</v>
      </c>
      <c r="T91" s="1">
        <f>ASIN(SQRT(S91/100))</f>
        <v>0.78298110278598154</v>
      </c>
    </row>
    <row r="92" spans="1:21" x14ac:dyDescent="0.25">
      <c r="A92" s="1">
        <v>2010</v>
      </c>
      <c r="B92" s="1" t="s">
        <v>62</v>
      </c>
      <c r="C92" s="1" t="s">
        <v>28</v>
      </c>
      <c r="D92" s="1">
        <v>318</v>
      </c>
      <c r="E92" s="1">
        <v>1</v>
      </c>
      <c r="F92" s="1" t="s">
        <v>23</v>
      </c>
      <c r="G92">
        <v>0</v>
      </c>
      <c r="H92" s="1">
        <f t="shared" si="29"/>
        <v>0</v>
      </c>
      <c r="I92" s="1">
        <v>5</v>
      </c>
      <c r="J92" s="1">
        <f t="shared" si="30"/>
        <v>0.22551340589813121</v>
      </c>
      <c r="K92" s="1">
        <v>6</v>
      </c>
      <c r="L92" s="1">
        <f t="shared" si="31"/>
        <v>0.24746706317044773</v>
      </c>
      <c r="M92">
        <v>0</v>
      </c>
      <c r="N92" s="1">
        <f t="shared" si="32"/>
        <v>-5</v>
      </c>
      <c r="O92">
        <v>0</v>
      </c>
      <c r="P92" s="1">
        <f t="shared" si="33"/>
        <v>-5</v>
      </c>
      <c r="Q92" s="1">
        <f t="shared" si="34"/>
        <v>0</v>
      </c>
      <c r="R92" s="1">
        <f t="shared" si="35"/>
        <v>-5</v>
      </c>
    </row>
    <row r="93" spans="1:21" x14ac:dyDescent="0.25">
      <c r="A93" s="1">
        <v>2010</v>
      </c>
      <c r="B93" s="1" t="s">
        <v>62</v>
      </c>
      <c r="C93" s="1" t="s">
        <v>28</v>
      </c>
      <c r="D93" s="1">
        <v>321</v>
      </c>
      <c r="E93" s="1">
        <v>1</v>
      </c>
      <c r="F93" s="1" t="s">
        <v>23</v>
      </c>
      <c r="G93">
        <v>6</v>
      </c>
      <c r="H93" s="1">
        <f t="shared" si="29"/>
        <v>2.4494897427831779</v>
      </c>
      <c r="I93" s="1">
        <v>5</v>
      </c>
      <c r="J93" s="1">
        <f t="shared" si="30"/>
        <v>0.22551340589813121</v>
      </c>
      <c r="K93" s="1">
        <v>4</v>
      </c>
      <c r="L93" s="1">
        <f t="shared" si="31"/>
        <v>0.20135792079033082</v>
      </c>
      <c r="M93">
        <v>0.38479999999999998</v>
      </c>
      <c r="N93" s="1">
        <f t="shared" si="32"/>
        <v>-0.41475365054173813</v>
      </c>
      <c r="O93">
        <v>0.16159999999999999</v>
      </c>
      <c r="P93" s="1">
        <f t="shared" si="33"/>
        <v>-0.79153176973438266</v>
      </c>
      <c r="Q93" s="1">
        <f t="shared" si="34"/>
        <v>0.5464</v>
      </c>
      <c r="R93" s="1">
        <f t="shared" si="35"/>
        <v>-0.26248136111078801</v>
      </c>
      <c r="S93" s="1">
        <f>(O93/Q93)*100</f>
        <v>29.575402635431917</v>
      </c>
      <c r="T93" s="1">
        <f>ASIN(SQRT(S93/100))</f>
        <v>0.57499753144707855</v>
      </c>
    </row>
    <row r="94" spans="1:21" x14ac:dyDescent="0.25">
      <c r="A94" s="1">
        <v>2010</v>
      </c>
      <c r="B94" s="1" t="s">
        <v>62</v>
      </c>
      <c r="C94" s="1" t="s">
        <v>28</v>
      </c>
      <c r="D94" s="1">
        <v>324</v>
      </c>
      <c r="E94" s="1">
        <v>5</v>
      </c>
      <c r="F94" s="1" t="s">
        <v>22</v>
      </c>
      <c r="G94">
        <v>2</v>
      </c>
      <c r="H94" s="1">
        <f t="shared" si="29"/>
        <v>1.4142135623730951</v>
      </c>
      <c r="I94" s="1">
        <v>10</v>
      </c>
      <c r="J94" s="1">
        <f t="shared" si="30"/>
        <v>0.32175055439664224</v>
      </c>
      <c r="K94" s="1">
        <v>11</v>
      </c>
      <c r="L94" s="1">
        <f t="shared" si="31"/>
        <v>0.33806525478033073</v>
      </c>
      <c r="M94">
        <v>6.6100000000000006E-2</v>
      </c>
      <c r="N94" s="1">
        <f t="shared" si="32"/>
        <v>-1.1797328428390355</v>
      </c>
      <c r="O94">
        <v>2.7099999999999999E-2</v>
      </c>
      <c r="P94" s="1">
        <f t="shared" si="33"/>
        <v>-1.5668704824195145</v>
      </c>
      <c r="Q94" s="1">
        <f t="shared" si="34"/>
        <v>9.3200000000000005E-2</v>
      </c>
      <c r="R94" s="1">
        <f t="shared" si="35"/>
        <v>-1.0305374920253632</v>
      </c>
      <c r="S94" s="1">
        <f>(O94/Q94)*100</f>
        <v>29.07725321888412</v>
      </c>
      <c r="T94" s="1">
        <f>ASIN(SQRT(S94/100))</f>
        <v>0.56952642120839669</v>
      </c>
    </row>
    <row r="95" spans="1:21" x14ac:dyDescent="0.25">
      <c r="A95" s="1">
        <v>2010</v>
      </c>
      <c r="B95" s="1" t="s">
        <v>62</v>
      </c>
      <c r="C95" s="1" t="s">
        <v>28</v>
      </c>
      <c r="D95" s="1">
        <v>325</v>
      </c>
      <c r="E95" s="1">
        <v>6</v>
      </c>
      <c r="F95" s="1" t="s">
        <v>20</v>
      </c>
      <c r="G95">
        <v>0</v>
      </c>
      <c r="H95" s="1">
        <f t="shared" si="29"/>
        <v>0</v>
      </c>
      <c r="I95" s="1">
        <v>10</v>
      </c>
      <c r="J95" s="1">
        <f t="shared" si="30"/>
        <v>0.32175055439664224</v>
      </c>
      <c r="K95" s="1">
        <v>16</v>
      </c>
      <c r="L95" s="1">
        <f t="shared" si="31"/>
        <v>0.41151684606748801</v>
      </c>
      <c r="M95">
        <v>0</v>
      </c>
      <c r="N95" s="1">
        <f t="shared" si="32"/>
        <v>-5</v>
      </c>
      <c r="O95">
        <v>0</v>
      </c>
      <c r="P95" s="1">
        <f t="shared" si="33"/>
        <v>-5</v>
      </c>
      <c r="Q95" s="1">
        <f t="shared" si="34"/>
        <v>0</v>
      </c>
      <c r="R95" s="1">
        <f t="shared" si="35"/>
        <v>-5</v>
      </c>
    </row>
    <row r="96" spans="1:21" x14ac:dyDescent="0.25">
      <c r="A96" s="1">
        <v>2010</v>
      </c>
      <c r="B96" s="1" t="s">
        <v>62</v>
      </c>
      <c r="C96" s="1" t="s">
        <v>28</v>
      </c>
      <c r="D96" s="1">
        <v>326</v>
      </c>
      <c r="E96" s="1">
        <v>2</v>
      </c>
      <c r="F96" s="1" t="s">
        <v>26</v>
      </c>
      <c r="G96">
        <v>30</v>
      </c>
      <c r="H96" s="1">
        <f t="shared" si="29"/>
        <v>5.4772255750516612</v>
      </c>
      <c r="I96" s="1">
        <v>17</v>
      </c>
      <c r="J96" s="1">
        <f t="shared" si="30"/>
        <v>0.4249887829624035</v>
      </c>
      <c r="K96" s="1">
        <v>17</v>
      </c>
      <c r="L96" s="1">
        <f t="shared" si="31"/>
        <v>0.4249887829624035</v>
      </c>
      <c r="M96">
        <v>1.6812</v>
      </c>
      <c r="N96" s="1">
        <f t="shared" si="32"/>
        <v>0.22562196456674638</v>
      </c>
      <c r="O96">
        <v>1.07</v>
      </c>
      <c r="P96" s="1">
        <f t="shared" si="33"/>
        <v>2.9387836493177007E-2</v>
      </c>
      <c r="Q96" s="1">
        <f t="shared" si="34"/>
        <v>2.7511999999999999</v>
      </c>
      <c r="R96" s="1">
        <f t="shared" si="35"/>
        <v>0.43952374137492178</v>
      </c>
      <c r="S96" s="1">
        <f>(O96/Q96)*100</f>
        <v>38.892119802268105</v>
      </c>
      <c r="T96" s="1">
        <f>ASIN(SQRT(S96/100))</f>
        <v>0.67338475470411574</v>
      </c>
    </row>
    <row r="97" spans="1:21" x14ac:dyDescent="0.25">
      <c r="A97" s="1">
        <v>2010</v>
      </c>
      <c r="B97" s="1" t="s">
        <v>62</v>
      </c>
      <c r="C97" s="1" t="s">
        <v>28</v>
      </c>
      <c r="D97" s="1">
        <v>328</v>
      </c>
      <c r="E97" s="1">
        <v>2</v>
      </c>
      <c r="F97" s="1" t="s">
        <v>26</v>
      </c>
      <c r="G97">
        <v>2</v>
      </c>
      <c r="H97" s="1">
        <f t="shared" si="29"/>
        <v>1.4142135623730951</v>
      </c>
      <c r="I97" s="1">
        <v>10</v>
      </c>
      <c r="J97" s="1">
        <f t="shared" si="30"/>
        <v>0.32175055439664224</v>
      </c>
      <c r="K97" s="1">
        <v>6</v>
      </c>
      <c r="L97" s="1">
        <f t="shared" si="31"/>
        <v>0.24746706317044773</v>
      </c>
      <c r="M97">
        <v>0.29430000000000001</v>
      </c>
      <c r="N97" s="1">
        <f t="shared" si="32"/>
        <v>-0.53119498128796505</v>
      </c>
      <c r="O97">
        <v>9.9900000000000003E-2</v>
      </c>
      <c r="P97" s="1">
        <f t="shared" si="33"/>
        <v>-1.000391041028583</v>
      </c>
      <c r="Q97" s="1">
        <f t="shared" si="34"/>
        <v>0.39419999999999999</v>
      </c>
      <c r="R97" s="1">
        <f t="shared" si="35"/>
        <v>-0.40427236308616865</v>
      </c>
      <c r="S97" s="1">
        <f>(O97/Q97)*100</f>
        <v>25.342465753424658</v>
      </c>
      <c r="T97" s="1">
        <f>ASIN(SQRT(S97/100))</f>
        <v>0.52754428286235577</v>
      </c>
    </row>
    <row r="98" spans="1:21" x14ac:dyDescent="0.25">
      <c r="A98" s="1">
        <v>2010</v>
      </c>
      <c r="B98" s="1" t="s">
        <v>62</v>
      </c>
      <c r="C98" s="1" t="s">
        <v>28</v>
      </c>
      <c r="D98" s="1">
        <v>329</v>
      </c>
      <c r="E98" s="1">
        <v>6</v>
      </c>
      <c r="F98" s="1" t="s">
        <v>20</v>
      </c>
      <c r="U98" t="s">
        <v>66</v>
      </c>
    </row>
    <row r="99" spans="1:21" x14ac:dyDescent="0.25">
      <c r="A99" s="1">
        <v>2010</v>
      </c>
      <c r="B99" s="1" t="s">
        <v>62</v>
      </c>
      <c r="C99" s="1" t="s">
        <v>28</v>
      </c>
      <c r="D99" s="1">
        <v>330</v>
      </c>
      <c r="E99" s="1">
        <v>2</v>
      </c>
      <c r="F99" s="1" t="s">
        <v>26</v>
      </c>
      <c r="G99">
        <v>7</v>
      </c>
      <c r="H99" s="1">
        <f t="shared" si="29"/>
        <v>2.6457513110645907</v>
      </c>
      <c r="I99" s="1">
        <v>10</v>
      </c>
      <c r="J99" s="1">
        <f t="shared" si="30"/>
        <v>0.32175055439664224</v>
      </c>
      <c r="K99" s="1">
        <v>6</v>
      </c>
      <c r="L99" s="1">
        <f t="shared" si="31"/>
        <v>0.24746706317044773</v>
      </c>
      <c r="M99">
        <v>0.72740000000000005</v>
      </c>
      <c r="N99" s="1">
        <f t="shared" si="32"/>
        <v>-0.13822073281805863</v>
      </c>
      <c r="O99">
        <v>0.17449999999999999</v>
      </c>
      <c r="P99" s="1">
        <f t="shared" si="33"/>
        <v>-0.75817968148196979</v>
      </c>
      <c r="Q99" s="1">
        <f t="shared" si="34"/>
        <v>0.90190000000000003</v>
      </c>
      <c r="R99" s="1">
        <f t="shared" si="35"/>
        <v>-4.4836797772351916E-2</v>
      </c>
      <c r="S99" s="1">
        <f>(O99/Q99)*100</f>
        <v>19.348043020290497</v>
      </c>
      <c r="T99" s="1">
        <f>ASIN(SQRT(S99/100))</f>
        <v>0.45544734705392748</v>
      </c>
    </row>
    <row r="100" spans="1:21" x14ac:dyDescent="0.25">
      <c r="A100" s="1">
        <v>2010</v>
      </c>
      <c r="B100" s="1" t="s">
        <v>62</v>
      </c>
      <c r="C100" s="1" t="s">
        <v>28</v>
      </c>
      <c r="D100" s="1">
        <v>331</v>
      </c>
      <c r="E100" s="1">
        <v>5</v>
      </c>
      <c r="F100" s="1" t="s">
        <v>22</v>
      </c>
      <c r="G100">
        <v>23</v>
      </c>
      <c r="H100" s="1">
        <f t="shared" si="29"/>
        <v>4.7958315233127191</v>
      </c>
      <c r="I100" s="1">
        <v>5</v>
      </c>
      <c r="J100" s="1">
        <f t="shared" si="30"/>
        <v>0.22551340589813121</v>
      </c>
      <c r="K100" s="1">
        <v>2</v>
      </c>
      <c r="L100" s="1">
        <f t="shared" si="31"/>
        <v>0.14189705460416391</v>
      </c>
      <c r="M100">
        <v>0.8417</v>
      </c>
      <c r="N100" s="1">
        <f t="shared" si="32"/>
        <v>-7.4837513124659194E-2</v>
      </c>
      <c r="O100">
        <v>0.50260000000000005</v>
      </c>
      <c r="P100" s="1">
        <f t="shared" si="33"/>
        <v>-0.29876887487274084</v>
      </c>
      <c r="Q100" s="1">
        <f t="shared" si="34"/>
        <v>1.3443000000000001</v>
      </c>
      <c r="R100" s="1">
        <f t="shared" si="35"/>
        <v>0.12849942925731772</v>
      </c>
      <c r="S100" s="1">
        <f>(O100/Q100)*100</f>
        <v>37.387487911924424</v>
      </c>
      <c r="T100" s="1">
        <f>ASIN(SQRT(S100/100))</f>
        <v>0.65789566607720207</v>
      </c>
    </row>
    <row r="101" spans="1:21" x14ac:dyDescent="0.25">
      <c r="A101" s="1">
        <v>2010</v>
      </c>
      <c r="B101" s="1" t="s">
        <v>62</v>
      </c>
      <c r="C101" s="1" t="s">
        <v>28</v>
      </c>
      <c r="D101" s="1">
        <v>334</v>
      </c>
      <c r="E101" s="1">
        <v>4</v>
      </c>
      <c r="F101" s="1" t="s">
        <v>25</v>
      </c>
      <c r="G101">
        <v>0</v>
      </c>
      <c r="H101" s="1">
        <f t="shared" si="29"/>
        <v>0</v>
      </c>
      <c r="I101" s="1">
        <v>3</v>
      </c>
      <c r="J101" s="1">
        <f t="shared" si="30"/>
        <v>0.17408301063648043</v>
      </c>
      <c r="K101" s="1">
        <v>6</v>
      </c>
      <c r="L101" s="1">
        <f t="shared" si="31"/>
        <v>0.24746706317044773</v>
      </c>
      <c r="M101">
        <v>0</v>
      </c>
      <c r="N101" s="1">
        <f t="shared" si="32"/>
        <v>-5</v>
      </c>
      <c r="O101">
        <v>0</v>
      </c>
      <c r="P101" s="1">
        <f t="shared" si="33"/>
        <v>-5</v>
      </c>
      <c r="Q101" s="1">
        <f t="shared" si="34"/>
        <v>0</v>
      </c>
      <c r="R101" s="1">
        <f t="shared" si="35"/>
        <v>-5</v>
      </c>
    </row>
    <row r="102" spans="1:21" x14ac:dyDescent="0.25">
      <c r="A102" s="1">
        <v>2010</v>
      </c>
      <c r="B102" s="1" t="s">
        <v>62</v>
      </c>
      <c r="C102" s="1" t="s">
        <v>28</v>
      </c>
      <c r="D102" s="1">
        <v>335</v>
      </c>
      <c r="E102" s="1">
        <v>3</v>
      </c>
      <c r="F102" s="1" t="s">
        <v>24</v>
      </c>
      <c r="G102">
        <v>0</v>
      </c>
      <c r="H102" s="1">
        <f t="shared" si="29"/>
        <v>0</v>
      </c>
      <c r="I102" s="1">
        <v>10</v>
      </c>
      <c r="J102" s="1">
        <f t="shared" si="30"/>
        <v>0.32175055439664224</v>
      </c>
      <c r="K102" s="1">
        <v>13</v>
      </c>
      <c r="L102" s="1">
        <f t="shared" si="31"/>
        <v>0.36886298422662445</v>
      </c>
      <c r="M102">
        <v>0</v>
      </c>
      <c r="N102" s="1">
        <f t="shared" si="32"/>
        <v>-5</v>
      </c>
      <c r="O102">
        <v>0</v>
      </c>
      <c r="P102" s="1">
        <f t="shared" si="33"/>
        <v>-5</v>
      </c>
      <c r="Q102" s="1">
        <f t="shared" si="34"/>
        <v>0</v>
      </c>
      <c r="R102" s="1">
        <f t="shared" si="35"/>
        <v>-5</v>
      </c>
    </row>
    <row r="103" spans="1:21" x14ac:dyDescent="0.25">
      <c r="A103" s="1">
        <v>2010</v>
      </c>
      <c r="B103" s="1" t="s">
        <v>62</v>
      </c>
      <c r="C103" s="1" t="s">
        <v>28</v>
      </c>
      <c r="D103" s="1">
        <v>341</v>
      </c>
      <c r="E103" s="1">
        <v>8</v>
      </c>
      <c r="F103" s="1" t="s">
        <v>27</v>
      </c>
      <c r="G103">
        <v>0</v>
      </c>
      <c r="H103" s="1">
        <f t="shared" si="29"/>
        <v>0</v>
      </c>
      <c r="I103" s="1">
        <v>11</v>
      </c>
      <c r="J103" s="1">
        <f t="shared" si="30"/>
        <v>0.33806525478033073</v>
      </c>
      <c r="K103" s="1">
        <v>5</v>
      </c>
      <c r="L103" s="1">
        <f t="shared" si="31"/>
        <v>0.22551340589813121</v>
      </c>
      <c r="M103">
        <v>0</v>
      </c>
      <c r="N103" s="1">
        <f t="shared" si="32"/>
        <v>-5</v>
      </c>
      <c r="O103">
        <v>0</v>
      </c>
      <c r="P103" s="1">
        <f t="shared" si="33"/>
        <v>-5</v>
      </c>
      <c r="Q103" s="1">
        <f t="shared" si="34"/>
        <v>0</v>
      </c>
      <c r="R103" s="1">
        <f t="shared" si="35"/>
        <v>-5</v>
      </c>
    </row>
    <row r="104" spans="1:21" x14ac:dyDescent="0.25">
      <c r="A104" s="1">
        <v>2010</v>
      </c>
      <c r="B104" s="1" t="s">
        <v>62</v>
      </c>
      <c r="C104" s="1" t="s">
        <v>28</v>
      </c>
      <c r="D104" s="1">
        <v>347</v>
      </c>
      <c r="E104" s="1">
        <v>8</v>
      </c>
      <c r="F104" s="1" t="s">
        <v>27</v>
      </c>
      <c r="G104">
        <v>0</v>
      </c>
      <c r="H104" s="1">
        <f t="shared" si="29"/>
        <v>0</v>
      </c>
      <c r="I104" s="1">
        <v>4</v>
      </c>
      <c r="J104" s="1">
        <f t="shared" si="30"/>
        <v>0.20135792079033082</v>
      </c>
      <c r="K104" s="1">
        <v>1</v>
      </c>
      <c r="L104" s="1">
        <f t="shared" si="31"/>
        <v>0.1001674211615598</v>
      </c>
      <c r="M104">
        <v>0</v>
      </c>
      <c r="N104" s="1">
        <f t="shared" si="32"/>
        <v>-5</v>
      </c>
      <c r="O104">
        <v>0</v>
      </c>
      <c r="P104" s="1">
        <f t="shared" si="33"/>
        <v>-5</v>
      </c>
      <c r="Q104" s="1">
        <f t="shared" si="34"/>
        <v>0</v>
      </c>
      <c r="R104" s="1">
        <f t="shared" si="35"/>
        <v>-5</v>
      </c>
    </row>
    <row r="105" spans="1:21" x14ac:dyDescent="0.25">
      <c r="A105" s="1">
        <v>2010</v>
      </c>
      <c r="B105" s="1" t="s">
        <v>62</v>
      </c>
      <c r="C105" s="1" t="s">
        <v>28</v>
      </c>
      <c r="D105" s="1">
        <v>351</v>
      </c>
      <c r="E105" s="1">
        <v>5</v>
      </c>
      <c r="F105" s="1" t="s">
        <v>22</v>
      </c>
      <c r="G105">
        <v>22</v>
      </c>
      <c r="H105" s="1">
        <f t="shared" si="29"/>
        <v>4.6904157598234297</v>
      </c>
      <c r="I105" s="1">
        <v>18</v>
      </c>
      <c r="J105" s="1">
        <f t="shared" si="30"/>
        <v>0.43814903058417032</v>
      </c>
      <c r="K105" s="1">
        <v>9</v>
      </c>
      <c r="L105" s="1">
        <f t="shared" si="31"/>
        <v>0.30469265401539752</v>
      </c>
      <c r="M105">
        <v>0.7782</v>
      </c>
      <c r="N105" s="1">
        <f t="shared" si="32"/>
        <v>-0.10890319281149054</v>
      </c>
      <c r="O105">
        <v>0.49990000000000001</v>
      </c>
      <c r="P105" s="1">
        <f t="shared" si="33"/>
        <v>-0.30110817570713877</v>
      </c>
      <c r="Q105" s="1">
        <f t="shared" si="34"/>
        <v>1.2781</v>
      </c>
      <c r="R105" s="1">
        <f t="shared" si="35"/>
        <v>0.10656823280297209</v>
      </c>
      <c r="S105" s="1">
        <f>(O105/Q105)*100</f>
        <v>39.112745481574215</v>
      </c>
      <c r="T105" s="1">
        <f>ASIN(SQRT(S105/100))</f>
        <v>0.67564639943776061</v>
      </c>
    </row>
    <row r="106" spans="1:21" x14ac:dyDescent="0.25">
      <c r="A106" s="1">
        <v>2010</v>
      </c>
      <c r="B106" s="1" t="s">
        <v>62</v>
      </c>
      <c r="C106" s="1" t="s">
        <v>28</v>
      </c>
      <c r="D106" s="1">
        <v>352</v>
      </c>
      <c r="E106" s="1">
        <v>1</v>
      </c>
      <c r="F106" s="1" t="s">
        <v>23</v>
      </c>
      <c r="G106">
        <v>39</v>
      </c>
      <c r="H106" s="1">
        <f t="shared" si="29"/>
        <v>6.2449979983983983</v>
      </c>
      <c r="I106" s="1">
        <v>16</v>
      </c>
      <c r="J106" s="1">
        <f t="shared" si="30"/>
        <v>0.41151684606748801</v>
      </c>
      <c r="K106" s="1">
        <v>6</v>
      </c>
      <c r="L106" s="1">
        <f t="shared" si="31"/>
        <v>0.24746706317044773</v>
      </c>
      <c r="M106">
        <v>2.7730999999999999</v>
      </c>
      <c r="N106" s="1">
        <f t="shared" si="32"/>
        <v>0.44296709692929015</v>
      </c>
      <c r="O106">
        <v>0.70189999999999997</v>
      </c>
      <c r="P106" s="1">
        <f t="shared" si="33"/>
        <v>-0.15371857021938359</v>
      </c>
      <c r="Q106" s="1">
        <f t="shared" si="34"/>
        <v>3.4749999999999996</v>
      </c>
      <c r="R106" s="1">
        <f t="shared" si="35"/>
        <v>0.54095605869262764</v>
      </c>
      <c r="S106" s="1">
        <f>(O106/Q106)*100</f>
        <v>20.19856115107914</v>
      </c>
      <c r="T106" s="1">
        <f>ASIN(SQRT(S106/100))</f>
        <v>0.46612503032336783</v>
      </c>
    </row>
    <row r="107" spans="1:21" x14ac:dyDescent="0.25">
      <c r="A107" s="1">
        <v>2010</v>
      </c>
      <c r="B107" s="1" t="s">
        <v>62</v>
      </c>
      <c r="C107" s="1" t="s">
        <v>28</v>
      </c>
      <c r="D107" s="1">
        <v>353</v>
      </c>
      <c r="E107" s="1">
        <v>1</v>
      </c>
      <c r="F107" s="1" t="s">
        <v>23</v>
      </c>
      <c r="G107">
        <v>64</v>
      </c>
      <c r="H107" s="1">
        <f t="shared" si="29"/>
        <v>8</v>
      </c>
      <c r="I107" s="1">
        <v>23</v>
      </c>
      <c r="J107" s="1">
        <f t="shared" si="30"/>
        <v>0.50017960869748734</v>
      </c>
      <c r="K107" s="1">
        <v>20</v>
      </c>
      <c r="L107" s="1">
        <f t="shared" si="31"/>
        <v>0.46364760900080609</v>
      </c>
      <c r="M107">
        <v>7.0827</v>
      </c>
      <c r="N107" s="1">
        <f t="shared" si="32"/>
        <v>0.85019946007057345</v>
      </c>
      <c r="O107">
        <v>3.0947</v>
      </c>
      <c r="P107" s="1">
        <f t="shared" si="33"/>
        <v>0.4906199582670796</v>
      </c>
      <c r="Q107" s="1">
        <f t="shared" si="34"/>
        <v>10.1774</v>
      </c>
      <c r="R107" s="1">
        <f t="shared" si="35"/>
        <v>1.0076372705526708</v>
      </c>
      <c r="S107" s="1">
        <f>(O107/Q107)*100</f>
        <v>30.407569713286296</v>
      </c>
      <c r="T107" s="1">
        <f>ASIN(SQRT(S107/100))</f>
        <v>0.58407815129444052</v>
      </c>
    </row>
    <row r="108" spans="1:21" x14ac:dyDescent="0.25">
      <c r="A108" s="1">
        <v>2010</v>
      </c>
      <c r="B108" s="1" t="s">
        <v>62</v>
      </c>
      <c r="C108" s="1" t="s">
        <v>28</v>
      </c>
      <c r="D108" s="1">
        <v>354</v>
      </c>
      <c r="E108" s="1">
        <v>4</v>
      </c>
      <c r="F108" s="1" t="s">
        <v>25</v>
      </c>
      <c r="G108">
        <v>11</v>
      </c>
      <c r="H108" s="1">
        <f t="shared" si="29"/>
        <v>3.3166247903553998</v>
      </c>
      <c r="I108" s="1">
        <v>10</v>
      </c>
      <c r="J108" s="1">
        <f t="shared" si="30"/>
        <v>0.32175055439664224</v>
      </c>
      <c r="K108" s="1">
        <v>8</v>
      </c>
      <c r="L108" s="1">
        <f t="shared" si="31"/>
        <v>0.28675655221154839</v>
      </c>
      <c r="M108">
        <v>0.76590000000000003</v>
      </c>
      <c r="N108" s="1">
        <f t="shared" si="32"/>
        <v>-0.11582226013209017</v>
      </c>
      <c r="O108">
        <v>0.25169999999999998</v>
      </c>
      <c r="P108" s="1">
        <f t="shared" si="33"/>
        <v>-0.59909953034536367</v>
      </c>
      <c r="Q108" s="1">
        <f t="shared" si="34"/>
        <v>1.0176000000000001</v>
      </c>
      <c r="R108" s="1">
        <f t="shared" si="35"/>
        <v>7.5813661143623095E-3</v>
      </c>
      <c r="S108" s="1">
        <f>(O108/Q108)*100</f>
        <v>24.734669811320749</v>
      </c>
      <c r="T108" s="1">
        <f>ASIN(SQRT(S108/100))</f>
        <v>0.52052954849415289</v>
      </c>
    </row>
    <row r="109" spans="1:21" x14ac:dyDescent="0.25">
      <c r="A109" s="1">
        <v>2010</v>
      </c>
      <c r="B109" s="1" t="s">
        <v>62</v>
      </c>
      <c r="C109" s="1" t="s">
        <v>28</v>
      </c>
      <c r="D109" s="1">
        <v>355</v>
      </c>
      <c r="E109" s="1">
        <v>7</v>
      </c>
      <c r="F109" s="1" t="s">
        <v>21</v>
      </c>
      <c r="G109">
        <v>0</v>
      </c>
      <c r="H109" s="1">
        <f t="shared" si="29"/>
        <v>0</v>
      </c>
      <c r="I109" s="1">
        <v>6</v>
      </c>
      <c r="J109" s="1">
        <f t="shared" si="30"/>
        <v>0.24746706317044773</v>
      </c>
      <c r="K109" s="1">
        <v>4</v>
      </c>
      <c r="L109" s="1">
        <f t="shared" si="31"/>
        <v>0.20135792079033082</v>
      </c>
      <c r="M109">
        <v>0</v>
      </c>
      <c r="N109" s="1">
        <f t="shared" si="32"/>
        <v>-5</v>
      </c>
      <c r="O109">
        <v>0</v>
      </c>
      <c r="P109" s="1">
        <f t="shared" si="33"/>
        <v>-5</v>
      </c>
      <c r="Q109" s="1">
        <f t="shared" si="34"/>
        <v>0</v>
      </c>
      <c r="R109" s="1">
        <f t="shared" si="35"/>
        <v>-5</v>
      </c>
    </row>
    <row r="110" spans="1:21" x14ac:dyDescent="0.25">
      <c r="A110" s="1">
        <v>2010</v>
      </c>
      <c r="B110" s="1" t="s">
        <v>62</v>
      </c>
      <c r="C110" s="1" t="s">
        <v>28</v>
      </c>
      <c r="D110" s="1">
        <v>356</v>
      </c>
      <c r="E110" s="1">
        <v>1</v>
      </c>
      <c r="F110" s="1" t="s">
        <v>23</v>
      </c>
      <c r="G110">
        <v>0</v>
      </c>
      <c r="H110" s="1">
        <f t="shared" si="29"/>
        <v>0</v>
      </c>
      <c r="I110" s="1">
        <v>1</v>
      </c>
      <c r="J110" s="1">
        <f t="shared" si="30"/>
        <v>0.1001674211615598</v>
      </c>
      <c r="K110" s="1">
        <v>1</v>
      </c>
      <c r="L110" s="1">
        <f t="shared" si="31"/>
        <v>0.1001674211615598</v>
      </c>
      <c r="M110">
        <v>0</v>
      </c>
      <c r="N110" s="1">
        <f t="shared" si="32"/>
        <v>-5</v>
      </c>
      <c r="O110">
        <v>0</v>
      </c>
      <c r="P110" s="1">
        <f t="shared" si="33"/>
        <v>-5</v>
      </c>
      <c r="Q110" s="1">
        <f t="shared" si="34"/>
        <v>0</v>
      </c>
      <c r="R110" s="1">
        <f t="shared" si="35"/>
        <v>-5</v>
      </c>
    </row>
    <row r="111" spans="1:21" x14ac:dyDescent="0.25">
      <c r="A111" s="1">
        <v>2010</v>
      </c>
      <c r="B111" s="1" t="s">
        <v>62</v>
      </c>
      <c r="C111" s="1" t="s">
        <v>28</v>
      </c>
      <c r="D111" s="1">
        <v>360</v>
      </c>
      <c r="E111" s="1">
        <v>8</v>
      </c>
      <c r="F111" s="1" t="s">
        <v>27</v>
      </c>
      <c r="G111">
        <v>0</v>
      </c>
      <c r="H111" s="1">
        <f t="shared" si="29"/>
        <v>0</v>
      </c>
      <c r="I111" s="1">
        <v>1</v>
      </c>
      <c r="J111" s="1">
        <f t="shared" si="30"/>
        <v>0.1001674211615598</v>
      </c>
      <c r="K111" s="1">
        <v>1</v>
      </c>
      <c r="L111" s="1">
        <f t="shared" si="31"/>
        <v>0.1001674211615598</v>
      </c>
      <c r="M111">
        <v>0</v>
      </c>
      <c r="N111" s="1">
        <f t="shared" si="32"/>
        <v>-5</v>
      </c>
      <c r="O111">
        <v>0</v>
      </c>
      <c r="P111" s="1">
        <f t="shared" si="33"/>
        <v>-5</v>
      </c>
      <c r="Q111" s="1">
        <f t="shared" si="34"/>
        <v>0</v>
      </c>
      <c r="R111" s="1">
        <f t="shared" si="35"/>
        <v>-5</v>
      </c>
    </row>
    <row r="112" spans="1:21" x14ac:dyDescent="0.25">
      <c r="A112" s="1">
        <v>2010</v>
      </c>
      <c r="B112" s="1" t="s">
        <v>62</v>
      </c>
      <c r="C112" s="1" t="s">
        <v>28</v>
      </c>
      <c r="D112" s="1">
        <v>361</v>
      </c>
      <c r="E112" s="1">
        <v>8</v>
      </c>
      <c r="F112" s="1" t="s">
        <v>27</v>
      </c>
      <c r="G112">
        <v>0</v>
      </c>
      <c r="H112" s="1">
        <f t="shared" si="29"/>
        <v>0</v>
      </c>
      <c r="I112" s="1">
        <v>3</v>
      </c>
      <c r="J112" s="1">
        <f t="shared" si="30"/>
        <v>0.17408301063648043</v>
      </c>
      <c r="K112" s="1">
        <v>5</v>
      </c>
      <c r="L112" s="1">
        <f t="shared" si="31"/>
        <v>0.22551340589813121</v>
      </c>
      <c r="M112">
        <v>0</v>
      </c>
      <c r="N112" s="1">
        <f t="shared" si="32"/>
        <v>-5</v>
      </c>
      <c r="O112">
        <v>0</v>
      </c>
      <c r="P112" s="1">
        <f t="shared" si="33"/>
        <v>-5</v>
      </c>
      <c r="Q112" s="1">
        <f t="shared" si="34"/>
        <v>0</v>
      </c>
      <c r="R112" s="1">
        <f t="shared" si="35"/>
        <v>-5</v>
      </c>
    </row>
    <row r="113" spans="1:21" x14ac:dyDescent="0.25">
      <c r="A113" s="1">
        <v>2010</v>
      </c>
      <c r="B113" s="1" t="s">
        <v>62</v>
      </c>
      <c r="C113" s="1" t="s">
        <v>28</v>
      </c>
      <c r="D113" s="1">
        <v>362</v>
      </c>
      <c r="E113" s="1">
        <v>7</v>
      </c>
      <c r="F113" s="1" t="s">
        <v>21</v>
      </c>
      <c r="G113">
        <v>0</v>
      </c>
      <c r="H113" s="1">
        <f t="shared" si="29"/>
        <v>0</v>
      </c>
      <c r="I113" s="1">
        <v>1</v>
      </c>
      <c r="J113" s="1">
        <f t="shared" si="30"/>
        <v>0.1001674211615598</v>
      </c>
      <c r="K113" s="1">
        <v>1</v>
      </c>
      <c r="L113" s="1">
        <f t="shared" si="31"/>
        <v>0.1001674211615598</v>
      </c>
      <c r="M113">
        <v>0</v>
      </c>
      <c r="N113" s="1">
        <f t="shared" si="32"/>
        <v>-5</v>
      </c>
      <c r="O113">
        <v>0</v>
      </c>
      <c r="P113" s="1">
        <f t="shared" si="33"/>
        <v>-5</v>
      </c>
      <c r="Q113" s="1">
        <f t="shared" si="34"/>
        <v>0</v>
      </c>
      <c r="R113" s="1">
        <f t="shared" si="35"/>
        <v>-5</v>
      </c>
    </row>
    <row r="114" spans="1:21" x14ac:dyDescent="0.25">
      <c r="A114" s="1">
        <v>2010</v>
      </c>
      <c r="B114" s="1" t="s">
        <v>62</v>
      </c>
      <c r="C114" s="1" t="s">
        <v>28</v>
      </c>
      <c r="D114" s="1">
        <v>363</v>
      </c>
      <c r="E114" s="1">
        <v>1</v>
      </c>
      <c r="F114" s="1" t="s">
        <v>23</v>
      </c>
      <c r="G114">
        <v>5</v>
      </c>
      <c r="H114" s="1">
        <f t="shared" si="29"/>
        <v>2.2360679774997898</v>
      </c>
      <c r="I114" s="1">
        <v>9</v>
      </c>
      <c r="J114" s="1">
        <f t="shared" si="30"/>
        <v>0.30469265401539752</v>
      </c>
      <c r="K114" s="1">
        <v>8</v>
      </c>
      <c r="L114" s="1">
        <f t="shared" si="31"/>
        <v>0.28675655221154839</v>
      </c>
      <c r="M114">
        <v>0.35399999999999998</v>
      </c>
      <c r="N114" s="1">
        <f t="shared" si="32"/>
        <v>-0.4509844699417852</v>
      </c>
      <c r="O114">
        <v>0.1331</v>
      </c>
      <c r="P114" s="1">
        <f t="shared" si="33"/>
        <v>-0.87578931656378267</v>
      </c>
      <c r="Q114" s="1">
        <f t="shared" si="34"/>
        <v>0.48709999999999998</v>
      </c>
      <c r="R114" s="1">
        <f t="shared" si="35"/>
        <v>-0.31237295459936532</v>
      </c>
      <c r="S114" s="1">
        <f>(O114/Q114)*100</f>
        <v>27.324984602750973</v>
      </c>
      <c r="T114" s="1">
        <f>ASIN(SQRT(S114/100))</f>
        <v>0.55005375340454299</v>
      </c>
    </row>
    <row r="115" spans="1:21" x14ac:dyDescent="0.25">
      <c r="A115" s="1">
        <v>2010</v>
      </c>
      <c r="B115" s="1" t="s">
        <v>62</v>
      </c>
      <c r="C115" s="1" t="s">
        <v>28</v>
      </c>
      <c r="D115" s="1">
        <v>364</v>
      </c>
      <c r="E115" s="1">
        <v>6</v>
      </c>
      <c r="F115" s="1" t="s">
        <v>20</v>
      </c>
      <c r="U115" t="s">
        <v>34</v>
      </c>
    </row>
    <row r="116" spans="1:21" x14ac:dyDescent="0.25">
      <c r="A116" s="1">
        <v>2010</v>
      </c>
      <c r="B116" s="1" t="s">
        <v>62</v>
      </c>
      <c r="C116" s="1" t="s">
        <v>28</v>
      </c>
      <c r="D116" s="1">
        <v>365</v>
      </c>
      <c r="E116" s="1">
        <v>5</v>
      </c>
      <c r="F116" s="1" t="s">
        <v>22</v>
      </c>
      <c r="I116" s="1">
        <v>2</v>
      </c>
      <c r="J116" s="1">
        <f t="shared" ref="J116:J128" si="36">ASIN(SQRT(I116/100))</f>
        <v>0.14189705460416391</v>
      </c>
      <c r="K116" s="1">
        <v>2</v>
      </c>
      <c r="L116" s="1">
        <f t="shared" ref="L116:L128" si="37">ASIN(SQRT(K116/100))</f>
        <v>0.14189705460416391</v>
      </c>
      <c r="M116">
        <v>0</v>
      </c>
      <c r="N116" s="1">
        <f t="shared" ref="N116:N128" si="38">LOG10(M116+0.00001)</f>
        <v>-5</v>
      </c>
      <c r="O116">
        <v>0</v>
      </c>
      <c r="P116" s="1">
        <f t="shared" ref="P116:P128" si="39">LOG10(O116+0.00001)</f>
        <v>-5</v>
      </c>
      <c r="Q116" s="1">
        <f t="shared" ref="Q116:Q128" si="40">M116+O116</f>
        <v>0</v>
      </c>
      <c r="R116" s="1">
        <f t="shared" ref="R116:R128" si="41">LOG10(Q116+0.00001)</f>
        <v>-5</v>
      </c>
      <c r="U116" t="s">
        <v>32</v>
      </c>
    </row>
    <row r="117" spans="1:21" x14ac:dyDescent="0.25">
      <c r="A117" s="1">
        <v>2010</v>
      </c>
      <c r="B117" s="1" t="s">
        <v>62</v>
      </c>
      <c r="C117" s="1" t="s">
        <v>28</v>
      </c>
      <c r="D117" s="1">
        <v>368</v>
      </c>
      <c r="E117" s="1">
        <v>5</v>
      </c>
      <c r="F117" s="1" t="s">
        <v>22</v>
      </c>
      <c r="G117">
        <v>0</v>
      </c>
      <c r="H117" s="1">
        <f t="shared" ref="H117:H128" si="42">SQRT(G117)</f>
        <v>0</v>
      </c>
      <c r="I117" s="1">
        <v>1</v>
      </c>
      <c r="J117" s="1">
        <f t="shared" si="36"/>
        <v>0.1001674211615598</v>
      </c>
      <c r="K117" s="1">
        <v>1</v>
      </c>
      <c r="L117" s="1">
        <f t="shared" si="37"/>
        <v>0.1001674211615598</v>
      </c>
      <c r="M117">
        <v>0</v>
      </c>
      <c r="N117" s="1">
        <f t="shared" si="38"/>
        <v>-5</v>
      </c>
      <c r="O117">
        <v>0</v>
      </c>
      <c r="P117" s="1">
        <f t="shared" si="39"/>
        <v>-5</v>
      </c>
      <c r="Q117" s="1">
        <f t="shared" si="40"/>
        <v>0</v>
      </c>
      <c r="R117" s="1">
        <f t="shared" si="41"/>
        <v>-5</v>
      </c>
    </row>
    <row r="118" spans="1:21" x14ac:dyDescent="0.25">
      <c r="A118" s="1">
        <v>2010</v>
      </c>
      <c r="B118" s="1" t="s">
        <v>62</v>
      </c>
      <c r="C118" s="1" t="s">
        <v>28</v>
      </c>
      <c r="D118" s="1">
        <v>371</v>
      </c>
      <c r="E118" s="1">
        <v>7</v>
      </c>
      <c r="F118" s="1" t="s">
        <v>21</v>
      </c>
      <c r="G118">
        <v>79</v>
      </c>
      <c r="H118" s="1">
        <f t="shared" si="42"/>
        <v>8.8881944173155887</v>
      </c>
      <c r="I118" s="1">
        <v>12</v>
      </c>
      <c r="J118" s="1">
        <f t="shared" si="36"/>
        <v>0.35374160588967152</v>
      </c>
      <c r="K118" s="1">
        <v>8</v>
      </c>
      <c r="L118" s="1">
        <f t="shared" si="37"/>
        <v>0.28675655221154839</v>
      </c>
      <c r="M118">
        <v>4.8998999999999997</v>
      </c>
      <c r="N118" s="1">
        <f t="shared" si="38"/>
        <v>0.6901881031178333</v>
      </c>
      <c r="O118">
        <v>1.1448</v>
      </c>
      <c r="P118" s="1">
        <f t="shared" si="39"/>
        <v>5.8733414362700943E-2</v>
      </c>
      <c r="Q118" s="1">
        <f t="shared" si="40"/>
        <v>6.0446999999999997</v>
      </c>
      <c r="R118" s="1">
        <f t="shared" si="41"/>
        <v>0.78137547005686159</v>
      </c>
      <c r="S118" s="1">
        <f>(O118/Q118)*100</f>
        <v>18.938905156583456</v>
      </c>
      <c r="T118" s="1">
        <f>ASIN(SQRT(S118/100))</f>
        <v>0.4502476585196149</v>
      </c>
    </row>
    <row r="119" spans="1:21" x14ac:dyDescent="0.25">
      <c r="A119" s="1">
        <v>2010</v>
      </c>
      <c r="B119" s="1" t="s">
        <v>62</v>
      </c>
      <c r="C119" s="1" t="s">
        <v>28</v>
      </c>
      <c r="D119" s="1">
        <v>374</v>
      </c>
      <c r="E119" s="1">
        <v>8</v>
      </c>
      <c r="F119" s="1" t="s">
        <v>27</v>
      </c>
      <c r="G119">
        <v>0</v>
      </c>
      <c r="H119" s="1">
        <f t="shared" si="42"/>
        <v>0</v>
      </c>
      <c r="I119" s="1">
        <v>11</v>
      </c>
      <c r="J119" s="1">
        <f t="shared" si="36"/>
        <v>0.33806525478033073</v>
      </c>
      <c r="K119" s="1">
        <v>9</v>
      </c>
      <c r="L119" s="1">
        <f t="shared" si="37"/>
        <v>0.30469265401539752</v>
      </c>
      <c r="M119">
        <v>0</v>
      </c>
      <c r="N119" s="1">
        <f t="shared" si="38"/>
        <v>-5</v>
      </c>
      <c r="O119">
        <v>0</v>
      </c>
      <c r="P119" s="1">
        <f t="shared" si="39"/>
        <v>-5</v>
      </c>
      <c r="Q119" s="1">
        <f t="shared" si="40"/>
        <v>0</v>
      </c>
      <c r="R119" s="1">
        <f t="shared" si="41"/>
        <v>-5</v>
      </c>
    </row>
    <row r="120" spans="1:21" x14ac:dyDescent="0.25">
      <c r="A120" s="1">
        <v>2010</v>
      </c>
      <c r="B120" s="1" t="s">
        <v>62</v>
      </c>
      <c r="C120" s="1" t="s">
        <v>28</v>
      </c>
      <c r="D120" s="1">
        <v>375</v>
      </c>
      <c r="E120" s="1">
        <v>3</v>
      </c>
      <c r="F120" s="1" t="s">
        <v>24</v>
      </c>
      <c r="G120" s="2">
        <v>38</v>
      </c>
      <c r="H120" s="1">
        <f t="shared" si="42"/>
        <v>6.164414002968976</v>
      </c>
      <c r="I120" s="1">
        <v>17</v>
      </c>
      <c r="J120" s="1">
        <f t="shared" si="36"/>
        <v>0.4249887829624035</v>
      </c>
      <c r="K120" s="1">
        <v>28</v>
      </c>
      <c r="L120" s="1">
        <f t="shared" si="37"/>
        <v>0.55759882669953675</v>
      </c>
      <c r="M120">
        <v>2.2536</v>
      </c>
      <c r="N120" s="1">
        <f t="shared" si="38"/>
        <v>0.35287876108775579</v>
      </c>
      <c r="O120">
        <v>1.5609999999999999</v>
      </c>
      <c r="P120" s="1">
        <f t="shared" si="39"/>
        <v>0.1934056852090596</v>
      </c>
      <c r="Q120" s="1">
        <f t="shared" si="40"/>
        <v>3.8146</v>
      </c>
      <c r="R120" s="1">
        <f t="shared" si="41"/>
        <v>0.58145014294464437</v>
      </c>
      <c r="S120" s="1">
        <f t="shared" ref="S120:S125" si="43">(O120/Q120)*100</f>
        <v>40.921721805693913</v>
      </c>
      <c r="T120" s="1">
        <f t="shared" ref="T120:T125" si="44">ASIN(SQRT(S120/100))</f>
        <v>0.6941090418002569</v>
      </c>
    </row>
    <row r="121" spans="1:21" x14ac:dyDescent="0.25">
      <c r="A121" s="1">
        <v>2010</v>
      </c>
      <c r="B121" s="1" t="s">
        <v>62</v>
      </c>
      <c r="C121" s="1" t="s">
        <v>28</v>
      </c>
      <c r="D121" s="1">
        <v>377</v>
      </c>
      <c r="E121" s="1">
        <v>4</v>
      </c>
      <c r="F121" s="1" t="s">
        <v>25</v>
      </c>
      <c r="G121">
        <v>8</v>
      </c>
      <c r="H121" s="1">
        <f t="shared" si="42"/>
        <v>2.8284271247461903</v>
      </c>
      <c r="I121" s="1">
        <v>7</v>
      </c>
      <c r="J121" s="1">
        <f t="shared" si="36"/>
        <v>0.26776332715719392</v>
      </c>
      <c r="K121" s="1">
        <v>5</v>
      </c>
      <c r="L121" s="1">
        <f t="shared" si="37"/>
        <v>0.22551340589813121</v>
      </c>
      <c r="M121">
        <v>0.61529999999999996</v>
      </c>
      <c r="N121" s="1">
        <f t="shared" si="38"/>
        <v>-0.21090602671348582</v>
      </c>
      <c r="O121">
        <v>0.2248</v>
      </c>
      <c r="P121" s="1">
        <f t="shared" si="39"/>
        <v>-0.64818437438310927</v>
      </c>
      <c r="Q121" s="1">
        <f t="shared" si="40"/>
        <v>0.84009999999999996</v>
      </c>
      <c r="R121" s="1">
        <f t="shared" si="41"/>
        <v>-7.5663845765108748E-2</v>
      </c>
      <c r="S121" s="1">
        <f t="shared" si="43"/>
        <v>26.758719200095229</v>
      </c>
      <c r="T121" s="1">
        <f t="shared" si="44"/>
        <v>0.5436793401556963</v>
      </c>
    </row>
    <row r="122" spans="1:21" x14ac:dyDescent="0.25">
      <c r="A122" s="1">
        <v>2010</v>
      </c>
      <c r="B122" s="1" t="s">
        <v>62</v>
      </c>
      <c r="C122" s="1" t="s">
        <v>28</v>
      </c>
      <c r="D122" s="1">
        <v>379</v>
      </c>
      <c r="E122" s="1">
        <v>2</v>
      </c>
      <c r="F122" s="1" t="s">
        <v>26</v>
      </c>
      <c r="G122">
        <v>2</v>
      </c>
      <c r="H122" s="1">
        <f t="shared" si="42"/>
        <v>1.4142135623730951</v>
      </c>
      <c r="I122" s="1">
        <v>7</v>
      </c>
      <c r="J122" s="1">
        <f t="shared" si="36"/>
        <v>0.26776332715719392</v>
      </c>
      <c r="K122" s="1">
        <v>4</v>
      </c>
      <c r="L122" s="1">
        <f t="shared" si="37"/>
        <v>0.20135792079033082</v>
      </c>
      <c r="M122">
        <v>0.13109999999999999</v>
      </c>
      <c r="N122" s="1">
        <f t="shared" si="38"/>
        <v>-0.88236418261050575</v>
      </c>
      <c r="O122">
        <v>5.6099999999999997E-2</v>
      </c>
      <c r="P122" s="1">
        <f t="shared" si="39"/>
        <v>-1.2509597312965428</v>
      </c>
      <c r="Q122" s="1">
        <f t="shared" si="40"/>
        <v>0.18719999999999998</v>
      </c>
      <c r="R122" s="1">
        <f t="shared" si="41"/>
        <v>-0.72767095672598137</v>
      </c>
      <c r="S122" s="1">
        <f t="shared" si="43"/>
        <v>29.967948717948723</v>
      </c>
      <c r="T122" s="1">
        <f t="shared" si="44"/>
        <v>0.5792899787871838</v>
      </c>
    </row>
    <row r="123" spans="1:21" x14ac:dyDescent="0.25">
      <c r="A123" s="1">
        <v>2010</v>
      </c>
      <c r="B123" s="1" t="s">
        <v>62</v>
      </c>
      <c r="C123" s="1" t="s">
        <v>28</v>
      </c>
      <c r="D123" s="1">
        <v>380</v>
      </c>
      <c r="E123" s="1">
        <v>7</v>
      </c>
      <c r="F123" s="1" t="s">
        <v>21</v>
      </c>
      <c r="G123">
        <v>30</v>
      </c>
      <c r="H123" s="1">
        <f t="shared" si="42"/>
        <v>5.4772255750516612</v>
      </c>
      <c r="I123" s="1">
        <v>10</v>
      </c>
      <c r="J123" s="1">
        <f t="shared" si="36"/>
        <v>0.32175055439664224</v>
      </c>
      <c r="K123" s="1">
        <v>11</v>
      </c>
      <c r="L123" s="1">
        <f t="shared" si="37"/>
        <v>0.33806525478033073</v>
      </c>
      <c r="M123">
        <v>1.3776999999999999</v>
      </c>
      <c r="N123" s="1">
        <f t="shared" si="38"/>
        <v>0.13915781071078576</v>
      </c>
      <c r="O123">
        <v>0.63060000000000005</v>
      </c>
      <c r="P123" s="1">
        <f t="shared" si="39"/>
        <v>-0.20023914663856709</v>
      </c>
      <c r="Q123" s="1">
        <f t="shared" si="40"/>
        <v>2.0083000000000002</v>
      </c>
      <c r="R123" s="1">
        <f t="shared" si="41"/>
        <v>0.30283075075291405</v>
      </c>
      <c r="S123" s="1">
        <f t="shared" si="43"/>
        <v>31.399691281183088</v>
      </c>
      <c r="T123" s="1">
        <f t="shared" si="44"/>
        <v>0.59481347503131199</v>
      </c>
    </row>
    <row r="124" spans="1:21" x14ac:dyDescent="0.25">
      <c r="A124" s="1">
        <v>2010</v>
      </c>
      <c r="B124" s="1" t="s">
        <v>62</v>
      </c>
      <c r="C124" s="1" t="s">
        <v>28</v>
      </c>
      <c r="D124" s="1">
        <v>381</v>
      </c>
      <c r="E124" s="1">
        <v>8</v>
      </c>
      <c r="F124" s="1" t="s">
        <v>27</v>
      </c>
      <c r="G124">
        <v>30</v>
      </c>
      <c r="H124" s="1">
        <f t="shared" si="42"/>
        <v>5.4772255750516612</v>
      </c>
      <c r="I124" s="1">
        <v>7</v>
      </c>
      <c r="J124" s="1">
        <f t="shared" si="36"/>
        <v>0.26776332715719392</v>
      </c>
      <c r="K124" s="1">
        <v>9</v>
      </c>
      <c r="L124" s="1">
        <f t="shared" si="37"/>
        <v>0.30469265401539752</v>
      </c>
      <c r="M124">
        <v>0.37209999999999999</v>
      </c>
      <c r="N124" s="1">
        <f t="shared" si="38"/>
        <v>-0.4293286586899337</v>
      </c>
      <c r="O124">
        <v>0.48420000000000002</v>
      </c>
      <c r="P124" s="1">
        <f t="shared" si="39"/>
        <v>-0.31496624566674969</v>
      </c>
      <c r="Q124" s="1">
        <f t="shared" si="40"/>
        <v>0.85630000000000006</v>
      </c>
      <c r="R124" s="1">
        <f t="shared" si="41"/>
        <v>-6.7368984251649486E-2</v>
      </c>
      <c r="S124" s="1">
        <f t="shared" si="43"/>
        <v>56.545603176456851</v>
      </c>
      <c r="T124" s="1">
        <f t="shared" si="44"/>
        <v>0.85104261582669938</v>
      </c>
    </row>
    <row r="125" spans="1:21" x14ac:dyDescent="0.25">
      <c r="A125" s="1">
        <v>2010</v>
      </c>
      <c r="B125" s="1" t="s">
        <v>62</v>
      </c>
      <c r="C125" s="1" t="s">
        <v>28</v>
      </c>
      <c r="D125" s="1">
        <v>382</v>
      </c>
      <c r="E125" s="1">
        <v>8</v>
      </c>
      <c r="F125" s="1" t="s">
        <v>27</v>
      </c>
      <c r="G125">
        <v>8</v>
      </c>
      <c r="H125" s="1">
        <f t="shared" si="42"/>
        <v>2.8284271247461903</v>
      </c>
      <c r="I125" s="1">
        <v>9</v>
      </c>
      <c r="J125" s="1">
        <f t="shared" si="36"/>
        <v>0.30469265401539752</v>
      </c>
      <c r="K125" s="1">
        <v>8</v>
      </c>
      <c r="L125" s="1">
        <f t="shared" si="37"/>
        <v>0.28675655221154839</v>
      </c>
      <c r="M125">
        <v>7.6E-3</v>
      </c>
      <c r="N125" s="1">
        <f t="shared" si="38"/>
        <v>-2.1186153432294272</v>
      </c>
      <c r="O125">
        <v>0.1966</v>
      </c>
      <c r="P125" s="1">
        <f t="shared" si="39"/>
        <v>-0.70639439680718186</v>
      </c>
      <c r="Q125" s="1">
        <f t="shared" si="40"/>
        <v>0.20419999999999999</v>
      </c>
      <c r="R125" s="1">
        <f t="shared" si="41"/>
        <v>-0.68992299467573914</v>
      </c>
      <c r="S125" s="1">
        <f t="shared" si="43"/>
        <v>96.278158667972576</v>
      </c>
      <c r="T125" s="1">
        <f t="shared" si="44"/>
        <v>1.3766583842378952</v>
      </c>
    </row>
    <row r="126" spans="1:21" x14ac:dyDescent="0.25">
      <c r="A126" s="1">
        <v>2010</v>
      </c>
      <c r="B126" s="1" t="s">
        <v>62</v>
      </c>
      <c r="C126" s="1" t="s">
        <v>28</v>
      </c>
      <c r="D126" s="1">
        <v>384</v>
      </c>
      <c r="E126" s="1">
        <v>1</v>
      </c>
      <c r="F126" s="1" t="s">
        <v>23</v>
      </c>
      <c r="G126">
        <v>0</v>
      </c>
      <c r="H126" s="1">
        <f t="shared" si="42"/>
        <v>0</v>
      </c>
      <c r="I126" s="1">
        <v>7</v>
      </c>
      <c r="J126" s="1">
        <f t="shared" si="36"/>
        <v>0.26776332715719392</v>
      </c>
      <c r="K126" s="1">
        <v>8</v>
      </c>
      <c r="L126" s="1">
        <f t="shared" si="37"/>
        <v>0.28675655221154839</v>
      </c>
      <c r="M126">
        <v>0</v>
      </c>
      <c r="N126" s="1">
        <f t="shared" si="38"/>
        <v>-5</v>
      </c>
      <c r="O126">
        <v>0</v>
      </c>
      <c r="P126" s="1">
        <f t="shared" si="39"/>
        <v>-5</v>
      </c>
      <c r="Q126" s="1">
        <f t="shared" si="40"/>
        <v>0</v>
      </c>
      <c r="R126" s="1">
        <f t="shared" si="41"/>
        <v>-5</v>
      </c>
    </row>
    <row r="127" spans="1:21" x14ac:dyDescent="0.25">
      <c r="A127" s="1">
        <v>2010</v>
      </c>
      <c r="B127" s="1" t="s">
        <v>62</v>
      </c>
      <c r="C127" s="1" t="s">
        <v>28</v>
      </c>
      <c r="D127" s="1">
        <v>388</v>
      </c>
      <c r="E127" s="1">
        <v>3</v>
      </c>
      <c r="F127" s="1" t="s">
        <v>24</v>
      </c>
      <c r="G127">
        <v>0</v>
      </c>
      <c r="H127" s="1">
        <f t="shared" si="42"/>
        <v>0</v>
      </c>
      <c r="I127" s="1">
        <v>10</v>
      </c>
      <c r="J127" s="1">
        <f t="shared" si="36"/>
        <v>0.32175055439664224</v>
      </c>
      <c r="K127" s="1">
        <v>10</v>
      </c>
      <c r="L127" s="1">
        <f t="shared" si="37"/>
        <v>0.32175055439664224</v>
      </c>
      <c r="M127">
        <v>0</v>
      </c>
      <c r="N127" s="1">
        <f t="shared" si="38"/>
        <v>-5</v>
      </c>
      <c r="O127">
        <v>0</v>
      </c>
      <c r="P127" s="1">
        <f t="shared" si="39"/>
        <v>-5</v>
      </c>
      <c r="Q127" s="1">
        <f t="shared" si="40"/>
        <v>0</v>
      </c>
      <c r="R127" s="1">
        <f t="shared" si="41"/>
        <v>-5</v>
      </c>
    </row>
    <row r="128" spans="1:21" x14ac:dyDescent="0.25">
      <c r="A128" s="1">
        <v>2010</v>
      </c>
      <c r="B128" s="1" t="s">
        <v>62</v>
      </c>
      <c r="C128" s="1" t="s">
        <v>28</v>
      </c>
      <c r="D128" s="1">
        <v>399</v>
      </c>
      <c r="E128" s="1">
        <v>8</v>
      </c>
      <c r="F128" s="1" t="s">
        <v>27</v>
      </c>
      <c r="G128">
        <v>9</v>
      </c>
      <c r="H128" s="1">
        <f t="shared" si="42"/>
        <v>3</v>
      </c>
      <c r="I128" s="1">
        <v>8</v>
      </c>
      <c r="J128" s="1">
        <f t="shared" si="36"/>
        <v>0.28675655221154839</v>
      </c>
      <c r="K128" s="1">
        <v>5</v>
      </c>
      <c r="L128" s="1">
        <f t="shared" si="37"/>
        <v>0.22551340589813121</v>
      </c>
      <c r="M128">
        <v>4.3E-3</v>
      </c>
      <c r="N128" s="1">
        <f t="shared" si="38"/>
        <v>-2.3655227298392685</v>
      </c>
      <c r="O128">
        <v>5.6500000000000002E-2</v>
      </c>
      <c r="P128" s="1">
        <f t="shared" si="39"/>
        <v>-1.2478746927021016</v>
      </c>
      <c r="Q128" s="1">
        <f t="shared" si="40"/>
        <v>6.08E-2</v>
      </c>
      <c r="R128" s="1">
        <f t="shared" si="41"/>
        <v>-1.2160249965873289</v>
      </c>
      <c r="S128" s="1">
        <f>(O128/Q128)*100</f>
        <v>92.92763157894737</v>
      </c>
      <c r="T128" s="1">
        <f>ASIN(SQRT(S128/100))</f>
        <v>1.3016182001241448</v>
      </c>
    </row>
    <row r="129" spans="1:21" x14ac:dyDescent="0.25">
      <c r="A129" s="1">
        <v>2010</v>
      </c>
      <c r="B129" s="1" t="s">
        <v>62</v>
      </c>
      <c r="C129" s="1" t="s">
        <v>28</v>
      </c>
      <c r="D129" s="1">
        <v>400</v>
      </c>
      <c r="E129" s="1">
        <v>2</v>
      </c>
      <c r="F129" s="1" t="s">
        <v>26</v>
      </c>
      <c r="U129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EPA User or Contractor</dc:creator>
  <cp:lastModifiedBy>Olszyk, David</cp:lastModifiedBy>
  <dcterms:created xsi:type="dcterms:W3CDTF">2017-03-30T23:35:07Z</dcterms:created>
  <dcterms:modified xsi:type="dcterms:W3CDTF">2022-10-04T17:49:03Z</dcterms:modified>
</cp:coreProperties>
</file>