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a.ad.epa.gov\ord\RTP\Users\R-Z\xliu\Net MyDocuments\2016\ScienceHub\PCB-Encapsulation-IBE_A-k6f0\"/>
    </mc:Choice>
  </mc:AlternateContent>
  <bookViews>
    <workbookView xWindow="0" yWindow="0" windowWidth="28800" windowHeight="11835"/>
  </bookViews>
  <sheets>
    <sheet name="ReadMe" sheetId="2" r:id="rId1"/>
    <sheet name="Data Table (Figs 4a&amp;b)" sheetId="1" r:id="rId2"/>
    <sheet name="Data Table (Fig 5)" sheetId="3" r:id="rId3"/>
    <sheet name="Data Table (Figs 6a&amp;b)" sheetId="4" r:id="rId4"/>
    <sheet name="Data Table (Fig 7)" sheetId="15" r:id="rId5"/>
    <sheet name="Data Table (Fig 8)" sheetId="16" r:id="rId6"/>
    <sheet name="Data Table (Fig 9)" sheetId="17" r:id="rId7"/>
    <sheet name="Data Table (Figs10 a&amp;b)" sheetId="18" r:id="rId8"/>
    <sheet name="Data Table (Fig11a)" sheetId="19" r:id="rId9"/>
    <sheet name="Data Table (Figs 11b&amp;c&amp;d&amp;e)" sheetId="23" r:id="rId10"/>
    <sheet name="Data Table (Fig12)" sheetId="20" r:id="rId11"/>
    <sheet name="Data Table (Fig13)" sheetId="21" r:id="rId12"/>
    <sheet name="Data Table (Figs 14a&amp;b&amp;c)" sheetId="22" r:id="rId13"/>
    <sheet name="Data Dictionary" sheetId="14" r:id="rId14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3" l="1"/>
  <c r="B24" i="23"/>
  <c r="B9" i="23"/>
  <c r="I8" i="19"/>
  <c r="B8" i="19"/>
  <c r="N8" i="19"/>
  <c r="M8" i="19"/>
  <c r="L8" i="19"/>
  <c r="K8" i="19"/>
  <c r="J8" i="19"/>
</calcChain>
</file>

<file path=xl/sharedStrings.xml><?xml version="1.0" encoding="utf-8"?>
<sst xmlns="http://schemas.openxmlformats.org/spreadsheetml/2006/main" count="524" uniqueCount="208">
  <si>
    <t>Element</t>
  </si>
  <si>
    <t>Description</t>
  </si>
  <si>
    <t>1. All data were collected onsite at EPA's Research Triangle Park, North Carolina testing facility</t>
  </si>
  <si>
    <t>HCl</t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</si>
  <si>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</si>
  <si>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</si>
  <si>
    <t>2. Each worksheet tab represents data from a Table or Figure avialable in the above listed publication</t>
  </si>
  <si>
    <t>The data presented in this datafile is a product of a journal publication, and explanation and discussion of this data is available in the following:</t>
  </si>
  <si>
    <t>#52</t>
  </si>
  <si>
    <t>#101</t>
  </si>
  <si>
    <t>#110</t>
  </si>
  <si>
    <t>#118</t>
  </si>
  <si>
    <t>nnn</t>
  </si>
  <si>
    <t>In calibration range</t>
  </si>
  <si>
    <t>Estimated value above quantification limit (bold italics)</t>
  </si>
  <si>
    <t>Estimated value below quantification limit (bold strikethrough)</t>
  </si>
  <si>
    <t>Calculated value above QA criteria (red)</t>
  </si>
  <si>
    <t>3. Data format</t>
  </si>
  <si>
    <t>PCB</t>
  </si>
  <si>
    <t>polychlorinated biphenyl</t>
  </si>
  <si>
    <t>Units (if applicable)</t>
  </si>
  <si>
    <t>PCB congener PCB-52</t>
  </si>
  <si>
    <t>PCB congener PCB-101</t>
  </si>
  <si>
    <t>PCB congener PCB-110</t>
  </si>
  <si>
    <t>PCB congener PCB-118</t>
  </si>
  <si>
    <t>Additional Information (also see Data Dictionary):</t>
  </si>
  <si>
    <t>hr</t>
  </si>
  <si>
    <t>the time that dust exposed to the PCBs</t>
  </si>
  <si>
    <t>Sorption concentration</t>
  </si>
  <si>
    <t>Exposure time</t>
  </si>
  <si>
    <t>Elapsed Time (hrs)</t>
  </si>
  <si>
    <t>µg/g</t>
  </si>
  <si>
    <t>painted panels without PCBs in the paint source</t>
  </si>
  <si>
    <t>PCB free panel</t>
  </si>
  <si>
    <t>PCB panel</t>
  </si>
  <si>
    <t>painted panels with PCBs being added in the paint source</t>
  </si>
  <si>
    <t xml:space="preserve">3. Liu, X, Guo, Z., Krebs, K.A., Roache, N.F., Stinson, R.A., Nardin, J.A., Pope, R.H.,  Mocka, C.A., Logan, R.D., </t>
  </si>
  <si>
    <t xml:space="preserve">Laboratory evaluation of PCBs encapsulation methods, Indoor and Built Environment, online May 5, 2016. </t>
  </si>
  <si>
    <t>PCB-17</t>
  </si>
  <si>
    <t>PCB-52</t>
  </si>
  <si>
    <t>PCB-66</t>
  </si>
  <si>
    <t>PCB-101</t>
  </si>
  <si>
    <t>PCB-105</t>
  </si>
  <si>
    <t>PCB-110</t>
  </si>
  <si>
    <t>PCB-118</t>
  </si>
  <si>
    <t>PCB-154</t>
  </si>
  <si>
    <t>Elaped time (h)</t>
  </si>
  <si>
    <t>Data Table for Figure 4a</t>
  </si>
  <si>
    <t>Acrylate-waterborne</t>
  </si>
  <si>
    <t>Data Table for Figure 4b</t>
  </si>
  <si>
    <t>Epoxy-low VOC</t>
  </si>
  <si>
    <t>Data Table for Figure 5</t>
  </si>
  <si>
    <r>
      <t>Air Concentrations  (µg/m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 for the Sink Chamber-Chamber 8</t>
    </r>
  </si>
  <si>
    <t>#66</t>
  </si>
  <si>
    <t>#105</t>
  </si>
  <si>
    <t>#154</t>
  </si>
  <si>
    <t>Data Table for Figure 6a</t>
  </si>
  <si>
    <t>Name</t>
  </si>
  <si>
    <t>Rank</t>
  </si>
  <si>
    <t>P014</t>
  </si>
  <si>
    <t>Polyurea elastomer</t>
  </si>
  <si>
    <t>P004</t>
  </si>
  <si>
    <t>P001</t>
  </si>
  <si>
    <t>Oil enamel</t>
  </si>
  <si>
    <t>P005</t>
  </si>
  <si>
    <t>Acrylic-latex enamel</t>
  </si>
  <si>
    <t>P007</t>
  </si>
  <si>
    <t>Acrylic-solvent</t>
  </si>
  <si>
    <t>P008</t>
  </si>
  <si>
    <t>Lacquer primer</t>
  </si>
  <si>
    <t>P012</t>
  </si>
  <si>
    <t>Polyurethane</t>
  </si>
  <si>
    <t>P002</t>
  </si>
  <si>
    <t>P003</t>
  </si>
  <si>
    <t>Epoxy-waterborne</t>
  </si>
  <si>
    <t>P013</t>
  </si>
  <si>
    <t>Epoxy-no solvent</t>
  </si>
  <si>
    <t>Sorption Concentrations for Congener #52</t>
  </si>
  <si>
    <t>Data Table for Figure 6b</t>
  </si>
  <si>
    <t>Sorption Concentrations for Aroclor 1254</t>
  </si>
  <si>
    <t>Encapsulant ID</t>
  </si>
  <si>
    <t>Average</t>
  </si>
  <si>
    <t>Data Table for Figure 7</t>
  </si>
  <si>
    <t>Wipe Samples for Naturally Aged Encapsulated Panels</t>
  </si>
  <si>
    <t>Wipe 1</t>
  </si>
  <si>
    <t>Wipe 2</t>
  </si>
  <si>
    <t>Wipe 3</t>
  </si>
  <si>
    <t>Elapsed time</t>
  </si>
  <si>
    <t>time duration since the test started</t>
  </si>
  <si>
    <t>PCB congener PCB-66</t>
  </si>
  <si>
    <t>PCB congener PCB-105</t>
  </si>
  <si>
    <t>PCB congener PCB-154</t>
  </si>
  <si>
    <t xml:space="preserve"> Aroclor 1254</t>
  </si>
  <si>
    <t>Data Table for Figure 8</t>
  </si>
  <si>
    <t>SD</t>
  </si>
  <si>
    <t>n</t>
  </si>
  <si>
    <t>Wipe Samples for Accelerated Aging Panels, Wipe 1</t>
  </si>
  <si>
    <t>Wipe 1, 2, 3</t>
  </si>
  <si>
    <t>wipe samples collected at different elapsed time on the same panel</t>
  </si>
  <si>
    <t>number of samples</t>
  </si>
  <si>
    <t>standard deviation</t>
  </si>
  <si>
    <t>Elapsed time (h)</t>
  </si>
  <si>
    <r>
      <t xml:space="preserve">Sorption Concentration ( </t>
    </r>
    <r>
      <rPr>
        <sz val="11"/>
        <color theme="1"/>
        <rFont val="Calibri"/>
        <family val="2"/>
      </rPr>
      <t>µg/cm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</si>
  <si>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t>Average concentration</t>
  </si>
  <si>
    <r>
      <t>PCB sorption concentrations in the material (µg/cm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</si>
  <si>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Data Table for Figure 9</t>
  </si>
  <si>
    <t>One coat vs. two coats</t>
  </si>
  <si>
    <t>Data: Enapsulant P007; application method roler</t>
  </si>
  <si>
    <t>One coat</t>
  </si>
  <si>
    <t>Two coats</t>
  </si>
  <si>
    <t>SD (n=3)</t>
  </si>
  <si>
    <r>
      <t>Arcolor 1254 Concentration in wipes (</t>
    </r>
    <r>
      <rPr>
        <sz val="11"/>
        <color theme="1"/>
        <rFont val="Calibri"/>
        <family val="2"/>
      </rPr>
      <t>µg/100 cm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</si>
  <si>
    <r>
      <t>Aroclor 1254 Concentration in wipes (</t>
    </r>
    <r>
      <rPr>
        <sz val="11"/>
        <color theme="1"/>
        <rFont val="Calibri"/>
        <family val="2"/>
      </rPr>
      <t>µg/100 cm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</si>
  <si>
    <r>
      <t>PCB Air Concentrations  (µg/m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) </t>
    </r>
  </si>
  <si>
    <t>one or two coats</t>
  </si>
  <si>
    <t>coat the panel one time or two tmes</t>
  </si>
  <si>
    <t>Data Table for Figure 10a</t>
  </si>
  <si>
    <t>Source</t>
  </si>
  <si>
    <t>Encapsulant</t>
  </si>
  <si>
    <t>Primer</t>
  </si>
  <si>
    <t>Caulk</t>
  </si>
  <si>
    <r>
      <t>PCB Concentration in wipes (</t>
    </r>
    <r>
      <rPr>
        <sz val="11"/>
        <color theme="1"/>
        <rFont val="Calibri"/>
        <family val="2"/>
      </rPr>
      <t>µg/100 cm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</si>
  <si>
    <t>SD (n=4)</t>
  </si>
  <si>
    <t>Effect of Source Substrate on the Wipe Concentrations - Lacquer primer</t>
  </si>
  <si>
    <t>Effect of Source Substrate on the Wipe Concentrations - Polyurethane</t>
  </si>
  <si>
    <t>Data Table for Figure 10b</t>
  </si>
  <si>
    <t>Data Table for Figure 11a</t>
  </si>
  <si>
    <t>L1 =</t>
  </si>
  <si>
    <t>mm</t>
  </si>
  <si>
    <t>L1 (mm)</t>
  </si>
  <si>
    <t>1 day</t>
  </si>
  <si>
    <t>10 days</t>
  </si>
  <si>
    <t>100 days</t>
  </si>
  <si>
    <t>1000 days</t>
  </si>
  <si>
    <t>5000 days</t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</si>
  <si>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</si>
  <si>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t>L1</t>
  </si>
  <si>
    <t>thickness of the source layer</t>
  </si>
  <si>
    <t>Modeling Encapsulated Sources  - profile for congener #110 in the source (concrete) layer, encapsulant - Lacquer primer</t>
  </si>
  <si>
    <t>Data Table for Figure 11b</t>
  </si>
  <si>
    <t>Modeling Encapsulated Sources  - PCB Accumulation at the exposed surfece of the encapsulant layer ( lacquer primer) as a functino of time</t>
  </si>
  <si>
    <t>density, d1 =</t>
  </si>
  <si>
    <t>L2=</t>
  </si>
  <si>
    <t>density, d2 =</t>
  </si>
  <si>
    <t>d1</t>
  </si>
  <si>
    <t>dentisy of the encapsulant, e.g. Lacquer primer</t>
  </si>
  <si>
    <t>dentisy of the source material, e.g. concrete</t>
  </si>
  <si>
    <t>d2</t>
  </si>
  <si>
    <t>L2 (mm)</t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</si>
  <si>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(x)</t>
    </r>
  </si>
  <si>
    <t>x</t>
  </si>
  <si>
    <t>concentration in the source layer at depth x</t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</si>
  <si>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(x)</t>
    </r>
  </si>
  <si>
    <t>concentration in the encapsulant layer at depth x</t>
  </si>
  <si>
    <t>layers</t>
  </si>
  <si>
    <t>Layer</t>
  </si>
  <si>
    <t>Data Table for Figure 11c</t>
  </si>
  <si>
    <t>time</t>
  </si>
  <si>
    <t>25 days</t>
  </si>
  <si>
    <t>50 days</t>
  </si>
  <si>
    <t>200 days</t>
  </si>
  <si>
    <t>500 days</t>
  </si>
  <si>
    <t>2500 days</t>
  </si>
  <si>
    <t>average concentration in the encapsulant layer from depth 0 to x</t>
  </si>
  <si>
    <t>75 days</t>
  </si>
  <si>
    <r>
      <t>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(x) avg, average concentration of congener #110 in the encapsulant (lacquer primer) layer, </t>
    </r>
    <r>
      <rPr>
        <sz val="11"/>
        <rFont val="Calibri"/>
        <family val="2"/>
      </rPr>
      <t>µg/g</t>
    </r>
  </si>
  <si>
    <t>Modeling Encapsulated Sources  - PCB average concentration in the encapsulant layer ( lacquer primer and epoxy-waterborne) as a functino of time</t>
  </si>
  <si>
    <t>Data Table for Figure 11d</t>
  </si>
  <si>
    <t>Modeling Encapsulated Sources  - PCB Concentrations at the exposed surface of the encapsulated source</t>
  </si>
  <si>
    <t>Concentration of congener #110 at the surface of  the encapsulant (C2 at x = L2)</t>
  </si>
  <si>
    <t>Data Table for Figure 11e</t>
  </si>
  <si>
    <t>Modeling Encapsulated Sources  - Contribution of encapsulated source to air concentrations</t>
  </si>
  <si>
    <t>Concentration of congener #110 in the air</t>
  </si>
  <si>
    <t>Unencapsulated Concrete</t>
  </si>
  <si>
    <t>Data Table for Figure 12</t>
  </si>
  <si>
    <t>100 day</t>
  </si>
  <si>
    <t>1000 day</t>
  </si>
  <si>
    <t>Effect of encapsulant thickness on the concentration in exposed surface layer (Concrete/Lacquer Primer)</t>
  </si>
  <si>
    <t>L2 Thickness, mm</t>
  </si>
  <si>
    <t>depth or thickness of the encapsulant layer</t>
  </si>
  <si>
    <t>Concentration of congener #110 at the surface of  the encapsulant (C2 (x) at x = L2)</t>
  </si>
  <si>
    <t>Data Table for Figure 13</t>
  </si>
  <si>
    <t>Effect of initial concentration in source on average concentration in encapsulant layer</t>
  </si>
  <si>
    <t>C1 (ug/g)</t>
  </si>
  <si>
    <t>C2(x) avg, average concentration of congener #110 in the encapsulant (lacquer primer) layer, µg/g</t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</si>
  <si>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</si>
  <si>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(x) avg</t>
    </r>
  </si>
  <si>
    <t>Initial concentration of the contaminant in the source layer</t>
  </si>
  <si>
    <t>Data Table for Figure 14a</t>
  </si>
  <si>
    <t>Ranking of encapsulants based on average C2</t>
  </si>
  <si>
    <t>C2(x) avg, µg/g</t>
  </si>
  <si>
    <t>Data Table for Figure 14b</t>
  </si>
  <si>
    <t>Ranking of encapsulants based on C2 at x=L2 (encapsulant surface)</t>
  </si>
  <si>
    <t>C2(x=L2), µg/g</t>
  </si>
  <si>
    <t>Data Table for Figure 14c</t>
  </si>
  <si>
    <t>Ranking of encapsulants based on contribution to indoor air</t>
  </si>
  <si>
    <t>concentration in air</t>
  </si>
  <si>
    <r>
      <t>Cair, µg/m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</si>
  <si>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µg/m</t>
    </r>
    <r>
      <rPr>
        <vertAlign val="superscript"/>
        <sz val="11"/>
        <color theme="1"/>
        <rFont val="Calibri"/>
        <family val="2"/>
      </rPr>
      <t>3</t>
    </r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</si>
  <si>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(x), congener #110 in the source (concrete) layer, </t>
    </r>
    <r>
      <rPr>
        <sz val="11"/>
        <color theme="1"/>
        <rFont val="Calibri"/>
        <family val="2"/>
      </rPr>
      <t>µg/m</t>
    </r>
    <r>
      <rPr>
        <vertAlign val="superscript"/>
        <sz val="11"/>
        <color theme="1"/>
        <rFont val="Calibri"/>
        <family val="2"/>
      </rPr>
      <t>3</t>
    </r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</si>
  <si>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(x), congener #110 in the source (concrete) layer, </t>
    </r>
    <r>
      <rPr>
        <sz val="11"/>
        <color theme="1"/>
        <rFont val="Calibri"/>
        <family val="2"/>
      </rPr>
      <t>µg/g</t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</si>
  <si>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(x), congener #110 in the encapsulant (lacquer primer) layer, </t>
    </r>
    <r>
      <rPr>
        <sz val="11"/>
        <color theme="1"/>
        <rFont val="Calibri"/>
        <family val="2"/>
      </rPr>
      <t>µg/m</t>
    </r>
    <r>
      <rPr>
        <vertAlign val="superscript"/>
        <sz val="11"/>
        <color theme="1"/>
        <rFont val="Calibri"/>
        <family val="2"/>
      </rPr>
      <t>3</t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</si>
  <si>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(x), congener #110 in the encapsulant (lacquer primer) layer, </t>
    </r>
    <r>
      <rPr>
        <sz val="11"/>
        <color theme="1"/>
        <rFont val="Calibri"/>
        <family val="2"/>
      </rPr>
      <t>µg/g</t>
    </r>
  </si>
  <si>
    <t>mass of PCBs absorbed on the building material as a result of the material/air partition</t>
  </si>
  <si>
    <r>
      <t>µg/cm</t>
    </r>
    <r>
      <rPr>
        <vertAlign val="superscript"/>
        <sz val="11"/>
        <color theme="1"/>
        <rFont val="Calibri"/>
        <family val="2"/>
      </rPr>
      <t>2</t>
    </r>
  </si>
  <si>
    <t>VOC</t>
  </si>
  <si>
    <t>volatile organic compound</t>
  </si>
  <si>
    <r>
      <t>C</t>
    </r>
    <r>
      <rPr>
        <vertAlign val="subscript"/>
        <sz val="11"/>
        <color theme="1"/>
        <rFont val="Calibri"/>
        <family val="2"/>
        <scheme val="minor"/>
      </rPr>
      <t>air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</si>
</sst>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trike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Fill="1"/>
    <xf numFmtId="0" fontId="1" fillId="0" borderId="2" xfId="0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0" borderId="0" xfId="0" applyFont="1" applyAlignment="1"/>
    <xf numFmtId="0" fontId="0" fillId="0" borderId="0" xfId="0" applyAlignment="1"/>
    <xf numFmtId="0" fontId="0" fillId="0" borderId="0" xfId="0" applyFill="1" applyAlignment="1">
      <alignment horizontal="left"/>
    </xf>
    <xf numFmtId="0" fontId="4" fillId="0" borderId="0" xfId="1" applyFont="1" applyAlignment="1">
      <alignment vertical="center"/>
    </xf>
    <xf numFmtId="0" fontId="4" fillId="0" borderId="0" xfId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0" fillId="0" borderId="0" xfId="0" applyFont="1" applyAlignment="1"/>
    <xf numFmtId="0" fontId="8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7" xfId="0" applyFont="1" applyBorder="1"/>
    <xf numFmtId="2" fontId="0" fillId="0" borderId="7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7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left"/>
    </xf>
    <xf numFmtId="1" fontId="0" fillId="0" borderId="7" xfId="0" applyNumberFormat="1" applyFont="1" applyBorder="1" applyAlignment="1">
      <alignment horizontal="left"/>
    </xf>
    <xf numFmtId="164" fontId="3" fillId="0" borderId="7" xfId="0" applyNumberFormat="1" applyFont="1" applyBorder="1" applyAlignment="1">
      <alignment horizontal="left"/>
    </xf>
    <xf numFmtId="2" fontId="0" fillId="0" borderId="7" xfId="0" applyNumberFormat="1" applyFont="1" applyBorder="1" applyAlignment="1">
      <alignment horizontal="left"/>
    </xf>
    <xf numFmtId="164" fontId="0" fillId="0" borderId="7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Border="1" applyAlignment="1">
      <alignment horizontal="left"/>
    </xf>
    <xf numFmtId="2" fontId="0" fillId="0" borderId="7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2" fontId="3" fillId="0" borderId="7" xfId="0" applyNumberFormat="1" applyFont="1" applyFill="1" applyBorder="1" applyAlignment="1">
      <alignment horizontal="left"/>
    </xf>
    <xf numFmtId="2" fontId="11" fillId="0" borderId="7" xfId="0" applyNumberFormat="1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3" borderId="7" xfId="0" applyFont="1" applyFill="1" applyBorder="1"/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0" fillId="2" borderId="7" xfId="0" applyFont="1" applyFill="1" applyBorder="1"/>
    <xf numFmtId="0" fontId="1" fillId="0" borderId="0" xfId="0" applyFont="1" applyBorder="1" applyAlignment="1">
      <alignment horizontal="left"/>
    </xf>
    <xf numFmtId="2" fontId="0" fillId="3" borderId="7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0" fillId="2" borderId="7" xfId="0" applyFill="1" applyBorder="1"/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2" fontId="0" fillId="3" borderId="7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2" borderId="7" xfId="0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1" fontId="0" fillId="0" borderId="0" xfId="0" applyNumberFormat="1" applyBorder="1" applyAlignment="1">
      <alignment horizontal="center"/>
    </xf>
    <xf numFmtId="2" fontId="4" fillId="0" borderId="0" xfId="0" applyNumberFormat="1" applyFont="1"/>
    <xf numFmtId="0" fontId="0" fillId="0" borderId="7" xfId="0" applyBorder="1" applyAlignment="1">
      <alignment horizontal="left"/>
    </xf>
    <xf numFmtId="2" fontId="0" fillId="0" borderId="7" xfId="0" applyNumberFormat="1" applyBorder="1" applyAlignment="1">
      <alignment horizontal="left"/>
    </xf>
    <xf numFmtId="11" fontId="0" fillId="0" borderId="7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left"/>
    </xf>
    <xf numFmtId="11" fontId="0" fillId="0" borderId="0" xfId="0" applyNumberFormat="1" applyBorder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4" fillId="2" borderId="7" xfId="0" applyNumberFormat="1" applyFont="1" applyFill="1" applyBorder="1" applyAlignment="1">
      <alignment horizontal="left"/>
    </xf>
    <xf numFmtId="2" fontId="0" fillId="2" borderId="7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</cellXfs>
  <cellStyles count="4">
    <cellStyle name="Normal" xfId="0" builtinId="0"/>
    <cellStyle name="Normal 13" xfId="1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H31" sqref="H31"/>
    </sheetView>
  </sheetViews>
  <sheetFormatPr defaultRowHeight="15" x14ac:dyDescent="0.25"/>
  <cols>
    <col min="1" max="1" width="23.7109375" customWidth="1"/>
  </cols>
  <sheetData>
    <row r="1" spans="1:5" s="2" customFormat="1" x14ac:dyDescent="0.25">
      <c r="A1" s="7" t="s">
        <v>7</v>
      </c>
      <c r="B1" s="8"/>
      <c r="C1" s="8"/>
      <c r="D1" s="8"/>
      <c r="E1" s="8"/>
    </row>
    <row r="2" spans="1:5" s="2" customFormat="1" x14ac:dyDescent="0.25">
      <c r="A2" s="7"/>
      <c r="B2" s="8"/>
      <c r="C2" s="8"/>
      <c r="D2" s="8"/>
      <c r="E2" s="8"/>
    </row>
    <row r="3" spans="1:5" s="2" customFormat="1" ht="19.5" customHeight="1" x14ac:dyDescent="0.25">
      <c r="A3" s="16" t="s">
        <v>36</v>
      </c>
      <c r="B3" s="8"/>
      <c r="C3" s="8"/>
      <c r="D3" s="8"/>
      <c r="E3" s="8"/>
    </row>
    <row r="4" spans="1:5" s="2" customFormat="1" x14ac:dyDescent="0.25">
      <c r="A4" s="8" t="s">
        <v>37</v>
      </c>
      <c r="B4" s="8"/>
      <c r="C4" s="8"/>
      <c r="D4" s="8"/>
      <c r="E4" s="8"/>
    </row>
    <row r="5" spans="1:5" s="2" customFormat="1" x14ac:dyDescent="0.25">
      <c r="A5" s="8"/>
      <c r="B5" s="8"/>
      <c r="C5" s="8"/>
      <c r="D5" s="8"/>
      <c r="E5" s="8"/>
    </row>
    <row r="6" spans="1:5" s="2" customFormat="1" x14ac:dyDescent="0.25">
      <c r="A6" s="7" t="s">
        <v>25</v>
      </c>
      <c r="B6" s="7"/>
      <c r="C6" s="7"/>
      <c r="D6" s="7"/>
      <c r="E6" s="7"/>
    </row>
    <row r="7" spans="1:5" s="2" customFormat="1" x14ac:dyDescent="0.25">
      <c r="A7" s="6" t="s">
        <v>2</v>
      </c>
      <c r="B7" s="6"/>
      <c r="C7" s="6"/>
      <c r="D7" s="6"/>
      <c r="E7" s="6"/>
    </row>
    <row r="8" spans="1:5" s="5" customFormat="1" x14ac:dyDescent="0.25">
      <c r="A8" s="6" t="s">
        <v>6</v>
      </c>
      <c r="B8" s="6"/>
      <c r="C8" s="6"/>
      <c r="D8" s="6"/>
      <c r="E8" s="6"/>
    </row>
    <row r="9" spans="1:5" s="5" customFormat="1" x14ac:dyDescent="0.25">
      <c r="A9" s="9" t="s">
        <v>17</v>
      </c>
      <c r="B9" s="9"/>
      <c r="C9" s="9"/>
      <c r="D9" s="9"/>
      <c r="E9" s="9"/>
    </row>
    <row r="10" spans="1:5" s="5" customFormat="1" x14ac:dyDescent="0.25">
      <c r="A10" s="12" t="s">
        <v>12</v>
      </c>
      <c r="B10" s="10" t="s">
        <v>13</v>
      </c>
      <c r="C10" s="9"/>
      <c r="D10" s="9"/>
      <c r="E10" s="9"/>
    </row>
    <row r="11" spans="1:5" s="5" customFormat="1" x14ac:dyDescent="0.25">
      <c r="A11" s="13" t="s">
        <v>12</v>
      </c>
      <c r="B11" s="11" t="s">
        <v>14</v>
      </c>
      <c r="C11" s="9"/>
      <c r="D11" s="9"/>
      <c r="E11" s="9"/>
    </row>
    <row r="12" spans="1:5" s="5" customFormat="1" x14ac:dyDescent="0.25">
      <c r="A12" s="14" t="s">
        <v>12</v>
      </c>
      <c r="B12" s="11" t="s">
        <v>15</v>
      </c>
      <c r="C12" s="9"/>
      <c r="D12" s="9"/>
      <c r="E12" s="9"/>
    </row>
    <row r="13" spans="1:5" x14ac:dyDescent="0.25">
      <c r="A13" s="15" t="s">
        <v>12</v>
      </c>
      <c r="B13" s="11" t="s">
        <v>16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37" workbookViewId="0">
      <selection activeCell="F37" sqref="F37"/>
    </sheetView>
  </sheetViews>
  <sheetFormatPr defaultRowHeight="15" x14ac:dyDescent="0.25"/>
  <cols>
    <col min="1" max="1" width="25.42578125" style="38" customWidth="1"/>
    <col min="2" max="2" width="9" style="38" customWidth="1"/>
    <col min="3" max="3" width="10.7109375" style="38" bestFit="1" customWidth="1"/>
    <col min="4" max="4" width="11.7109375" style="38" customWidth="1"/>
    <col min="5" max="5" width="12.140625" style="38" customWidth="1"/>
    <col min="6" max="14" width="11.7109375" style="38" customWidth="1"/>
    <col min="15" max="16384" width="9.140625" style="38"/>
  </cols>
  <sheetData>
    <row r="1" spans="1:8" x14ac:dyDescent="0.25">
      <c r="A1" s="61" t="s">
        <v>139</v>
      </c>
    </row>
    <row r="3" spans="1:8" x14ac:dyDescent="0.25">
      <c r="A3" s="62" t="s">
        <v>140</v>
      </c>
    </row>
    <row r="4" spans="1:8" x14ac:dyDescent="0.25">
      <c r="A4" s="37"/>
    </row>
    <row r="5" spans="1:8" ht="17.25" x14ac:dyDescent="0.25">
      <c r="A5" s="65" t="s">
        <v>142</v>
      </c>
      <c r="B5">
        <v>0.1</v>
      </c>
      <c r="C5" t="s">
        <v>128</v>
      </c>
      <c r="E5" s="65" t="s">
        <v>143</v>
      </c>
      <c r="F5" s="71">
        <v>1.2</v>
      </c>
      <c r="G5" t="s">
        <v>135</v>
      </c>
    </row>
    <row r="6" spans="1:8" x14ac:dyDescent="0.25">
      <c r="A6"/>
      <c r="B6"/>
      <c r="C6"/>
      <c r="D6"/>
      <c r="E6"/>
      <c r="F6"/>
      <c r="G6"/>
      <c r="H6"/>
    </row>
    <row r="7" spans="1:8" ht="18.75" x14ac:dyDescent="0.35">
      <c r="A7"/>
      <c r="B7"/>
      <c r="C7" s="38" t="s">
        <v>201</v>
      </c>
      <c r="G7" s="63"/>
      <c r="H7" s="70"/>
    </row>
    <row r="8" spans="1:8" x14ac:dyDescent="0.25">
      <c r="A8" s="66" t="s">
        <v>154</v>
      </c>
      <c r="B8" s="66" t="s">
        <v>148</v>
      </c>
      <c r="C8" s="67" t="s">
        <v>130</v>
      </c>
      <c r="D8" s="67" t="s">
        <v>131</v>
      </c>
      <c r="E8" s="67" t="s">
        <v>132</v>
      </c>
      <c r="F8" s="67" t="s">
        <v>133</v>
      </c>
      <c r="G8" s="67" t="s">
        <v>134</v>
      </c>
      <c r="H8" s="70"/>
    </row>
    <row r="9" spans="1:8" x14ac:dyDescent="0.25">
      <c r="A9" s="72">
        <v>0</v>
      </c>
      <c r="B9" s="73">
        <f>$B$5*A9/$A$19</f>
        <v>0</v>
      </c>
      <c r="C9" s="74">
        <v>78346000</v>
      </c>
      <c r="D9" s="74">
        <v>71050000</v>
      </c>
      <c r="E9" s="74">
        <v>51286000</v>
      </c>
      <c r="F9" s="74">
        <v>19031000</v>
      </c>
      <c r="G9" s="74">
        <v>8643700</v>
      </c>
      <c r="H9" s="70"/>
    </row>
    <row r="10" spans="1:8" x14ac:dyDescent="0.25">
      <c r="A10" s="72">
        <v>1</v>
      </c>
      <c r="B10" s="73">
        <v>0.01</v>
      </c>
      <c r="C10" s="74">
        <v>68117000</v>
      </c>
      <c r="D10" s="74">
        <v>68367000</v>
      </c>
      <c r="E10" s="74">
        <v>49808000</v>
      </c>
      <c r="F10" s="74">
        <v>18449000</v>
      </c>
      <c r="G10" s="74">
        <v>8377000</v>
      </c>
      <c r="H10" s="70"/>
    </row>
    <row r="11" spans="1:8" x14ac:dyDescent="0.25">
      <c r="A11" s="72">
        <v>2</v>
      </c>
      <c r="B11" s="73">
        <v>0.02</v>
      </c>
      <c r="C11" s="74">
        <v>57246000</v>
      </c>
      <c r="D11" s="74">
        <v>65720000</v>
      </c>
      <c r="E11" s="74">
        <v>48315000</v>
      </c>
      <c r="F11" s="74">
        <v>17865000</v>
      </c>
      <c r="G11" s="74">
        <v>8110300</v>
      </c>
      <c r="H11" s="70"/>
    </row>
    <row r="12" spans="1:8" x14ac:dyDescent="0.25">
      <c r="A12" s="72">
        <v>3</v>
      </c>
      <c r="B12" s="73">
        <v>3.0000000000000006E-2</v>
      </c>
      <c r="C12" s="74">
        <v>46437000</v>
      </c>
      <c r="D12" s="74">
        <v>63120000</v>
      </c>
      <c r="E12" s="74">
        <v>46807000</v>
      </c>
      <c r="F12" s="74">
        <v>17281000</v>
      </c>
      <c r="G12" s="74">
        <v>7843400</v>
      </c>
      <c r="H12" s="70"/>
    </row>
    <row r="13" spans="1:8" x14ac:dyDescent="0.25">
      <c r="A13" s="72">
        <v>4</v>
      </c>
      <c r="B13" s="73">
        <v>0.04</v>
      </c>
      <c r="C13" s="74">
        <v>36334000</v>
      </c>
      <c r="D13" s="74">
        <v>60574000</v>
      </c>
      <c r="E13" s="74">
        <v>45284000</v>
      </c>
      <c r="F13" s="74">
        <v>16696000</v>
      </c>
      <c r="G13" s="74">
        <v>7576500</v>
      </c>
      <c r="H13" s="70"/>
    </row>
    <row r="14" spans="1:8" x14ac:dyDescent="0.25">
      <c r="A14" s="72">
        <v>5</v>
      </c>
      <c r="B14" s="73">
        <v>0.05</v>
      </c>
      <c r="C14" s="74">
        <v>27440000</v>
      </c>
      <c r="D14" s="74">
        <v>58089000</v>
      </c>
      <c r="E14" s="74">
        <v>43748000</v>
      </c>
      <c r="F14" s="74">
        <v>16110000</v>
      </c>
      <c r="G14" s="74">
        <v>7309600</v>
      </c>
      <c r="H14" s="70"/>
    </row>
    <row r="15" spans="1:8" x14ac:dyDescent="0.25">
      <c r="A15" s="72">
        <v>6</v>
      </c>
      <c r="B15" s="73">
        <v>6.0000000000000012E-2</v>
      </c>
      <c r="C15" s="74">
        <v>20070000</v>
      </c>
      <c r="D15" s="74">
        <v>55671000</v>
      </c>
      <c r="E15" s="74">
        <v>42198000</v>
      </c>
      <c r="F15" s="74">
        <v>15524000</v>
      </c>
      <c r="G15" s="74">
        <v>7042600</v>
      </c>
      <c r="H15" s="70"/>
    </row>
    <row r="16" spans="1:8" x14ac:dyDescent="0.25">
      <c r="A16" s="72">
        <v>7</v>
      </c>
      <c r="B16" s="73">
        <v>7.0000000000000007E-2</v>
      </c>
      <c r="C16" s="74">
        <v>14358000</v>
      </c>
      <c r="D16" s="74">
        <v>53324000</v>
      </c>
      <c r="E16" s="74">
        <v>40635000</v>
      </c>
      <c r="F16" s="74">
        <v>14936000</v>
      </c>
      <c r="G16" s="74">
        <v>6775500</v>
      </c>
      <c r="H16" s="70"/>
    </row>
    <row r="17" spans="1:8" x14ac:dyDescent="0.25">
      <c r="A17" s="72">
        <v>8</v>
      </c>
      <c r="B17" s="73">
        <v>0.08</v>
      </c>
      <c r="C17" s="74">
        <v>10300000</v>
      </c>
      <c r="D17" s="74">
        <v>51049000</v>
      </c>
      <c r="E17" s="74">
        <v>39060000</v>
      </c>
      <c r="F17" s="74">
        <v>14349000</v>
      </c>
      <c r="G17" s="74">
        <v>6508300</v>
      </c>
      <c r="H17" s="70"/>
    </row>
    <row r="18" spans="1:8" x14ac:dyDescent="0.25">
      <c r="A18" s="72">
        <v>9</v>
      </c>
      <c r="B18" s="73">
        <v>0.09</v>
      </c>
      <c r="C18" s="74">
        <v>7809900</v>
      </c>
      <c r="D18" s="74">
        <v>48848000</v>
      </c>
      <c r="E18" s="74">
        <v>37472000</v>
      </c>
      <c r="F18" s="74">
        <v>13760000</v>
      </c>
      <c r="G18" s="74">
        <v>6241100</v>
      </c>
      <c r="H18" s="70"/>
    </row>
    <row r="19" spans="1:8" x14ac:dyDescent="0.25">
      <c r="A19" s="72">
        <v>10</v>
      </c>
      <c r="B19" s="73">
        <v>0.1</v>
      </c>
      <c r="C19" s="74">
        <v>6785400</v>
      </c>
      <c r="D19" s="74">
        <v>46721000</v>
      </c>
      <c r="E19" s="74">
        <v>35873000</v>
      </c>
      <c r="F19" s="74">
        <v>13171000</v>
      </c>
      <c r="G19" s="74">
        <v>5973800</v>
      </c>
      <c r="H19" s="70"/>
    </row>
    <row r="20" spans="1:8" x14ac:dyDescent="0.25">
      <c r="A20" s="75"/>
      <c r="B20" s="76"/>
      <c r="C20" s="77"/>
      <c r="D20" s="77"/>
      <c r="E20" s="77"/>
      <c r="F20" s="77"/>
      <c r="G20" s="77"/>
      <c r="H20" s="70"/>
    </row>
    <row r="21" spans="1:8" x14ac:dyDescent="0.25">
      <c r="A21" s="75"/>
      <c r="B21" s="76"/>
      <c r="C21" s="77"/>
      <c r="D21" s="77"/>
      <c r="E21" s="77"/>
      <c r="F21" s="77"/>
      <c r="G21" s="77"/>
      <c r="H21" s="70"/>
    </row>
    <row r="22" spans="1:8" ht="18" x14ac:dyDescent="0.35">
      <c r="A22" s="75"/>
      <c r="B22" s="76"/>
      <c r="C22" s="38" t="s">
        <v>202</v>
      </c>
      <c r="D22" s="77"/>
      <c r="E22" s="77"/>
      <c r="F22" s="77"/>
      <c r="G22" s="77"/>
      <c r="H22" s="70"/>
    </row>
    <row r="23" spans="1:8" x14ac:dyDescent="0.25">
      <c r="A23" s="66" t="s">
        <v>154</v>
      </c>
      <c r="B23" s="66" t="s">
        <v>148</v>
      </c>
      <c r="C23" s="67" t="s">
        <v>130</v>
      </c>
      <c r="D23" s="67" t="s">
        <v>131</v>
      </c>
      <c r="E23" s="67" t="s">
        <v>132</v>
      </c>
      <c r="F23" s="67" t="s">
        <v>133</v>
      </c>
      <c r="G23" s="67" t="s">
        <v>134</v>
      </c>
      <c r="H23" s="70"/>
    </row>
    <row r="24" spans="1:8" x14ac:dyDescent="0.25">
      <c r="A24" s="72">
        <v>0</v>
      </c>
      <c r="B24" s="73">
        <f>$B$5*A24/$A$19</f>
        <v>0</v>
      </c>
      <c r="C24" s="73">
        <f>C9/1000000/$F$5</f>
        <v>65.288333333333341</v>
      </c>
      <c r="D24" s="73">
        <v>59.208333333333336</v>
      </c>
      <c r="E24" s="73">
        <v>42.738333333333337</v>
      </c>
      <c r="F24" s="73">
        <v>15.859166666666667</v>
      </c>
      <c r="G24" s="73">
        <v>7.2030833333333346</v>
      </c>
      <c r="H24" s="70"/>
    </row>
    <row r="25" spans="1:8" x14ac:dyDescent="0.25">
      <c r="A25" s="72">
        <v>1</v>
      </c>
      <c r="B25" s="73">
        <v>0.01</v>
      </c>
      <c r="C25" s="73">
        <v>56.764166666666675</v>
      </c>
      <c r="D25" s="73">
        <v>56.972500000000004</v>
      </c>
      <c r="E25" s="73">
        <v>41.506666666666668</v>
      </c>
      <c r="F25" s="73">
        <v>15.374166666666669</v>
      </c>
      <c r="G25" s="73">
        <v>6.9808333333333339</v>
      </c>
      <c r="H25" s="70"/>
    </row>
    <row r="26" spans="1:8" x14ac:dyDescent="0.25">
      <c r="A26" s="72">
        <v>2</v>
      </c>
      <c r="B26" s="73">
        <v>0.02</v>
      </c>
      <c r="C26" s="73">
        <v>47.705000000000005</v>
      </c>
      <c r="D26" s="73">
        <v>54.766666666666666</v>
      </c>
      <c r="E26" s="73">
        <v>40.262500000000003</v>
      </c>
      <c r="F26" s="73">
        <v>14.887499999999999</v>
      </c>
      <c r="G26" s="73">
        <v>6.7585833333333341</v>
      </c>
      <c r="H26" s="70"/>
    </row>
    <row r="27" spans="1:8" x14ac:dyDescent="0.25">
      <c r="A27" s="72">
        <v>3</v>
      </c>
      <c r="B27" s="73">
        <v>3.0000000000000006E-2</v>
      </c>
      <c r="C27" s="73">
        <v>38.697499999999998</v>
      </c>
      <c r="D27" s="73">
        <v>52.6</v>
      </c>
      <c r="E27" s="73">
        <v>39.005833333333335</v>
      </c>
      <c r="F27" s="73">
        <v>14.400833333333333</v>
      </c>
      <c r="G27" s="73">
        <v>6.5361666666666665</v>
      </c>
      <c r="H27" s="70"/>
    </row>
    <row r="28" spans="1:8" x14ac:dyDescent="0.25">
      <c r="A28" s="72">
        <v>4</v>
      </c>
      <c r="B28" s="73">
        <v>0.04</v>
      </c>
      <c r="C28" s="73">
        <v>30.278333333333336</v>
      </c>
      <c r="D28" s="73">
        <v>50.478333333333332</v>
      </c>
      <c r="E28" s="73">
        <v>37.736666666666665</v>
      </c>
      <c r="F28" s="73">
        <v>13.913333333333336</v>
      </c>
      <c r="G28" s="73">
        <v>6.3137500000000006</v>
      </c>
      <c r="H28" s="70"/>
    </row>
    <row r="29" spans="1:8" x14ac:dyDescent="0.25">
      <c r="A29" s="72">
        <v>5</v>
      </c>
      <c r="B29" s="73">
        <v>0.05</v>
      </c>
      <c r="C29" s="73">
        <v>22.866666666666667</v>
      </c>
      <c r="D29" s="73">
        <v>48.407499999999999</v>
      </c>
      <c r="E29" s="73">
        <v>36.456666666666663</v>
      </c>
      <c r="F29" s="73">
        <v>13.425000000000001</v>
      </c>
      <c r="G29" s="73">
        <v>6.091333333333333</v>
      </c>
      <c r="H29" s="70"/>
    </row>
    <row r="30" spans="1:8" x14ac:dyDescent="0.25">
      <c r="A30" s="72">
        <v>6</v>
      </c>
      <c r="B30" s="73">
        <v>6.0000000000000012E-2</v>
      </c>
      <c r="C30" s="73">
        <v>16.725000000000001</v>
      </c>
      <c r="D30" s="73">
        <v>46.392499999999998</v>
      </c>
      <c r="E30" s="73">
        <v>35.164999999999999</v>
      </c>
      <c r="F30" s="73">
        <v>12.936666666666666</v>
      </c>
      <c r="G30" s="73">
        <v>5.8688333333333338</v>
      </c>
      <c r="H30" s="70"/>
    </row>
    <row r="31" spans="1:8" x14ac:dyDescent="0.25">
      <c r="A31" s="72">
        <v>7</v>
      </c>
      <c r="B31" s="73">
        <v>7.0000000000000007E-2</v>
      </c>
      <c r="C31" s="73">
        <v>11.965000000000002</v>
      </c>
      <c r="D31" s="73">
        <v>44.436666666666667</v>
      </c>
      <c r="E31" s="73">
        <v>33.862499999999997</v>
      </c>
      <c r="F31" s="73">
        <v>12.446666666666667</v>
      </c>
      <c r="G31" s="73">
        <v>5.6462500000000002</v>
      </c>
      <c r="H31" s="70"/>
    </row>
    <row r="32" spans="1:8" x14ac:dyDescent="0.25">
      <c r="A32" s="72">
        <v>8</v>
      </c>
      <c r="B32" s="73">
        <v>0.08</v>
      </c>
      <c r="C32" s="73">
        <v>8.5833333333333339</v>
      </c>
      <c r="D32" s="73">
        <v>42.540833333333332</v>
      </c>
      <c r="E32" s="73">
        <v>32.550000000000004</v>
      </c>
      <c r="F32" s="73">
        <v>11.957500000000001</v>
      </c>
      <c r="G32" s="73">
        <v>5.4235833333333341</v>
      </c>
      <c r="H32" s="70"/>
    </row>
    <row r="33" spans="1:12" x14ac:dyDescent="0.25">
      <c r="A33" s="72">
        <v>9</v>
      </c>
      <c r="B33" s="73">
        <v>0.09</v>
      </c>
      <c r="C33" s="73">
        <v>6.5082500000000003</v>
      </c>
      <c r="D33" s="73">
        <v>40.706666666666671</v>
      </c>
      <c r="E33" s="73">
        <v>31.22666666666667</v>
      </c>
      <c r="F33" s="73">
        <v>11.466666666666667</v>
      </c>
      <c r="G33" s="73">
        <v>5.2009166666666671</v>
      </c>
      <c r="H33" s="70"/>
    </row>
    <row r="34" spans="1:12" x14ac:dyDescent="0.25">
      <c r="A34" s="72">
        <v>10</v>
      </c>
      <c r="B34" s="73">
        <v>0.1</v>
      </c>
      <c r="C34" s="73">
        <v>5.6545000000000005</v>
      </c>
      <c r="D34" s="73">
        <v>38.934166666666663</v>
      </c>
      <c r="E34" s="73">
        <v>29.894166666666667</v>
      </c>
      <c r="F34" s="73">
        <v>10.975833333333334</v>
      </c>
      <c r="G34" s="73">
        <v>4.9781666666666666</v>
      </c>
      <c r="H34" s="70"/>
    </row>
    <row r="35" spans="1:12" x14ac:dyDescent="0.25">
      <c r="A35"/>
      <c r="B35"/>
      <c r="C35"/>
      <c r="D35"/>
      <c r="E35"/>
      <c r="F35"/>
      <c r="G35"/>
      <c r="H35"/>
    </row>
    <row r="36" spans="1:12" x14ac:dyDescent="0.25">
      <c r="A36" s="63"/>
    </row>
    <row r="37" spans="1:12" x14ac:dyDescent="0.25">
      <c r="A37" s="61" t="s">
        <v>156</v>
      </c>
    </row>
    <row r="38" spans="1:12" x14ac:dyDescent="0.25">
      <c r="A38" s="63"/>
    </row>
    <row r="39" spans="1:12" x14ac:dyDescent="0.25">
      <c r="A39" s="62" t="s">
        <v>168</v>
      </c>
    </row>
    <row r="40" spans="1:12" x14ac:dyDescent="0.25">
      <c r="A40" s="62"/>
    </row>
    <row r="41" spans="1:12" ht="18" x14ac:dyDescent="0.35">
      <c r="A41" s="63"/>
      <c r="B41" s="78" t="s">
        <v>165</v>
      </c>
      <c r="C41" s="79"/>
      <c r="D41" s="79"/>
      <c r="E41" s="79"/>
      <c r="F41" s="79"/>
      <c r="G41" s="79"/>
      <c r="H41" s="79"/>
      <c r="I41" s="79"/>
    </row>
    <row r="42" spans="1:12" x14ac:dyDescent="0.25">
      <c r="A42" s="72" t="s">
        <v>157</v>
      </c>
      <c r="B42" s="32" t="s">
        <v>130</v>
      </c>
      <c r="C42" s="32" t="s">
        <v>131</v>
      </c>
      <c r="D42" s="32" t="s">
        <v>158</v>
      </c>
      <c r="E42" s="32" t="s">
        <v>159</v>
      </c>
      <c r="F42" s="32" t="s">
        <v>132</v>
      </c>
      <c r="G42" s="32" t="s">
        <v>160</v>
      </c>
      <c r="H42" s="32" t="s">
        <v>161</v>
      </c>
      <c r="I42" s="32" t="s">
        <v>133</v>
      </c>
      <c r="J42" s="32" t="s">
        <v>162</v>
      </c>
      <c r="K42" s="32" t="s">
        <v>134</v>
      </c>
    </row>
    <row r="43" spans="1:12" x14ac:dyDescent="0.25">
      <c r="A43" s="72" t="s">
        <v>69</v>
      </c>
      <c r="B43" s="40">
        <v>27.556466666666669</v>
      </c>
      <c r="C43" s="40">
        <v>48.63729166666667</v>
      </c>
      <c r="D43" s="40">
        <v>49.533708333333337</v>
      </c>
      <c r="E43" s="40">
        <v>44.449833333333331</v>
      </c>
      <c r="F43" s="40">
        <v>36.408875000000002</v>
      </c>
      <c r="G43" s="40">
        <v>27.963250000000009</v>
      </c>
      <c r="H43" s="40">
        <v>18.642750000000003</v>
      </c>
      <c r="I43" s="40">
        <v>13.422583333333334</v>
      </c>
      <c r="J43" s="40">
        <v>8.582670833333335</v>
      </c>
      <c r="K43" s="40">
        <v>6.0910875000000004</v>
      </c>
    </row>
    <row r="44" spans="1:12" x14ac:dyDescent="0.25">
      <c r="A44" s="63"/>
    </row>
    <row r="45" spans="1:12" x14ac:dyDescent="0.25">
      <c r="A45" s="72" t="s">
        <v>157</v>
      </c>
      <c r="B45" s="32" t="s">
        <v>130</v>
      </c>
      <c r="C45" s="32" t="s">
        <v>131</v>
      </c>
      <c r="D45" s="32" t="s">
        <v>158</v>
      </c>
      <c r="E45" s="32" t="s">
        <v>159</v>
      </c>
      <c r="F45" s="80" t="s">
        <v>164</v>
      </c>
      <c r="G45" s="32" t="s">
        <v>132</v>
      </c>
      <c r="H45" s="32" t="s">
        <v>160</v>
      </c>
      <c r="I45" s="32" t="s">
        <v>161</v>
      </c>
      <c r="J45" s="32" t="s">
        <v>133</v>
      </c>
      <c r="K45" s="32" t="s">
        <v>162</v>
      </c>
      <c r="L45" s="32" t="s">
        <v>134</v>
      </c>
    </row>
    <row r="46" spans="1:12" x14ac:dyDescent="0.25">
      <c r="A46" s="72" t="s">
        <v>74</v>
      </c>
      <c r="B46" s="40">
        <v>4.9178644534666658</v>
      </c>
      <c r="C46" s="40">
        <v>13.607790833333331</v>
      </c>
      <c r="D46" s="40">
        <v>18.141275</v>
      </c>
      <c r="E46" s="40">
        <v>19.368654166666666</v>
      </c>
      <c r="F46" s="40">
        <v>19.256979166666667</v>
      </c>
      <c r="G46" s="40">
        <v>18.999762499999999</v>
      </c>
      <c r="H46" s="40">
        <v>18.071620833333334</v>
      </c>
      <c r="I46" s="40">
        <v>16.311141666666668</v>
      </c>
      <c r="J46" s="40">
        <v>14.605200000000002</v>
      </c>
      <c r="K46" s="40">
        <v>11.967879166666666</v>
      </c>
      <c r="L46" s="40">
        <v>9.8415791666666657</v>
      </c>
    </row>
    <row r="47" spans="1:12" x14ac:dyDescent="0.25">
      <c r="A47" s="63"/>
    </row>
    <row r="48" spans="1:12" x14ac:dyDescent="0.25">
      <c r="A48" s="63"/>
    </row>
    <row r="49" spans="1:12" x14ac:dyDescent="0.25">
      <c r="A49" s="61" t="s">
        <v>167</v>
      </c>
    </row>
    <row r="50" spans="1:12" x14ac:dyDescent="0.25">
      <c r="A50" s="63"/>
    </row>
    <row r="51" spans="1:12" x14ac:dyDescent="0.25">
      <c r="A51" s="62" t="s">
        <v>166</v>
      </c>
    </row>
    <row r="52" spans="1:12" x14ac:dyDescent="0.25">
      <c r="A52" s="63"/>
    </row>
    <row r="53" spans="1:12" x14ac:dyDescent="0.25">
      <c r="A53" s="61" t="s">
        <v>69</v>
      </c>
      <c r="C53" s="20" t="s">
        <v>169</v>
      </c>
    </row>
    <row r="54" spans="1:12" x14ac:dyDescent="0.25">
      <c r="A54" s="72" t="s">
        <v>157</v>
      </c>
      <c r="B54" s="32" t="s">
        <v>130</v>
      </c>
      <c r="C54" s="32" t="s">
        <v>131</v>
      </c>
      <c r="D54" s="32" t="s">
        <v>158</v>
      </c>
      <c r="E54" s="32" t="s">
        <v>159</v>
      </c>
      <c r="F54" s="32" t="s">
        <v>132</v>
      </c>
      <c r="G54" s="32" t="s">
        <v>160</v>
      </c>
      <c r="H54" s="32" t="s">
        <v>161</v>
      </c>
      <c r="I54" s="32" t="s">
        <v>133</v>
      </c>
      <c r="J54" s="32" t="s">
        <v>162</v>
      </c>
      <c r="K54" s="32" t="s">
        <v>134</v>
      </c>
    </row>
    <row r="55" spans="1:12" x14ac:dyDescent="0.25">
      <c r="A55" s="72" t="s">
        <v>69</v>
      </c>
      <c r="B55" s="40">
        <v>5.6545000000000005</v>
      </c>
      <c r="C55" s="40">
        <v>38.934166666666663</v>
      </c>
      <c r="D55" s="40">
        <v>40.645000000000003</v>
      </c>
      <c r="E55" s="40">
        <v>36.553333333333335</v>
      </c>
      <c r="F55" s="40">
        <v>29.894166666666667</v>
      </c>
      <c r="G55" s="40">
        <v>22.916666666666668</v>
      </c>
      <c r="H55" s="40">
        <v>15.254166666666666</v>
      </c>
      <c r="I55" s="40">
        <v>10.975833333333334</v>
      </c>
      <c r="J55" s="40">
        <v>7.0154166666666669</v>
      </c>
      <c r="K55" s="40">
        <v>4.9781666666666666</v>
      </c>
    </row>
    <row r="56" spans="1:12" x14ac:dyDescent="0.25">
      <c r="A56" s="63"/>
    </row>
    <row r="57" spans="1:12" x14ac:dyDescent="0.25">
      <c r="A57" s="61" t="s">
        <v>74</v>
      </c>
      <c r="C57" s="20" t="s">
        <v>169</v>
      </c>
    </row>
    <row r="58" spans="1:12" x14ac:dyDescent="0.25">
      <c r="A58" s="72" t="s">
        <v>157</v>
      </c>
      <c r="B58" s="32" t="s">
        <v>130</v>
      </c>
      <c r="C58" s="32" t="s">
        <v>131</v>
      </c>
      <c r="D58" s="32" t="s">
        <v>158</v>
      </c>
      <c r="E58" s="32" t="s">
        <v>159</v>
      </c>
      <c r="F58" s="80" t="s">
        <v>164</v>
      </c>
      <c r="G58" s="32" t="s">
        <v>132</v>
      </c>
      <c r="H58" s="32" t="s">
        <v>160</v>
      </c>
      <c r="I58" s="32" t="s">
        <v>161</v>
      </c>
      <c r="J58" s="32" t="s">
        <v>133</v>
      </c>
      <c r="K58" s="32" t="s">
        <v>162</v>
      </c>
      <c r="L58" s="32" t="s">
        <v>134</v>
      </c>
    </row>
    <row r="59" spans="1:12" x14ac:dyDescent="0.25">
      <c r="A59" s="72" t="s">
        <v>74</v>
      </c>
      <c r="B59" s="40">
        <v>5.6210000000000001E-6</v>
      </c>
      <c r="C59" s="40">
        <v>0.75414999999999999</v>
      </c>
      <c r="D59" s="40">
        <v>2.1498333333333335</v>
      </c>
      <c r="E59" s="40">
        <v>2.5885833333333337</v>
      </c>
      <c r="F59" s="40">
        <v>2.6037499999999998</v>
      </c>
      <c r="G59" s="40">
        <v>2.5720833333333335</v>
      </c>
      <c r="H59" s="40">
        <v>2.4442500000000003</v>
      </c>
      <c r="I59" s="40">
        <v>2.2028333333333334</v>
      </c>
      <c r="J59" s="40">
        <v>1.9708333333333337</v>
      </c>
      <c r="K59" s="40">
        <v>1.6137500000000002</v>
      </c>
      <c r="L59" s="40">
        <v>1.3265833333333334</v>
      </c>
    </row>
    <row r="60" spans="1:12" x14ac:dyDescent="0.25">
      <c r="A60" s="63"/>
    </row>
    <row r="61" spans="1:12" x14ac:dyDescent="0.25">
      <c r="A61" s="63"/>
    </row>
    <row r="62" spans="1:12" x14ac:dyDescent="0.25">
      <c r="A62" s="61" t="s">
        <v>170</v>
      </c>
    </row>
    <row r="63" spans="1:12" x14ac:dyDescent="0.25">
      <c r="A63" s="63"/>
    </row>
    <row r="64" spans="1:12" x14ac:dyDescent="0.25">
      <c r="A64" s="62" t="s">
        <v>171</v>
      </c>
    </row>
    <row r="65" spans="1:12" x14ac:dyDescent="0.25">
      <c r="A65" s="63"/>
    </row>
    <row r="66" spans="1:12" x14ac:dyDescent="0.25">
      <c r="A66" s="61" t="s">
        <v>69</v>
      </c>
      <c r="C66" s="20" t="s">
        <v>172</v>
      </c>
    </row>
    <row r="67" spans="1:12" x14ac:dyDescent="0.25">
      <c r="A67" s="72" t="s">
        <v>157</v>
      </c>
      <c r="B67" s="32" t="s">
        <v>130</v>
      </c>
      <c r="C67" s="32" t="s">
        <v>131</v>
      </c>
      <c r="D67" s="32" t="s">
        <v>158</v>
      </c>
      <c r="E67" s="32" t="s">
        <v>159</v>
      </c>
      <c r="F67" s="32" t="s">
        <v>132</v>
      </c>
      <c r="G67" s="32" t="s">
        <v>160</v>
      </c>
      <c r="H67" s="32" t="s">
        <v>161</v>
      </c>
      <c r="I67" s="32" t="s">
        <v>133</v>
      </c>
      <c r="J67" s="32" t="s">
        <v>162</v>
      </c>
      <c r="K67" s="32" t="s">
        <v>134</v>
      </c>
    </row>
    <row r="68" spans="1:12" x14ac:dyDescent="0.25">
      <c r="A68" s="72" t="s">
        <v>69</v>
      </c>
      <c r="B68" s="40">
        <v>0.13990515463917524</v>
      </c>
      <c r="C68" s="40">
        <v>0.96331958762886594</v>
      </c>
      <c r="D68" s="40">
        <v>1.0056494845360824</v>
      </c>
      <c r="E68" s="40">
        <v>0.90441237113402062</v>
      </c>
      <c r="F68" s="40">
        <v>0.73964948453608248</v>
      </c>
      <c r="G68" s="40">
        <v>0.5670103092783505</v>
      </c>
      <c r="H68" s="40">
        <v>0.37742268041237115</v>
      </c>
      <c r="I68" s="40">
        <v>0.27156701030927838</v>
      </c>
      <c r="J68" s="40">
        <v>0.17357731958762887</v>
      </c>
      <c r="K68" s="40">
        <v>0.12317113402061855</v>
      </c>
    </row>
    <row r="69" spans="1:12" x14ac:dyDescent="0.25">
      <c r="A69" s="63"/>
    </row>
    <row r="70" spans="1:12" x14ac:dyDescent="0.25">
      <c r="A70" s="61" t="s">
        <v>74</v>
      </c>
      <c r="C70" s="20" t="s">
        <v>172</v>
      </c>
    </row>
    <row r="71" spans="1:12" x14ac:dyDescent="0.25">
      <c r="A71" s="72" t="s">
        <v>157</v>
      </c>
      <c r="B71" s="32" t="s">
        <v>130</v>
      </c>
      <c r="C71" s="32" t="s">
        <v>131</v>
      </c>
      <c r="D71" s="32" t="s">
        <v>158</v>
      </c>
      <c r="E71" s="32" t="s">
        <v>159</v>
      </c>
      <c r="F71" s="80" t="s">
        <v>164</v>
      </c>
      <c r="G71" s="32" t="s">
        <v>132</v>
      </c>
      <c r="H71" s="32" t="s">
        <v>160</v>
      </c>
      <c r="I71" s="32" t="s">
        <v>161</v>
      </c>
      <c r="J71" s="32" t="s">
        <v>133</v>
      </c>
      <c r="K71" s="32" t="s">
        <v>162</v>
      </c>
      <c r="L71" s="32" t="s">
        <v>134</v>
      </c>
    </row>
    <row r="72" spans="1:12" x14ac:dyDescent="0.25">
      <c r="A72" s="72" t="s">
        <v>74</v>
      </c>
      <c r="B72" s="40">
        <v>3.8989595375722543E-7</v>
      </c>
      <c r="C72" s="40">
        <v>5.2310982658959539E-2</v>
      </c>
      <c r="D72" s="40">
        <v>0.14912138728323698</v>
      </c>
      <c r="E72" s="40">
        <v>0.1795549132947977</v>
      </c>
      <c r="F72" s="40">
        <v>0.18060693641618497</v>
      </c>
      <c r="G72" s="40">
        <v>0.17841040462427746</v>
      </c>
      <c r="H72" s="40">
        <v>0.16954335260115608</v>
      </c>
      <c r="I72" s="40">
        <v>0.15279768786127168</v>
      </c>
      <c r="J72" s="40">
        <v>0.13670520231213873</v>
      </c>
      <c r="K72" s="40">
        <v>0.1119364161849711</v>
      </c>
      <c r="L72" s="40">
        <v>9.2017341040462428E-2</v>
      </c>
    </row>
    <row r="73" spans="1:12" x14ac:dyDescent="0.25">
      <c r="A73" s="63"/>
    </row>
    <row r="74" spans="1:12" x14ac:dyDescent="0.25">
      <c r="A74" s="61" t="s">
        <v>173</v>
      </c>
      <c r="C74" s="20" t="s">
        <v>172</v>
      </c>
    </row>
    <row r="75" spans="1:12" x14ac:dyDescent="0.25">
      <c r="A75" s="72" t="s">
        <v>157</v>
      </c>
      <c r="B75" s="32" t="s">
        <v>130</v>
      </c>
      <c r="C75" s="32" t="s">
        <v>131</v>
      </c>
      <c r="D75" s="32" t="s">
        <v>158</v>
      </c>
      <c r="E75" s="32" t="s">
        <v>159</v>
      </c>
      <c r="F75" s="32" t="s">
        <v>132</v>
      </c>
      <c r="G75" s="32" t="s">
        <v>160</v>
      </c>
      <c r="H75" s="32" t="s">
        <v>161</v>
      </c>
      <c r="I75" s="32" t="s">
        <v>133</v>
      </c>
      <c r="J75" s="32" t="s">
        <v>162</v>
      </c>
      <c r="K75" s="32" t="s">
        <v>134</v>
      </c>
    </row>
    <row r="76" spans="1:12" x14ac:dyDescent="0.25">
      <c r="A76" s="72" t="s">
        <v>173</v>
      </c>
      <c r="B76" s="40">
        <v>2.3700719424460432</v>
      </c>
      <c r="C76" s="40">
        <v>1.6539568345323741</v>
      </c>
      <c r="D76" s="40">
        <v>1.2945755395683454</v>
      </c>
      <c r="E76" s="40">
        <v>1.0250215827338129</v>
      </c>
      <c r="F76" s="40">
        <v>0.78235971223021583</v>
      </c>
      <c r="G76" s="40">
        <v>0.58063309352517989</v>
      </c>
      <c r="H76" s="40">
        <v>0.38030215827338132</v>
      </c>
      <c r="I76" s="40">
        <v>0.27247482014388491</v>
      </c>
      <c r="J76" s="40">
        <v>0.17378417266187052</v>
      </c>
      <c r="K76" s="40">
        <v>0.1232431654676259</v>
      </c>
    </row>
    <row r="77" spans="1:12" x14ac:dyDescent="0.25">
      <c r="A77" s="63"/>
    </row>
    <row r="78" spans="1:12" x14ac:dyDescent="0.25">
      <c r="A78" s="63"/>
    </row>
    <row r="79" spans="1:12" x14ac:dyDescent="0.25">
      <c r="A79" s="63"/>
    </row>
    <row r="80" spans="1:12" x14ac:dyDescent="0.25">
      <c r="A80" s="63"/>
    </row>
    <row r="81" spans="1:1" x14ac:dyDescent="0.25">
      <c r="A81" s="63"/>
    </row>
    <row r="82" spans="1:1" x14ac:dyDescent="0.25">
      <c r="A82" s="63"/>
    </row>
    <row r="83" spans="1:1" x14ac:dyDescent="0.25">
      <c r="A83" s="63"/>
    </row>
    <row r="84" spans="1:1" x14ac:dyDescent="0.25">
      <c r="A84" s="63"/>
    </row>
    <row r="85" spans="1:1" x14ac:dyDescent="0.25">
      <c r="A85" s="63"/>
    </row>
    <row r="86" spans="1:1" x14ac:dyDescent="0.25">
      <c r="A86" s="63"/>
    </row>
    <row r="87" spans="1:1" x14ac:dyDescent="0.25">
      <c r="A87" s="63"/>
    </row>
    <row r="88" spans="1:1" x14ac:dyDescent="0.25">
      <c r="A88" s="63"/>
    </row>
    <row r="89" spans="1:1" x14ac:dyDescent="0.25">
      <c r="A89" s="63"/>
    </row>
    <row r="90" spans="1:1" x14ac:dyDescent="0.25">
      <c r="A90" s="63"/>
    </row>
    <row r="91" spans="1:1" x14ac:dyDescent="0.25">
      <c r="A91" s="63"/>
    </row>
    <row r="92" spans="1:1" x14ac:dyDescent="0.25">
      <c r="A92" s="63"/>
    </row>
    <row r="93" spans="1:1" x14ac:dyDescent="0.25">
      <c r="A93" s="63"/>
    </row>
    <row r="94" spans="1:1" x14ac:dyDescent="0.25">
      <c r="A94" s="63"/>
    </row>
    <row r="95" spans="1:1" x14ac:dyDescent="0.25">
      <c r="A95" s="63"/>
    </row>
    <row r="96" spans="1:1" x14ac:dyDescent="0.25">
      <c r="A96" s="63"/>
    </row>
    <row r="97" spans="1:1" x14ac:dyDescent="0.25">
      <c r="A97" s="63"/>
    </row>
    <row r="98" spans="1:1" x14ac:dyDescent="0.25">
      <c r="A98" s="63"/>
    </row>
    <row r="99" spans="1:1" x14ac:dyDescent="0.25">
      <c r="A99" s="63"/>
    </row>
    <row r="100" spans="1:1" x14ac:dyDescent="0.25">
      <c r="A100" s="63"/>
    </row>
    <row r="101" spans="1:1" x14ac:dyDescent="0.25">
      <c r="A101" s="6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E22" sqref="E22"/>
    </sheetView>
  </sheetViews>
  <sheetFormatPr defaultRowHeight="15" x14ac:dyDescent="0.25"/>
  <cols>
    <col min="1" max="1" width="19.5703125" style="38" customWidth="1"/>
    <col min="2" max="2" width="12" style="38" customWidth="1"/>
    <col min="3" max="3" width="10.7109375" style="38" bestFit="1" customWidth="1"/>
    <col min="4" max="4" width="11.7109375" style="38" customWidth="1"/>
    <col min="5" max="5" width="12.140625" style="38" customWidth="1"/>
    <col min="6" max="14" width="11.7109375" style="38" customWidth="1"/>
    <col min="15" max="16384" width="9.140625" style="38"/>
  </cols>
  <sheetData>
    <row r="1" spans="1:11" x14ac:dyDescent="0.25">
      <c r="A1" s="61" t="s">
        <v>174</v>
      </c>
    </row>
    <row r="2" spans="1:11" x14ac:dyDescent="0.25">
      <c r="A2" s="61"/>
    </row>
    <row r="3" spans="1:11" x14ac:dyDescent="0.25">
      <c r="A3" s="62" t="s">
        <v>177</v>
      </c>
    </row>
    <row r="5" spans="1:11" x14ac:dyDescent="0.25">
      <c r="A5" s="39"/>
    </row>
    <row r="6" spans="1:11" x14ac:dyDescent="0.25">
      <c r="A6" s="39"/>
      <c r="B6" s="20" t="s">
        <v>180</v>
      </c>
    </row>
    <row r="7" spans="1:11" x14ac:dyDescent="0.25">
      <c r="A7" s="81" t="s">
        <v>178</v>
      </c>
      <c r="B7" s="41">
        <v>0.05</v>
      </c>
      <c r="C7" s="41">
        <v>0.1</v>
      </c>
      <c r="D7" s="41">
        <v>0.15000000000000002</v>
      </c>
      <c r="E7" s="41">
        <v>0.2</v>
      </c>
      <c r="F7" s="41">
        <v>0.25</v>
      </c>
      <c r="G7" s="41">
        <v>0.3</v>
      </c>
      <c r="H7" s="41">
        <v>0.35</v>
      </c>
      <c r="I7" s="41">
        <v>0.39999999999999997</v>
      </c>
      <c r="J7" s="41">
        <v>0.44999999999999996</v>
      </c>
      <c r="K7" s="41">
        <v>0.49999999999999994</v>
      </c>
    </row>
    <row r="8" spans="1:11" x14ac:dyDescent="0.25">
      <c r="A8" s="32" t="s">
        <v>175</v>
      </c>
      <c r="B8" s="40">
        <v>30.878333333333337</v>
      </c>
      <c r="C8" s="40">
        <v>29.894166666666667</v>
      </c>
      <c r="D8" s="40">
        <v>28.541666666666668</v>
      </c>
      <c r="E8" s="40">
        <v>26.875833333333333</v>
      </c>
      <c r="F8" s="40">
        <v>24.988333333333333</v>
      </c>
      <c r="G8" s="40">
        <v>22.971666666666668</v>
      </c>
      <c r="H8" s="40">
        <v>20.903333333333332</v>
      </c>
      <c r="I8" s="40">
        <v>18.839166666666667</v>
      </c>
      <c r="J8" s="40">
        <v>16.820833333333333</v>
      </c>
      <c r="K8" s="40">
        <v>14.879166666666668</v>
      </c>
    </row>
    <row r="9" spans="1:11" x14ac:dyDescent="0.25">
      <c r="A9" s="32" t="s">
        <v>176</v>
      </c>
      <c r="B9" s="40">
        <v>10.995833333333334</v>
      </c>
      <c r="C9" s="40">
        <v>10.975833333333334</v>
      </c>
      <c r="D9" s="40">
        <v>10.951666666666666</v>
      </c>
      <c r="E9" s="40">
        <v>10.921666666666667</v>
      </c>
      <c r="F9" s="40">
        <v>10.885</v>
      </c>
      <c r="G9" s="40">
        <v>10.84</v>
      </c>
      <c r="H9" s="40">
        <v>10.787500000000001</v>
      </c>
      <c r="I9" s="40">
        <v>10.724166666666667</v>
      </c>
      <c r="J9" s="40">
        <v>10.65</v>
      </c>
      <c r="K9" s="40">
        <v>10.565000000000001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C17" sqref="C17"/>
    </sheetView>
  </sheetViews>
  <sheetFormatPr defaultRowHeight="15" x14ac:dyDescent="0.25"/>
  <cols>
    <col min="1" max="1" width="23.85546875" style="26" customWidth="1"/>
    <col min="2" max="2" width="12" style="25" customWidth="1"/>
    <col min="3" max="3" width="10.7109375" style="26" bestFit="1" customWidth="1"/>
    <col min="4" max="4" width="11.7109375" style="26" customWidth="1"/>
    <col min="5" max="5" width="12.140625" style="26" customWidth="1"/>
    <col min="6" max="7" width="11.7109375" style="26" customWidth="1"/>
    <col min="8" max="8" width="16" style="26" customWidth="1"/>
    <col min="9" max="14" width="11.7109375" style="26" customWidth="1"/>
    <col min="15" max="16384" width="9.140625" style="26"/>
  </cols>
  <sheetData>
    <row r="1" spans="1:13" x14ac:dyDescent="0.25">
      <c r="A1" s="1" t="s">
        <v>181</v>
      </c>
    </row>
    <row r="3" spans="1:13" x14ac:dyDescent="0.25">
      <c r="A3" s="29"/>
    </row>
    <row r="4" spans="1:13" x14ac:dyDescent="0.25">
      <c r="A4" s="53" t="s">
        <v>182</v>
      </c>
    </row>
    <row r="5" spans="1:13" x14ac:dyDescent="0.25">
      <c r="A5" s="53"/>
    </row>
    <row r="6" spans="1:13" x14ac:dyDescent="0.25">
      <c r="A6" s="39"/>
      <c r="B6" s="24" t="s">
        <v>184</v>
      </c>
      <c r="C6" s="24"/>
      <c r="D6" s="24"/>
      <c r="E6" s="24"/>
      <c r="F6" s="24"/>
      <c r="G6" s="24"/>
      <c r="H6" s="24"/>
    </row>
    <row r="7" spans="1:13" x14ac:dyDescent="0.25">
      <c r="A7" s="32" t="s">
        <v>183</v>
      </c>
      <c r="B7" s="41">
        <v>10</v>
      </c>
      <c r="C7" s="41">
        <v>50</v>
      </c>
      <c r="D7" s="41">
        <v>100</v>
      </c>
      <c r="E7" s="41">
        <v>200</v>
      </c>
      <c r="F7" s="41">
        <v>300</v>
      </c>
      <c r="G7" s="41">
        <v>500</v>
      </c>
      <c r="H7" s="41">
        <v>1000</v>
      </c>
    </row>
    <row r="8" spans="1:13" s="25" customFormat="1" x14ac:dyDescent="0.25">
      <c r="A8" s="81" t="s">
        <v>69</v>
      </c>
      <c r="B8" s="40">
        <v>3.6408875000000007</v>
      </c>
      <c r="C8" s="40">
        <v>18.204375000000002</v>
      </c>
      <c r="D8" s="40">
        <v>36.408875000000002</v>
      </c>
      <c r="E8" s="40">
        <v>72.81783333333334</v>
      </c>
      <c r="F8" s="40">
        <v>109.22583333333336</v>
      </c>
      <c r="G8" s="40">
        <v>182.04374999999999</v>
      </c>
      <c r="H8" s="40">
        <v>364.08875</v>
      </c>
      <c r="I8" s="26"/>
      <c r="J8" s="26"/>
      <c r="K8" s="26"/>
      <c r="L8" s="26"/>
      <c r="M8" s="26"/>
    </row>
    <row r="9" spans="1:13" x14ac:dyDescent="0.25">
      <c r="A9" s="32" t="s">
        <v>74</v>
      </c>
      <c r="B9" s="40">
        <v>1.8999762499999999</v>
      </c>
      <c r="C9" s="40">
        <v>9.4998812499999996</v>
      </c>
      <c r="D9" s="40">
        <v>18.999762499999999</v>
      </c>
      <c r="E9" s="40">
        <v>37.999587500000004</v>
      </c>
      <c r="F9" s="40">
        <v>56.999316666666672</v>
      </c>
      <c r="G9" s="40">
        <v>94.999208333333328</v>
      </c>
      <c r="H9" s="40">
        <v>189.997625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E35" sqref="E35"/>
    </sheetView>
  </sheetViews>
  <sheetFormatPr defaultRowHeight="15" x14ac:dyDescent="0.25"/>
  <cols>
    <col min="1" max="1" width="17.140625" style="26" customWidth="1"/>
    <col min="2" max="2" width="21.5703125" style="25" customWidth="1"/>
    <col min="3" max="3" width="10.7109375" style="26" bestFit="1" customWidth="1"/>
    <col min="4" max="4" width="11.7109375" style="26" customWidth="1"/>
    <col min="5" max="5" width="12.140625" style="26" customWidth="1"/>
    <col min="6" max="14" width="11.7109375" style="26" customWidth="1"/>
    <col min="15" max="16384" width="9.140625" style="26"/>
  </cols>
  <sheetData>
    <row r="1" spans="1:14" x14ac:dyDescent="0.25">
      <c r="A1" s="1" t="s">
        <v>188</v>
      </c>
    </row>
    <row r="3" spans="1:14" x14ac:dyDescent="0.25">
      <c r="A3" s="53" t="s">
        <v>189</v>
      </c>
    </row>
    <row r="4" spans="1:14" x14ac:dyDescent="0.25">
      <c r="A4" s="53"/>
    </row>
    <row r="5" spans="1:14" x14ac:dyDescent="0.25">
      <c r="A5" s="29"/>
      <c r="C5" s="24" t="s">
        <v>190</v>
      </c>
    </row>
    <row r="6" spans="1:14" x14ac:dyDescent="0.25">
      <c r="A6" s="81" t="s">
        <v>80</v>
      </c>
      <c r="B6" s="32" t="s">
        <v>57</v>
      </c>
      <c r="C6" s="52" t="s">
        <v>10</v>
      </c>
    </row>
    <row r="7" spans="1:14" x14ac:dyDescent="0.25">
      <c r="A7" s="35" t="s">
        <v>66</v>
      </c>
      <c r="B7" s="41" t="s">
        <v>67</v>
      </c>
      <c r="C7" s="40">
        <v>25.558125</v>
      </c>
    </row>
    <row r="8" spans="1:14" s="25" customFormat="1" x14ac:dyDescent="0.25">
      <c r="A8" s="35" t="s">
        <v>68</v>
      </c>
      <c r="B8" s="41" t="s">
        <v>69</v>
      </c>
      <c r="C8" s="40">
        <v>19.211874999999999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s="25" customFormat="1" x14ac:dyDescent="0.25">
      <c r="A9" s="35" t="s">
        <v>75</v>
      </c>
      <c r="B9" s="41" t="s">
        <v>76</v>
      </c>
      <c r="C9" s="40">
        <v>18.642750000000007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s="25" customFormat="1" x14ac:dyDescent="0.25">
      <c r="A10" s="35" t="s">
        <v>73</v>
      </c>
      <c r="B10" s="41" t="s">
        <v>74</v>
      </c>
      <c r="C10" s="40">
        <v>18.211792083333332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s="25" customFormat="1" x14ac:dyDescent="0.25">
      <c r="A11" s="35" t="s">
        <v>61</v>
      </c>
      <c r="B11" s="41" t="s">
        <v>48</v>
      </c>
      <c r="C11" s="40">
        <v>16.649954166666667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x14ac:dyDescent="0.25">
      <c r="A12" s="41" t="s">
        <v>64</v>
      </c>
      <c r="B12" s="41" t="s">
        <v>65</v>
      </c>
      <c r="C12" s="40">
        <v>16.151125000000004</v>
      </c>
    </row>
    <row r="13" spans="1:14" x14ac:dyDescent="0.25">
      <c r="A13" s="41" t="s">
        <v>70</v>
      </c>
      <c r="B13" s="41" t="s">
        <v>71</v>
      </c>
      <c r="C13" s="40">
        <v>16.102458333333335</v>
      </c>
    </row>
    <row r="14" spans="1:14" x14ac:dyDescent="0.25">
      <c r="A14" s="41" t="s">
        <v>62</v>
      </c>
      <c r="B14" s="41" t="s">
        <v>63</v>
      </c>
      <c r="C14" s="40">
        <v>15.540583333333338</v>
      </c>
    </row>
    <row r="15" spans="1:14" x14ac:dyDescent="0.25">
      <c r="A15" s="41" t="s">
        <v>72</v>
      </c>
      <c r="B15" s="41" t="s">
        <v>50</v>
      </c>
      <c r="C15" s="40">
        <v>13.1607</v>
      </c>
    </row>
    <row r="16" spans="1:14" x14ac:dyDescent="0.25">
      <c r="A16" s="41" t="s">
        <v>59</v>
      </c>
      <c r="B16" s="41" t="s">
        <v>60</v>
      </c>
      <c r="C16" s="40">
        <v>9.7308749999999993</v>
      </c>
    </row>
    <row r="19" spans="1:3" x14ac:dyDescent="0.25">
      <c r="A19" s="1" t="s">
        <v>191</v>
      </c>
    </row>
    <row r="21" spans="1:3" x14ac:dyDescent="0.25">
      <c r="A21" s="53" t="s">
        <v>192</v>
      </c>
    </row>
    <row r="22" spans="1:3" x14ac:dyDescent="0.25">
      <c r="A22" s="53"/>
    </row>
    <row r="23" spans="1:3" x14ac:dyDescent="0.25">
      <c r="A23" s="29"/>
      <c r="C23" s="24" t="s">
        <v>193</v>
      </c>
    </row>
    <row r="24" spans="1:3" x14ac:dyDescent="0.25">
      <c r="A24" s="81" t="s">
        <v>80</v>
      </c>
      <c r="B24" s="32" t="s">
        <v>57</v>
      </c>
      <c r="C24" s="52" t="s">
        <v>10</v>
      </c>
    </row>
    <row r="25" spans="1:3" x14ac:dyDescent="0.25">
      <c r="A25" s="35" t="s">
        <v>66</v>
      </c>
      <c r="B25" s="41" t="s">
        <v>67</v>
      </c>
      <c r="C25" s="40">
        <v>23.676666666666666</v>
      </c>
    </row>
    <row r="26" spans="1:3" x14ac:dyDescent="0.25">
      <c r="A26" s="35" t="s">
        <v>61</v>
      </c>
      <c r="B26" s="41" t="s">
        <v>48</v>
      </c>
      <c r="C26" s="40">
        <v>17.618333333333332</v>
      </c>
    </row>
    <row r="27" spans="1:3" x14ac:dyDescent="0.25">
      <c r="A27" s="35" t="s">
        <v>64</v>
      </c>
      <c r="B27" s="41" t="s">
        <v>65</v>
      </c>
      <c r="C27" s="40">
        <v>15.475833333333336</v>
      </c>
    </row>
    <row r="28" spans="1:3" x14ac:dyDescent="0.25">
      <c r="A28" s="35" t="s">
        <v>68</v>
      </c>
      <c r="B28" s="41" t="s">
        <v>69</v>
      </c>
      <c r="C28" s="40">
        <v>15.254166666666666</v>
      </c>
    </row>
    <row r="29" spans="1:3" x14ac:dyDescent="0.25">
      <c r="A29" s="35" t="s">
        <v>62</v>
      </c>
      <c r="B29" s="41" t="s">
        <v>63</v>
      </c>
      <c r="C29" s="40">
        <v>14.814166666666669</v>
      </c>
    </row>
    <row r="30" spans="1:3" x14ac:dyDescent="0.25">
      <c r="A30" s="41" t="s">
        <v>70</v>
      </c>
      <c r="B30" s="41" t="s">
        <v>71</v>
      </c>
      <c r="C30" s="40">
        <v>13.214166666666667</v>
      </c>
    </row>
    <row r="31" spans="1:3" x14ac:dyDescent="0.25">
      <c r="A31" s="41" t="s">
        <v>59</v>
      </c>
      <c r="B31" s="41" t="s">
        <v>60</v>
      </c>
      <c r="C31" s="40">
        <v>9.4866666666666681</v>
      </c>
    </row>
    <row r="32" spans="1:3" x14ac:dyDescent="0.25">
      <c r="A32" s="41" t="s">
        <v>72</v>
      </c>
      <c r="B32" s="41" t="s">
        <v>50</v>
      </c>
      <c r="C32" s="40">
        <v>5.9255000000000004</v>
      </c>
    </row>
    <row r="33" spans="1:3" x14ac:dyDescent="0.25">
      <c r="A33" s="41" t="s">
        <v>73</v>
      </c>
      <c r="B33" s="41" t="s">
        <v>74</v>
      </c>
      <c r="C33" s="40">
        <v>2.0434166666666669</v>
      </c>
    </row>
    <row r="34" spans="1:3" x14ac:dyDescent="0.25">
      <c r="A34" s="41" t="s">
        <v>75</v>
      </c>
      <c r="B34" s="41" t="s">
        <v>76</v>
      </c>
      <c r="C34" s="40">
        <v>0.52200833333333341</v>
      </c>
    </row>
    <row r="37" spans="1:3" x14ac:dyDescent="0.25">
      <c r="A37" s="1" t="s">
        <v>194</v>
      </c>
    </row>
    <row r="39" spans="1:3" x14ac:dyDescent="0.25">
      <c r="A39" s="53" t="s">
        <v>195</v>
      </c>
    </row>
    <row r="40" spans="1:3" x14ac:dyDescent="0.25">
      <c r="A40" s="53"/>
    </row>
    <row r="41" spans="1:3" ht="17.25" x14ac:dyDescent="0.25">
      <c r="A41" s="29"/>
      <c r="C41" s="24" t="s">
        <v>197</v>
      </c>
    </row>
    <row r="42" spans="1:3" x14ac:dyDescent="0.25">
      <c r="A42" s="81" t="s">
        <v>80</v>
      </c>
      <c r="B42" s="32" t="s">
        <v>57</v>
      </c>
      <c r="C42" s="52" t="s">
        <v>10</v>
      </c>
    </row>
    <row r="43" spans="1:3" x14ac:dyDescent="0.25">
      <c r="A43" s="35" t="s">
        <v>61</v>
      </c>
      <c r="B43" s="41" t="s">
        <v>48</v>
      </c>
      <c r="C43" s="40">
        <v>0.38516892312697432</v>
      </c>
    </row>
    <row r="44" spans="1:3" x14ac:dyDescent="0.25">
      <c r="A44" s="35" t="s">
        <v>62</v>
      </c>
      <c r="B44" s="41" t="s">
        <v>63</v>
      </c>
      <c r="C44" s="40">
        <v>0.38476546587771321</v>
      </c>
    </row>
    <row r="45" spans="1:3" x14ac:dyDescent="0.25">
      <c r="A45" s="35" t="s">
        <v>66</v>
      </c>
      <c r="B45" s="41" t="s">
        <v>67</v>
      </c>
      <c r="C45" s="40">
        <v>0.3844147208953384</v>
      </c>
    </row>
    <row r="46" spans="1:3" x14ac:dyDescent="0.25">
      <c r="A46" s="35" t="s">
        <v>59</v>
      </c>
      <c r="B46" s="41" t="s">
        <v>60</v>
      </c>
      <c r="C46" s="40">
        <v>0.3837836084968928</v>
      </c>
    </row>
    <row r="47" spans="1:3" x14ac:dyDescent="0.25">
      <c r="A47" s="35" t="s">
        <v>68</v>
      </c>
      <c r="B47" s="41" t="s">
        <v>69</v>
      </c>
      <c r="C47" s="40">
        <v>0.37715221899060936</v>
      </c>
    </row>
    <row r="48" spans="1:3" x14ac:dyDescent="0.25">
      <c r="A48" s="41" t="s">
        <v>70</v>
      </c>
      <c r="B48" s="41" t="s">
        <v>71</v>
      </c>
      <c r="C48" s="40">
        <v>0.37631893780099979</v>
      </c>
    </row>
    <row r="49" spans="1:3" x14ac:dyDescent="0.25">
      <c r="A49" s="41" t="s">
        <v>72</v>
      </c>
      <c r="B49" s="41" t="s">
        <v>50</v>
      </c>
      <c r="C49" s="40">
        <v>0.3167963953676437</v>
      </c>
    </row>
    <row r="50" spans="1:3" x14ac:dyDescent="0.25">
      <c r="A50" s="41" t="s">
        <v>64</v>
      </c>
      <c r="B50" s="41" t="s">
        <v>65</v>
      </c>
      <c r="C50" s="40">
        <v>0.25351377087765647</v>
      </c>
    </row>
    <row r="51" spans="1:3" x14ac:dyDescent="0.25">
      <c r="A51" s="41" t="s">
        <v>73</v>
      </c>
      <c r="B51" s="41" t="s">
        <v>74</v>
      </c>
      <c r="C51" s="40">
        <v>0.14201634629940357</v>
      </c>
    </row>
    <row r="52" spans="1:3" x14ac:dyDescent="0.25">
      <c r="A52" s="41" t="s">
        <v>75</v>
      </c>
      <c r="B52" s="41" t="s">
        <v>76</v>
      </c>
      <c r="C52" s="40">
        <v>3.8886137196146725E-2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20" sqref="A20:C20"/>
    </sheetView>
  </sheetViews>
  <sheetFormatPr defaultRowHeight="15" x14ac:dyDescent="0.25"/>
  <cols>
    <col min="1" max="1" width="21.5703125" customWidth="1"/>
    <col min="2" max="2" width="77.5703125" customWidth="1"/>
    <col min="3" max="3" width="13.85546875" customWidth="1"/>
    <col min="4" max="4" width="15.5703125" customWidth="1"/>
  </cols>
  <sheetData>
    <row r="1" spans="1:3" x14ac:dyDescent="0.25">
      <c r="A1" s="1" t="s">
        <v>0</v>
      </c>
      <c r="B1" s="1" t="s">
        <v>1</v>
      </c>
      <c r="C1" s="1" t="s">
        <v>20</v>
      </c>
    </row>
    <row r="2" spans="1:3" x14ac:dyDescent="0.25">
      <c r="A2" t="s">
        <v>18</v>
      </c>
      <c r="B2" t="s">
        <v>19</v>
      </c>
    </row>
    <row r="3" spans="1:3" x14ac:dyDescent="0.25">
      <c r="A3" t="s">
        <v>8</v>
      </c>
      <c r="B3" t="s">
        <v>21</v>
      </c>
    </row>
    <row r="4" spans="1:3" x14ac:dyDescent="0.25">
      <c r="A4" t="s">
        <v>9</v>
      </c>
      <c r="B4" t="s">
        <v>22</v>
      </c>
    </row>
    <row r="5" spans="1:3" x14ac:dyDescent="0.25">
      <c r="A5" t="s">
        <v>10</v>
      </c>
      <c r="B5" t="s">
        <v>23</v>
      </c>
    </row>
    <row r="6" spans="1:3" x14ac:dyDescent="0.25">
      <c r="A6" t="s">
        <v>11</v>
      </c>
      <c r="B6" t="s">
        <v>24</v>
      </c>
    </row>
    <row r="7" spans="1:3" x14ac:dyDescent="0.25">
      <c r="A7" t="s">
        <v>29</v>
      </c>
      <c r="B7" t="s">
        <v>27</v>
      </c>
      <c r="C7" t="s">
        <v>26</v>
      </c>
    </row>
    <row r="8" spans="1:3" ht="17.25" x14ac:dyDescent="0.25">
      <c r="A8" t="s">
        <v>28</v>
      </c>
      <c r="B8" t="s">
        <v>203</v>
      </c>
      <c r="C8" s="17" t="s">
        <v>204</v>
      </c>
    </row>
    <row r="9" spans="1:3" x14ac:dyDescent="0.25">
      <c r="A9" t="s">
        <v>33</v>
      </c>
      <c r="B9" t="s">
        <v>32</v>
      </c>
    </row>
    <row r="10" spans="1:3" x14ac:dyDescent="0.25">
      <c r="A10" t="s">
        <v>34</v>
      </c>
      <c r="B10" t="s">
        <v>35</v>
      </c>
    </row>
    <row r="11" spans="1:3" x14ac:dyDescent="0.25">
      <c r="A11" s="24" t="s">
        <v>53</v>
      </c>
      <c r="B11" t="s">
        <v>89</v>
      </c>
    </row>
    <row r="12" spans="1:3" x14ac:dyDescent="0.25">
      <c r="A12" s="24" t="s">
        <v>54</v>
      </c>
      <c r="B12" t="s">
        <v>90</v>
      </c>
    </row>
    <row r="13" spans="1:3" x14ac:dyDescent="0.25">
      <c r="A13" s="24" t="s">
        <v>55</v>
      </c>
      <c r="B13" t="s">
        <v>91</v>
      </c>
    </row>
    <row r="14" spans="1:3" x14ac:dyDescent="0.25">
      <c r="A14" s="24" t="s">
        <v>87</v>
      </c>
      <c r="B14" t="s">
        <v>88</v>
      </c>
      <c r="C14" t="s">
        <v>26</v>
      </c>
    </row>
    <row r="15" spans="1:3" x14ac:dyDescent="0.25">
      <c r="A15" s="24" t="s">
        <v>97</v>
      </c>
      <c r="B15" t="s">
        <v>98</v>
      </c>
    </row>
    <row r="16" spans="1:3" x14ac:dyDescent="0.25">
      <c r="A16" s="24" t="s">
        <v>95</v>
      </c>
      <c r="B16" t="s">
        <v>99</v>
      </c>
    </row>
    <row r="17" spans="1:3" x14ac:dyDescent="0.25">
      <c r="A17" s="24" t="s">
        <v>94</v>
      </c>
      <c r="B17" t="s">
        <v>100</v>
      </c>
    </row>
    <row r="18" spans="1:3" x14ac:dyDescent="0.25">
      <c r="A18" s="24" t="s">
        <v>114</v>
      </c>
      <c r="B18" t="s">
        <v>115</v>
      </c>
    </row>
    <row r="19" spans="1:3" x14ac:dyDescent="0.25">
      <c r="A19" s="24" t="s">
        <v>136</v>
      </c>
      <c r="B19" t="s">
        <v>137</v>
      </c>
      <c r="C19" t="s">
        <v>128</v>
      </c>
    </row>
    <row r="20" spans="1:3" ht="17.25" x14ac:dyDescent="0.25">
      <c r="A20" s="24" t="s">
        <v>144</v>
      </c>
      <c r="B20" t="s">
        <v>146</v>
      </c>
      <c r="C20" t="s">
        <v>135</v>
      </c>
    </row>
    <row r="21" spans="1:3" ht="17.25" x14ac:dyDescent="0.25">
      <c r="A21" s="24" t="s">
        <v>147</v>
      </c>
      <c r="B21" t="s">
        <v>145</v>
      </c>
      <c r="C21" t="s">
        <v>135</v>
      </c>
    </row>
    <row r="22" spans="1:3" ht="18" x14ac:dyDescent="0.35">
      <c r="A22" s="24" t="s">
        <v>149</v>
      </c>
      <c r="B22" t="s">
        <v>151</v>
      </c>
      <c r="C22" s="17" t="s">
        <v>31</v>
      </c>
    </row>
    <row r="23" spans="1:3" ht="18" x14ac:dyDescent="0.35">
      <c r="A23" s="24" t="s">
        <v>152</v>
      </c>
      <c r="B23" t="s">
        <v>153</v>
      </c>
      <c r="C23" s="17" t="s">
        <v>31</v>
      </c>
    </row>
    <row r="24" spans="1:3" ht="18" x14ac:dyDescent="0.35">
      <c r="A24" t="s">
        <v>186</v>
      </c>
      <c r="B24" t="s">
        <v>163</v>
      </c>
      <c r="C24" s="17" t="s">
        <v>31</v>
      </c>
    </row>
    <row r="25" spans="1:3" x14ac:dyDescent="0.25">
      <c r="A25" s="24" t="s">
        <v>150</v>
      </c>
      <c r="B25" t="s">
        <v>179</v>
      </c>
      <c r="C25" s="17" t="s">
        <v>128</v>
      </c>
    </row>
    <row r="26" spans="1:3" ht="18" x14ac:dyDescent="0.35">
      <c r="A26" s="24" t="s">
        <v>185</v>
      </c>
      <c r="B26" t="s">
        <v>187</v>
      </c>
      <c r="C26" s="17" t="s">
        <v>31</v>
      </c>
    </row>
    <row r="27" spans="1:3" ht="18.75" x14ac:dyDescent="0.35">
      <c r="A27" s="24" t="s">
        <v>207</v>
      </c>
      <c r="B27" t="s">
        <v>196</v>
      </c>
      <c r="C27" s="17" t="s">
        <v>198</v>
      </c>
    </row>
    <row r="28" spans="1:3" x14ac:dyDescent="0.25">
      <c r="A28" s="24" t="s">
        <v>205</v>
      </c>
      <c r="B28" t="s">
        <v>206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4" sqref="C4"/>
    </sheetView>
  </sheetViews>
  <sheetFormatPr defaultRowHeight="15" x14ac:dyDescent="0.25"/>
  <cols>
    <col min="1" max="1" width="20.42578125" style="1" customWidth="1"/>
    <col min="2" max="2" width="12.5703125" style="18" customWidth="1"/>
    <col min="3" max="3" width="10" style="18" customWidth="1"/>
    <col min="4" max="4" width="9.7109375" style="18" customWidth="1"/>
    <col min="5" max="5" width="9.140625" style="18"/>
    <col min="6" max="16384" width="9.140625" style="19"/>
  </cols>
  <sheetData>
    <row r="1" spans="1:9" x14ac:dyDescent="0.25">
      <c r="A1" s="1" t="s">
        <v>47</v>
      </c>
    </row>
    <row r="3" spans="1:9" x14ac:dyDescent="0.25">
      <c r="A3" s="1" t="s">
        <v>48</v>
      </c>
    </row>
    <row r="4" spans="1:9" ht="17.25" x14ac:dyDescent="0.25">
      <c r="C4" s="20" t="s">
        <v>104</v>
      </c>
    </row>
    <row r="5" spans="1:9" x14ac:dyDescent="0.25">
      <c r="A5" s="32" t="s">
        <v>30</v>
      </c>
      <c r="B5" s="32" t="s">
        <v>38</v>
      </c>
      <c r="C5" s="32" t="s">
        <v>39</v>
      </c>
      <c r="D5" s="32" t="s">
        <v>40</v>
      </c>
      <c r="E5" s="32" t="s">
        <v>41</v>
      </c>
      <c r="F5" s="32" t="s">
        <v>42</v>
      </c>
      <c r="G5" s="32" t="s">
        <v>43</v>
      </c>
      <c r="H5" s="32" t="s">
        <v>44</v>
      </c>
      <c r="I5" s="32" t="s">
        <v>45</v>
      </c>
    </row>
    <row r="6" spans="1:9" x14ac:dyDescent="0.25">
      <c r="A6" s="33">
        <v>0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</row>
    <row r="7" spans="1:9" x14ac:dyDescent="0.25">
      <c r="A7" s="35">
        <v>72.033333333267365</v>
      </c>
      <c r="B7" s="36">
        <v>1.050537368076482E-2</v>
      </c>
      <c r="C7" s="36">
        <v>0.45194641742820035</v>
      </c>
      <c r="D7" s="36">
        <v>1.7773169566165373E-2</v>
      </c>
      <c r="E7" s="36">
        <v>0.10870905638104401</v>
      </c>
      <c r="F7" s="34">
        <v>3.169049228337259E-3</v>
      </c>
      <c r="G7" s="36">
        <v>4.4907299118324188E-2</v>
      </c>
      <c r="H7" s="36">
        <v>1.2734377080603097E-2</v>
      </c>
      <c r="I7" s="36">
        <v>9.6006215698871116E-3</v>
      </c>
    </row>
    <row r="8" spans="1:9" x14ac:dyDescent="0.25">
      <c r="A8" s="35">
        <v>167.95000000001164</v>
      </c>
      <c r="B8" s="36">
        <v>1.738260822133611E-2</v>
      </c>
      <c r="C8" s="36">
        <v>0.83208448101964239</v>
      </c>
      <c r="D8" s="36">
        <v>3.9661049249735375E-2</v>
      </c>
      <c r="E8" s="36">
        <v>0.22249346284564661</v>
      </c>
      <c r="F8" s="34">
        <v>7.7946273796607448E-3</v>
      </c>
      <c r="G8" s="36">
        <v>9.6394502653580752E-2</v>
      </c>
      <c r="H8" s="36">
        <v>2.7894380612845125E-2</v>
      </c>
      <c r="I8" s="36">
        <v>2.0038276811642136E-2</v>
      </c>
    </row>
    <row r="9" spans="1:9" x14ac:dyDescent="0.25">
      <c r="A9" s="35">
        <v>267.19999999995343</v>
      </c>
      <c r="B9" s="36">
        <v>2.4341680371965661E-2</v>
      </c>
      <c r="C9" s="36">
        <v>1.2765509465010954</v>
      </c>
      <c r="D9" s="36">
        <v>6.0180760640123669E-2</v>
      </c>
      <c r="E9" s="36">
        <v>0.37485598867517872</v>
      </c>
      <c r="F9" s="36">
        <v>1.524555019994526E-2</v>
      </c>
      <c r="G9" s="36">
        <v>0.17311578999732577</v>
      </c>
      <c r="H9" s="36">
        <v>5.1345474528895416E-2</v>
      </c>
      <c r="I9" s="36">
        <v>3.5460539952575393E-2</v>
      </c>
    </row>
    <row r="10" spans="1:9" x14ac:dyDescent="0.25">
      <c r="A10" s="35">
        <v>360.53333333332557</v>
      </c>
      <c r="B10" s="36">
        <v>2.8515226886872538E-2</v>
      </c>
      <c r="C10" s="36">
        <v>1.6929837383313417</v>
      </c>
      <c r="D10" s="36">
        <v>9.0902957720156691E-2</v>
      </c>
      <c r="E10" s="36">
        <v>0.53911831575620084</v>
      </c>
      <c r="F10" s="36">
        <v>2.2362437523830946E-2</v>
      </c>
      <c r="G10" s="36">
        <v>0.25543065924963065</v>
      </c>
      <c r="H10" s="36">
        <v>7.9530509564024382E-2</v>
      </c>
      <c r="I10" s="36">
        <v>4.9335958822855824E-2</v>
      </c>
    </row>
    <row r="11" spans="1:9" x14ac:dyDescent="0.25">
      <c r="A11" s="35">
        <v>432.78333333326736</v>
      </c>
      <c r="B11" s="36">
        <v>3.0602926338193198E-2</v>
      </c>
      <c r="C11" s="36">
        <v>1.8746876834980917</v>
      </c>
      <c r="D11" s="36">
        <v>9.4292209524080184E-2</v>
      </c>
      <c r="E11" s="36">
        <v>0.6475394663251689</v>
      </c>
      <c r="F11" s="36">
        <v>2.8395357785620121E-2</v>
      </c>
      <c r="G11" s="36">
        <v>0.31259169192880648</v>
      </c>
      <c r="H11" s="36">
        <v>0.10053687634270554</v>
      </c>
      <c r="I11" s="36">
        <v>5.9518894318093346E-2</v>
      </c>
    </row>
    <row r="14" spans="1:9" x14ac:dyDescent="0.25">
      <c r="A14" s="1" t="s">
        <v>49</v>
      </c>
    </row>
    <row r="16" spans="1:9" x14ac:dyDescent="0.25">
      <c r="A16" s="1" t="s">
        <v>50</v>
      </c>
    </row>
    <row r="17" spans="1:8" ht="17.25" x14ac:dyDescent="0.25">
      <c r="C17" s="20" t="s">
        <v>104</v>
      </c>
    </row>
    <row r="18" spans="1:8" x14ac:dyDescent="0.25">
      <c r="A18" s="32" t="s">
        <v>30</v>
      </c>
      <c r="B18" s="32" t="s">
        <v>39</v>
      </c>
      <c r="C18" s="32" t="s">
        <v>40</v>
      </c>
      <c r="D18" s="32" t="s">
        <v>41</v>
      </c>
      <c r="E18" s="32" t="s">
        <v>42</v>
      </c>
      <c r="F18" s="32" t="s">
        <v>43</v>
      </c>
      <c r="G18" s="32" t="s">
        <v>44</v>
      </c>
      <c r="H18" s="32" t="s">
        <v>45</v>
      </c>
    </row>
    <row r="19" spans="1:8" x14ac:dyDescent="0.25">
      <c r="A19" s="33">
        <v>0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</row>
    <row r="20" spans="1:8" x14ac:dyDescent="0.25">
      <c r="A20" s="35">
        <v>72.033333333267365</v>
      </c>
      <c r="B20" s="36">
        <v>3.4853749854429121E-2</v>
      </c>
      <c r="C20" s="34">
        <v>3.9923574431211936E-3</v>
      </c>
      <c r="D20" s="36">
        <v>1.7597456032212775E-2</v>
      </c>
      <c r="E20" s="34">
        <v>1.3351941917533017E-3</v>
      </c>
      <c r="F20" s="36">
        <v>1.0711991698421316E-2</v>
      </c>
      <c r="G20" s="34">
        <v>4.8854197893631966E-3</v>
      </c>
      <c r="H20" s="34">
        <v>1.1591183848841317E-3</v>
      </c>
    </row>
    <row r="21" spans="1:8" x14ac:dyDescent="0.25">
      <c r="A21" s="35">
        <v>167.95000000001164</v>
      </c>
      <c r="B21" s="36">
        <v>4.5369263830779522E-2</v>
      </c>
      <c r="C21" s="34">
        <v>5.8154794631835906E-3</v>
      </c>
      <c r="D21" s="36">
        <v>2.358345384899586E-2</v>
      </c>
      <c r="E21" s="34">
        <v>2.4649859078215782E-3</v>
      </c>
      <c r="F21" s="36">
        <v>1.5845393329247375E-2</v>
      </c>
      <c r="G21" s="34">
        <v>9.1762268327830413E-3</v>
      </c>
      <c r="H21" s="34">
        <v>1.5274995861729787E-3</v>
      </c>
    </row>
    <row r="22" spans="1:8" x14ac:dyDescent="0.25">
      <c r="A22" s="35">
        <v>267.19999999995343</v>
      </c>
      <c r="B22" s="36">
        <v>4.7774105638703539E-2</v>
      </c>
      <c r="C22" s="34">
        <v>8.149464066734103E-3</v>
      </c>
      <c r="D22" s="36">
        <v>2.7992819114674387E-2</v>
      </c>
      <c r="E22" s="34">
        <v>4.0834689031121803E-3</v>
      </c>
      <c r="F22" s="36">
        <v>1.8543340697383295E-2</v>
      </c>
      <c r="G22" s="36">
        <v>1.3967179704890292E-2</v>
      </c>
      <c r="H22" s="34">
        <v>1.6056218768362063E-3</v>
      </c>
    </row>
    <row r="23" spans="1:8" x14ac:dyDescent="0.25">
      <c r="A23" s="35">
        <v>360.53333333332557</v>
      </c>
      <c r="B23" s="36">
        <v>8.2166329829501047E-2</v>
      </c>
      <c r="C23" s="36">
        <v>1.4975846880103087E-2</v>
      </c>
      <c r="D23" s="36">
        <v>5.1633442925898533E-2</v>
      </c>
      <c r="E23" s="34">
        <v>8.5624842150827298E-3</v>
      </c>
      <c r="F23" s="36">
        <v>3.6703984613606272E-2</v>
      </c>
      <c r="G23" s="36">
        <v>2.7193631449192641E-2</v>
      </c>
      <c r="H23" s="34">
        <v>2.8243878256162666E-3</v>
      </c>
    </row>
    <row r="24" spans="1:8" x14ac:dyDescent="0.25">
      <c r="A24" s="35">
        <v>432.78333333326736</v>
      </c>
      <c r="B24" s="36">
        <v>8.2844768862125759E-2</v>
      </c>
      <c r="C24" s="36">
        <v>1.8978134651587316E-2</v>
      </c>
      <c r="D24" s="36">
        <v>5.8924736750514378E-2</v>
      </c>
      <c r="E24" s="36">
        <v>1.2082592918797685E-2</v>
      </c>
      <c r="F24" s="36">
        <v>4.5064556681352022E-2</v>
      </c>
      <c r="G24" s="36">
        <v>3.7737979505281113E-2</v>
      </c>
      <c r="H24" s="34">
        <v>2.9683800177304465E-3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31" sqref="E31"/>
    </sheetView>
  </sheetViews>
  <sheetFormatPr defaultRowHeight="15" x14ac:dyDescent="0.25"/>
  <cols>
    <col min="1" max="1" width="23.85546875" style="26" customWidth="1"/>
    <col min="2" max="2" width="12" style="25" customWidth="1"/>
    <col min="3" max="3" width="10.7109375" style="26" bestFit="1" customWidth="1"/>
    <col min="4" max="4" width="11.7109375" style="26" customWidth="1"/>
    <col min="5" max="5" width="12.140625" style="26" customWidth="1"/>
    <col min="6" max="14" width="11.7109375" style="26" customWidth="1"/>
    <col min="15" max="16384" width="9.140625" style="26"/>
  </cols>
  <sheetData>
    <row r="1" spans="1:9" x14ac:dyDescent="0.25">
      <c r="A1" s="1" t="s">
        <v>51</v>
      </c>
    </row>
    <row r="2" spans="1:9" x14ac:dyDescent="0.25">
      <c r="A2" s="1"/>
    </row>
    <row r="3" spans="1:9" ht="17.25" x14ac:dyDescent="0.25">
      <c r="A3" s="3" t="s">
        <v>52</v>
      </c>
    </row>
    <row r="4" spans="1:9" x14ac:dyDescent="0.25">
      <c r="A4" s="3"/>
    </row>
    <row r="5" spans="1:9" ht="17.25" x14ac:dyDescent="0.25">
      <c r="B5" s="38" t="s">
        <v>113</v>
      </c>
    </row>
    <row r="6" spans="1:9" x14ac:dyDescent="0.25">
      <c r="A6" s="32" t="s">
        <v>46</v>
      </c>
      <c r="B6" s="32" t="s">
        <v>38</v>
      </c>
      <c r="C6" s="32" t="s">
        <v>39</v>
      </c>
      <c r="D6" s="32" t="s">
        <v>40</v>
      </c>
      <c r="E6" s="32" t="s">
        <v>41</v>
      </c>
      <c r="F6" s="32" t="s">
        <v>42</v>
      </c>
      <c r="G6" s="32" t="s">
        <v>43</v>
      </c>
      <c r="H6" s="32" t="s">
        <v>44</v>
      </c>
      <c r="I6" s="32" t="s">
        <v>45</v>
      </c>
    </row>
    <row r="7" spans="1:9" x14ac:dyDescent="0.25">
      <c r="A7" s="35">
        <v>1.96666666661622</v>
      </c>
      <c r="B7" s="42">
        <v>3.3623714397808535E-2</v>
      </c>
      <c r="C7" s="40">
        <v>0.84899969469076986</v>
      </c>
      <c r="D7" s="42">
        <v>2.0755210680751372E-2</v>
      </c>
      <c r="E7" s="42">
        <v>0.10871475679519467</v>
      </c>
      <c r="F7" s="42">
        <v>3.306866834685169E-3</v>
      </c>
      <c r="G7" s="42">
        <v>3.7732011637659088E-2</v>
      </c>
      <c r="H7" s="42">
        <v>1.3538112058165238E-2</v>
      </c>
      <c r="I7" s="42">
        <v>0</v>
      </c>
    </row>
    <row r="8" spans="1:9" x14ac:dyDescent="0.25">
      <c r="A8" s="35">
        <v>4.8666666666395031</v>
      </c>
      <c r="B8" s="42">
        <v>4.9404317587379391E-2</v>
      </c>
      <c r="C8" s="40">
        <v>1.2881675870577936</v>
      </c>
      <c r="D8" s="42">
        <v>4.3456460840345518E-2</v>
      </c>
      <c r="E8" s="42">
        <v>0.16469782227636337</v>
      </c>
      <c r="F8" s="42">
        <v>0</v>
      </c>
      <c r="G8" s="42">
        <v>5.6306760908574033E-2</v>
      </c>
      <c r="H8" s="42">
        <v>1.3468444180021388E-2</v>
      </c>
      <c r="I8" s="42">
        <v>0</v>
      </c>
    </row>
    <row r="9" spans="1:9" x14ac:dyDescent="0.25">
      <c r="A9" s="35">
        <v>13.475000000093132</v>
      </c>
      <c r="B9" s="42">
        <v>6.1372426653407766E-2</v>
      </c>
      <c r="C9" s="40">
        <v>1.5931046443451031</v>
      </c>
      <c r="D9" s="42">
        <v>5.7693801410122522E-2</v>
      </c>
      <c r="E9" s="40">
        <v>0.30993003443282208</v>
      </c>
      <c r="F9" s="42">
        <v>1.743424158027735E-2</v>
      </c>
      <c r="G9" s="42">
        <v>0.13357842070511738</v>
      </c>
      <c r="H9" s="42">
        <v>5.4309451290119035E-2</v>
      </c>
      <c r="I9" s="42">
        <v>3.1592946365681267E-2</v>
      </c>
    </row>
    <row r="10" spans="1:9" x14ac:dyDescent="0.25">
      <c r="A10" s="35">
        <v>37.541666666627862</v>
      </c>
      <c r="B10" s="40">
        <v>8.0414926996701538E-2</v>
      </c>
      <c r="C10" s="40">
        <v>2.186653351859106</v>
      </c>
      <c r="D10" s="40">
        <v>6.8672411275216755E-2</v>
      </c>
      <c r="E10" s="40">
        <v>0.42810284044308838</v>
      </c>
      <c r="F10" s="42">
        <v>8.6045125181429573E-3</v>
      </c>
      <c r="G10" s="40">
        <v>0.15925800358923178</v>
      </c>
      <c r="H10" s="42">
        <v>3.8297367151582197E-2</v>
      </c>
      <c r="I10" s="42">
        <v>3.8650703334061981E-2</v>
      </c>
    </row>
    <row r="11" spans="1:9" x14ac:dyDescent="0.25">
      <c r="A11" s="41">
        <v>61.149999999906868</v>
      </c>
      <c r="B11" s="42">
        <v>7.8186039115101191E-2</v>
      </c>
      <c r="C11" s="40">
        <v>2.0329168952543872</v>
      </c>
      <c r="D11" s="42">
        <v>7.6887484637513437E-2</v>
      </c>
      <c r="E11" s="40">
        <v>0.4202069234593413</v>
      </c>
      <c r="F11" s="42">
        <v>1.3950238953721501E-2</v>
      </c>
      <c r="G11" s="40">
        <v>0.16850036934854487</v>
      </c>
      <c r="H11" s="42">
        <v>5.0573825189938089E-2</v>
      </c>
      <c r="I11" s="42">
        <v>3.7831922742864094E-2</v>
      </c>
    </row>
    <row r="12" spans="1:9" x14ac:dyDescent="0.25">
      <c r="A12" s="40">
        <v>85.158333333267365</v>
      </c>
      <c r="B12" s="42">
        <v>7.4888417571356072E-2</v>
      </c>
      <c r="C12" s="40">
        <v>2.122559083314453</v>
      </c>
      <c r="D12" s="42">
        <v>7.2489389536483873E-2</v>
      </c>
      <c r="E12" s="40">
        <v>0.42446768347023534</v>
      </c>
      <c r="F12" s="42">
        <v>1.3406043911373585E-2</v>
      </c>
      <c r="G12" s="40">
        <v>0.16696472861797651</v>
      </c>
      <c r="H12" s="42">
        <v>5.0375239925081514E-2</v>
      </c>
      <c r="I12" s="42">
        <v>3.9902232894352643E-2</v>
      </c>
    </row>
    <row r="13" spans="1:9" x14ac:dyDescent="0.25">
      <c r="A13" s="40">
        <v>121.76666666666279</v>
      </c>
      <c r="B13" s="40">
        <v>8.1280406792836393E-2</v>
      </c>
      <c r="C13" s="40">
        <v>2.2937859597469359</v>
      </c>
      <c r="D13" s="40">
        <v>8.0617364260691354E-2</v>
      </c>
      <c r="E13" s="40">
        <v>0.50081345160512414</v>
      </c>
      <c r="F13" s="42">
        <v>1.2882085265573868E-2</v>
      </c>
      <c r="G13" s="40">
        <v>0.19370808932666597</v>
      </c>
      <c r="H13" s="40">
        <v>4.793102217104573E-2</v>
      </c>
      <c r="I13" s="40">
        <v>4.5211351033221256E-2</v>
      </c>
    </row>
    <row r="14" spans="1:9" x14ac:dyDescent="0.25">
      <c r="A14" s="40">
        <v>157.00833333330229</v>
      </c>
      <c r="B14" s="40">
        <v>7.7752523677526358E-2</v>
      </c>
      <c r="C14" s="40">
        <v>2.185592008367073</v>
      </c>
      <c r="D14" s="42">
        <v>7.645279627728703E-2</v>
      </c>
      <c r="E14" s="40">
        <v>0.437398244639709</v>
      </c>
      <c r="F14" s="42">
        <v>1.0747132988135403E-2</v>
      </c>
      <c r="G14" s="40">
        <v>0.17155966487832014</v>
      </c>
      <c r="H14" s="42">
        <v>4.3797642881137799E-2</v>
      </c>
      <c r="I14" s="42">
        <v>4.2794907389323955E-2</v>
      </c>
    </row>
    <row r="15" spans="1:9" x14ac:dyDescent="0.25">
      <c r="A15" s="40">
        <v>181.75833333330229</v>
      </c>
      <c r="B15" s="40">
        <v>8.9705084519511979E-2</v>
      </c>
      <c r="C15" s="40">
        <v>2.5118319156730031</v>
      </c>
      <c r="D15" s="40">
        <v>8.711873554842281E-2</v>
      </c>
      <c r="E15" s="40">
        <v>0.53209086264412075</v>
      </c>
      <c r="F15" s="42">
        <v>1.1527767059549186E-2</v>
      </c>
      <c r="G15" s="40">
        <v>0.20634416108682024</v>
      </c>
      <c r="H15" s="42">
        <v>4.9946960558078506E-2</v>
      </c>
      <c r="I15" s="42">
        <v>5.228443716485439E-2</v>
      </c>
    </row>
    <row r="16" spans="1:9" x14ac:dyDescent="0.25">
      <c r="A16" s="40">
        <v>205.69166666676756</v>
      </c>
      <c r="B16" s="40">
        <v>9.6418321866848511E-2</v>
      </c>
      <c r="C16" s="40">
        <v>2.61641259998482</v>
      </c>
      <c r="D16" s="40">
        <v>9.2227700324700443E-2</v>
      </c>
      <c r="E16" s="40">
        <v>0.56809143602390655</v>
      </c>
      <c r="F16" s="42">
        <v>1.2405478149254606E-2</v>
      </c>
      <c r="G16" s="40">
        <v>0.22965600721680982</v>
      </c>
      <c r="H16" s="42">
        <v>5.5140469342764759E-2</v>
      </c>
      <c r="I16" s="42">
        <v>5.6552382754282308E-2</v>
      </c>
    </row>
    <row r="17" spans="1:9" x14ac:dyDescent="0.25">
      <c r="A17" s="40">
        <v>252.90833333332557</v>
      </c>
      <c r="B17" s="43">
        <v>9.8669630963900704E-2</v>
      </c>
      <c r="C17" s="40">
        <v>2.5315628373787358</v>
      </c>
      <c r="D17" s="40">
        <v>9.6727087511708859E-2</v>
      </c>
      <c r="E17" s="40">
        <v>0.5825708800178635</v>
      </c>
      <c r="F17" s="42">
        <v>1.7970753486623789E-2</v>
      </c>
      <c r="G17" s="40">
        <v>0.2395009777185402</v>
      </c>
      <c r="H17" s="42">
        <v>6.5566207140521901E-2</v>
      </c>
      <c r="I17" s="42">
        <v>5.7535234864802914E-2</v>
      </c>
    </row>
    <row r="18" spans="1:9" x14ac:dyDescent="0.25">
      <c r="A18" s="40">
        <v>277.24999999988358</v>
      </c>
      <c r="B18" s="40">
        <v>9.8359825263405434E-2</v>
      </c>
      <c r="C18" s="40">
        <v>2.6347103241576422</v>
      </c>
      <c r="D18" s="40">
        <v>0.10313749013149405</v>
      </c>
      <c r="E18" s="40">
        <v>0.61394199627205892</v>
      </c>
      <c r="F18" s="42">
        <v>1.6921830352225897E-2</v>
      </c>
      <c r="G18" s="40">
        <v>0.25422393161610329</v>
      </c>
      <c r="H18" s="42">
        <v>6.4466047085351197E-2</v>
      </c>
      <c r="I18" s="42">
        <v>6.2092338320191169E-2</v>
      </c>
    </row>
    <row r="19" spans="1:9" x14ac:dyDescent="0.25">
      <c r="A19" s="40">
        <v>350.24166666646488</v>
      </c>
      <c r="B19" s="40">
        <v>9.7698108302067377E-2</v>
      </c>
      <c r="C19" s="40">
        <v>2.5911649445856759</v>
      </c>
      <c r="D19" s="40">
        <v>9.7084277695574941E-2</v>
      </c>
      <c r="E19" s="40">
        <v>0.61956513913040046</v>
      </c>
      <c r="F19" s="42">
        <v>1.9451472636113878E-2</v>
      </c>
      <c r="G19" s="40">
        <v>0.26118589882124171</v>
      </c>
      <c r="H19" s="42">
        <v>7.0743963555773087E-2</v>
      </c>
      <c r="I19" s="42">
        <v>6.3350141081217198E-2</v>
      </c>
    </row>
    <row r="20" spans="1:9" x14ac:dyDescent="0.25">
      <c r="A20" s="40">
        <v>373.83333333337214</v>
      </c>
      <c r="B20" s="40">
        <v>0.10625445512307147</v>
      </c>
      <c r="C20" s="40">
        <v>2.7676774998527915</v>
      </c>
      <c r="D20" s="40">
        <v>0.10700003050486059</v>
      </c>
      <c r="E20" s="40">
        <v>0.70122460337429937</v>
      </c>
      <c r="F20" s="42">
        <v>2.1998182840767728E-2</v>
      </c>
      <c r="G20" s="40">
        <v>0.28981015120828574</v>
      </c>
      <c r="H20" s="42">
        <v>7.8683322911744055E-2</v>
      </c>
      <c r="I20" s="42">
        <v>6.5640285991394529E-2</v>
      </c>
    </row>
    <row r="21" spans="1:9" x14ac:dyDescent="0.25">
      <c r="A21" s="40">
        <v>397.5</v>
      </c>
      <c r="B21" s="40">
        <v>0.11386209070264618</v>
      </c>
      <c r="C21" s="40">
        <v>2.6756276941188246</v>
      </c>
      <c r="D21" s="40">
        <v>0.11311541667631056</v>
      </c>
      <c r="E21" s="40">
        <v>0.70326403377477942</v>
      </c>
      <c r="F21" s="42">
        <v>2.3910515221726696E-2</v>
      </c>
      <c r="G21" s="40">
        <v>0.30374378443330557</v>
      </c>
      <c r="H21" s="40">
        <v>8.6141613965080466E-2</v>
      </c>
      <c r="I21" s="42">
        <v>7.1394050928154984E-2</v>
      </c>
    </row>
    <row r="22" spans="1:9" x14ac:dyDescent="0.25">
      <c r="A22" s="40">
        <v>421.09166666655801</v>
      </c>
      <c r="B22" s="40">
        <v>9.1060597844734609E-2</v>
      </c>
      <c r="C22" s="40">
        <v>2.4555778467061629</v>
      </c>
      <c r="D22" s="40">
        <v>0.10575930984634001</v>
      </c>
      <c r="E22" s="40">
        <v>0.6192901670484805</v>
      </c>
      <c r="F22" s="42">
        <v>2.0290239482549832E-2</v>
      </c>
      <c r="G22" s="40">
        <v>0.26637521637426659</v>
      </c>
      <c r="H22" s="42">
        <v>7.3218976703561478E-2</v>
      </c>
      <c r="I22" s="42">
        <v>6.2211730703930823E-2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F30" sqref="F30"/>
    </sheetView>
  </sheetViews>
  <sheetFormatPr defaultRowHeight="15" x14ac:dyDescent="0.25"/>
  <cols>
    <col min="1" max="1" width="20.5703125" style="19" customWidth="1"/>
    <col min="2" max="2" width="23.7109375" style="19" customWidth="1"/>
    <col min="3" max="3" width="14.140625" style="19" customWidth="1"/>
    <col min="4" max="4" width="9.28515625" style="18" customWidth="1"/>
    <col min="5" max="16384" width="9.140625" style="19"/>
  </cols>
  <sheetData>
    <row r="1" spans="1:4" x14ac:dyDescent="0.25">
      <c r="A1" s="1" t="s">
        <v>56</v>
      </c>
    </row>
    <row r="2" spans="1:4" x14ac:dyDescent="0.25">
      <c r="A2" s="1"/>
    </row>
    <row r="3" spans="1:4" x14ac:dyDescent="0.25">
      <c r="A3" s="1" t="s">
        <v>77</v>
      </c>
    </row>
    <row r="4" spans="1:4" ht="17.25" x14ac:dyDescent="0.25">
      <c r="C4" s="19" t="s">
        <v>102</v>
      </c>
    </row>
    <row r="5" spans="1:4" x14ac:dyDescent="0.25">
      <c r="A5" s="52" t="s">
        <v>80</v>
      </c>
      <c r="B5" s="32" t="s">
        <v>57</v>
      </c>
      <c r="C5" s="32" t="s">
        <v>39</v>
      </c>
      <c r="D5" s="32" t="s">
        <v>58</v>
      </c>
    </row>
    <row r="6" spans="1:4" x14ac:dyDescent="0.25">
      <c r="A6" s="44" t="s">
        <v>59</v>
      </c>
      <c r="B6" s="44" t="s">
        <v>60</v>
      </c>
      <c r="C6" s="35">
        <v>3.9063393966423896</v>
      </c>
      <c r="D6" s="44">
        <v>10</v>
      </c>
    </row>
    <row r="7" spans="1:4" x14ac:dyDescent="0.25">
      <c r="A7" s="44" t="s">
        <v>61</v>
      </c>
      <c r="B7" s="44" t="s">
        <v>48</v>
      </c>
      <c r="C7" s="35">
        <v>1.8746876834980917</v>
      </c>
      <c r="D7" s="44">
        <v>9</v>
      </c>
    </row>
    <row r="8" spans="1:4" x14ac:dyDescent="0.25">
      <c r="A8" s="44" t="s">
        <v>62</v>
      </c>
      <c r="B8" s="44" t="s">
        <v>63</v>
      </c>
      <c r="C8" s="35">
        <v>1.3896418903007994</v>
      </c>
      <c r="D8" s="44">
        <v>8</v>
      </c>
    </row>
    <row r="9" spans="1:4" x14ac:dyDescent="0.25">
      <c r="A9" s="44" t="s">
        <v>64</v>
      </c>
      <c r="B9" s="44" t="s">
        <v>65</v>
      </c>
      <c r="C9" s="35">
        <v>1.2399727975678705</v>
      </c>
      <c r="D9" s="44">
        <v>7</v>
      </c>
    </row>
    <row r="10" spans="1:4" x14ac:dyDescent="0.25">
      <c r="A10" s="44" t="s">
        <v>66</v>
      </c>
      <c r="B10" s="44" t="s">
        <v>67</v>
      </c>
      <c r="C10" s="35">
        <v>0.76751325721288022</v>
      </c>
      <c r="D10" s="44">
        <v>6</v>
      </c>
    </row>
    <row r="11" spans="1:4" x14ac:dyDescent="0.25">
      <c r="A11" s="44" t="s">
        <v>68</v>
      </c>
      <c r="B11" s="44" t="s">
        <v>69</v>
      </c>
      <c r="C11" s="35">
        <v>0.34710091287838629</v>
      </c>
      <c r="D11" s="44">
        <v>5</v>
      </c>
    </row>
    <row r="12" spans="1:4" x14ac:dyDescent="0.25">
      <c r="A12" s="44" t="s">
        <v>70</v>
      </c>
      <c r="B12" s="44" t="s">
        <v>71</v>
      </c>
      <c r="C12" s="35">
        <v>0.28943858654418919</v>
      </c>
      <c r="D12" s="44">
        <v>4</v>
      </c>
    </row>
    <row r="13" spans="1:4" x14ac:dyDescent="0.25">
      <c r="A13" s="44" t="s">
        <v>72</v>
      </c>
      <c r="B13" s="44" t="s">
        <v>50</v>
      </c>
      <c r="C13" s="35">
        <v>8.2844768862125759E-2</v>
      </c>
      <c r="D13" s="44">
        <v>3</v>
      </c>
    </row>
    <row r="14" spans="1:4" x14ac:dyDescent="0.25">
      <c r="A14" s="44" t="s">
        <v>73</v>
      </c>
      <c r="B14" s="44" t="s">
        <v>74</v>
      </c>
      <c r="C14" s="35">
        <v>2.2737356726418415E-2</v>
      </c>
      <c r="D14" s="44">
        <v>2</v>
      </c>
    </row>
    <row r="15" spans="1:4" x14ac:dyDescent="0.25">
      <c r="A15" s="44" t="s">
        <v>75</v>
      </c>
      <c r="B15" s="44" t="s">
        <v>76</v>
      </c>
      <c r="C15" s="35">
        <v>1.7825147247932153E-2</v>
      </c>
      <c r="D15" s="44">
        <v>1</v>
      </c>
    </row>
    <row r="18" spans="1:4" x14ac:dyDescent="0.25">
      <c r="A18" s="1" t="s">
        <v>78</v>
      </c>
    </row>
    <row r="20" spans="1:4" x14ac:dyDescent="0.25">
      <c r="A20" s="1" t="s">
        <v>79</v>
      </c>
    </row>
    <row r="21" spans="1:4" ht="17.25" x14ac:dyDescent="0.25">
      <c r="A21" s="51"/>
      <c r="C21" s="19" t="s">
        <v>102</v>
      </c>
      <c r="D21" s="19"/>
    </row>
    <row r="22" spans="1:4" x14ac:dyDescent="0.25">
      <c r="A22" s="52" t="s">
        <v>80</v>
      </c>
      <c r="B22" s="52" t="s">
        <v>57</v>
      </c>
      <c r="C22" s="31" t="s">
        <v>92</v>
      </c>
      <c r="D22" s="31" t="s">
        <v>58</v>
      </c>
    </row>
    <row r="23" spans="1:4" x14ac:dyDescent="0.25">
      <c r="A23" s="47" t="s">
        <v>59</v>
      </c>
      <c r="B23" s="48" t="s">
        <v>60</v>
      </c>
      <c r="C23" s="22">
        <v>22.597807777570587</v>
      </c>
      <c r="D23" s="27">
        <v>10</v>
      </c>
    </row>
    <row r="24" spans="1:4" x14ac:dyDescent="0.25">
      <c r="A24" s="47" t="s">
        <v>61</v>
      </c>
      <c r="B24" s="48" t="s">
        <v>48</v>
      </c>
      <c r="C24" s="22">
        <v>11.967206946024609</v>
      </c>
      <c r="D24" s="27">
        <v>9</v>
      </c>
    </row>
    <row r="25" spans="1:4" x14ac:dyDescent="0.25">
      <c r="A25" s="47" t="s">
        <v>62</v>
      </c>
      <c r="B25" s="48" t="s">
        <v>63</v>
      </c>
      <c r="C25" s="22">
        <v>9.0279332945935611</v>
      </c>
      <c r="D25" s="27">
        <v>8</v>
      </c>
    </row>
    <row r="26" spans="1:4" x14ac:dyDescent="0.25">
      <c r="A26" s="47" t="s">
        <v>64</v>
      </c>
      <c r="B26" s="49" t="s">
        <v>65</v>
      </c>
      <c r="C26" s="22">
        <v>8.7891288357505903</v>
      </c>
      <c r="D26" s="27">
        <v>7</v>
      </c>
    </row>
    <row r="27" spans="1:4" x14ac:dyDescent="0.25">
      <c r="A27" s="47" t="s">
        <v>66</v>
      </c>
      <c r="B27" s="48" t="s">
        <v>67</v>
      </c>
      <c r="C27" s="22">
        <v>5.5553983630187114</v>
      </c>
      <c r="D27" s="27">
        <v>6</v>
      </c>
    </row>
    <row r="28" spans="1:4" x14ac:dyDescent="0.25">
      <c r="A28" s="47" t="s">
        <v>68</v>
      </c>
      <c r="B28" s="48" t="s">
        <v>69</v>
      </c>
      <c r="C28" s="22">
        <v>3.0191137361264637</v>
      </c>
      <c r="D28" s="27">
        <v>5</v>
      </c>
    </row>
    <row r="29" spans="1:4" x14ac:dyDescent="0.25">
      <c r="A29" s="47" t="s">
        <v>70</v>
      </c>
      <c r="B29" s="41" t="s">
        <v>71</v>
      </c>
      <c r="C29" s="22">
        <v>2.6013575996775864</v>
      </c>
      <c r="D29" s="27">
        <v>4</v>
      </c>
    </row>
    <row r="30" spans="1:4" x14ac:dyDescent="0.25">
      <c r="A30" s="47" t="s">
        <v>72</v>
      </c>
      <c r="B30" s="48" t="s">
        <v>50</v>
      </c>
      <c r="C30" s="22">
        <v>0.85802648310388585</v>
      </c>
      <c r="D30" s="27">
        <v>3</v>
      </c>
    </row>
    <row r="31" spans="1:4" x14ac:dyDescent="0.25">
      <c r="A31" s="47" t="s">
        <v>73</v>
      </c>
      <c r="B31" s="48" t="s">
        <v>74</v>
      </c>
      <c r="C31" s="22">
        <v>0.23746252295507525</v>
      </c>
      <c r="D31" s="27">
        <v>2</v>
      </c>
    </row>
    <row r="32" spans="1:4" x14ac:dyDescent="0.25">
      <c r="A32" s="47" t="s">
        <v>75</v>
      </c>
      <c r="B32" s="50" t="s">
        <v>76</v>
      </c>
      <c r="C32" s="22">
        <v>0.18339579742747456</v>
      </c>
      <c r="D32" s="27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F25" sqref="F25"/>
    </sheetView>
  </sheetViews>
  <sheetFormatPr defaultRowHeight="15" x14ac:dyDescent="0.25"/>
  <cols>
    <col min="1" max="1" width="16.5703125" style="26" customWidth="1"/>
    <col min="2" max="2" width="24" style="25" customWidth="1"/>
    <col min="3" max="3" width="10.7109375" style="26" bestFit="1" customWidth="1"/>
    <col min="4" max="4" width="11.7109375" style="26" customWidth="1"/>
    <col min="5" max="5" width="12.140625" style="26" customWidth="1"/>
    <col min="6" max="14" width="11.7109375" style="26" customWidth="1"/>
    <col min="15" max="16384" width="9.140625" style="26"/>
  </cols>
  <sheetData>
    <row r="1" spans="1:14" x14ac:dyDescent="0.25">
      <c r="A1" s="1" t="s">
        <v>82</v>
      </c>
    </row>
    <row r="3" spans="1:14" x14ac:dyDescent="0.25">
      <c r="A3" s="53" t="s">
        <v>83</v>
      </c>
    </row>
    <row r="4" spans="1:14" ht="17.25" x14ac:dyDescent="0.25">
      <c r="A4" s="23"/>
      <c r="C4" s="38" t="s">
        <v>112</v>
      </c>
      <c r="D4" s="38"/>
    </row>
    <row r="5" spans="1:14" x14ac:dyDescent="0.25">
      <c r="A5" s="52" t="s">
        <v>80</v>
      </c>
      <c r="B5" s="56" t="s">
        <v>57</v>
      </c>
      <c r="C5" s="57" t="s">
        <v>84</v>
      </c>
      <c r="D5" s="57" t="s">
        <v>85</v>
      </c>
      <c r="E5" s="58" t="s">
        <v>86</v>
      </c>
    </row>
    <row r="6" spans="1:14" s="25" customFormat="1" x14ac:dyDescent="0.25">
      <c r="A6" s="45" t="s">
        <v>64</v>
      </c>
      <c r="B6" s="48" t="s">
        <v>65</v>
      </c>
      <c r="C6" s="46">
        <v>492.02631219512625</v>
      </c>
      <c r="D6" s="55">
        <v>416.6646073366399</v>
      </c>
      <c r="E6" s="46">
        <v>624.3100766894072</v>
      </c>
      <c r="F6" s="26"/>
      <c r="G6" s="26"/>
      <c r="H6" s="26"/>
      <c r="I6" s="26"/>
      <c r="J6" s="26"/>
      <c r="K6" s="26"/>
      <c r="L6" s="26"/>
      <c r="M6" s="26"/>
      <c r="N6" s="26"/>
    </row>
    <row r="7" spans="1:14" s="25" customFormat="1" x14ac:dyDescent="0.25">
      <c r="A7" s="45" t="s">
        <v>68</v>
      </c>
      <c r="B7" s="48" t="s">
        <v>69</v>
      </c>
      <c r="C7" s="46">
        <v>583.85791063688725</v>
      </c>
      <c r="D7" s="55">
        <v>333.05427244867326</v>
      </c>
      <c r="E7" s="46">
        <v>293.40356885900695</v>
      </c>
      <c r="F7" s="26"/>
      <c r="G7" s="26"/>
      <c r="H7" s="26"/>
      <c r="I7" s="26"/>
      <c r="J7" s="26"/>
      <c r="K7" s="26"/>
      <c r="L7" s="26"/>
      <c r="M7" s="26"/>
      <c r="N7" s="26"/>
    </row>
    <row r="8" spans="1:14" s="25" customFormat="1" x14ac:dyDescent="0.25">
      <c r="A8" s="45" t="s">
        <v>62</v>
      </c>
      <c r="B8" s="48" t="s">
        <v>63</v>
      </c>
      <c r="C8" s="46">
        <v>308.74154511674396</v>
      </c>
      <c r="D8" s="55">
        <v>289.12904498295285</v>
      </c>
      <c r="E8" s="46">
        <v>269.60526089881199</v>
      </c>
      <c r="F8" s="26"/>
      <c r="G8" s="26"/>
      <c r="H8" s="26"/>
      <c r="I8" s="26"/>
      <c r="J8" s="26"/>
      <c r="K8" s="26"/>
      <c r="L8" s="26"/>
      <c r="M8" s="26"/>
      <c r="N8" s="26"/>
    </row>
    <row r="9" spans="1:14" s="25" customFormat="1" x14ac:dyDescent="0.25">
      <c r="A9" s="45" t="s">
        <v>61</v>
      </c>
      <c r="B9" s="49" t="s">
        <v>48</v>
      </c>
      <c r="C9" s="46">
        <v>227.75682514719009</v>
      </c>
      <c r="D9" s="55">
        <v>252.75966024433302</v>
      </c>
      <c r="E9" s="46">
        <v>320.78465835790905</v>
      </c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45" t="s">
        <v>66</v>
      </c>
      <c r="B10" s="48" t="s">
        <v>67</v>
      </c>
      <c r="C10" s="46">
        <v>231.51488920304956</v>
      </c>
      <c r="D10" s="55">
        <v>132.1469192946434</v>
      </c>
      <c r="E10" s="46">
        <v>145.90802833653365</v>
      </c>
    </row>
    <row r="11" spans="1:14" x14ac:dyDescent="0.25">
      <c r="A11" s="45" t="s">
        <v>70</v>
      </c>
      <c r="B11" s="41" t="s">
        <v>71</v>
      </c>
      <c r="C11" s="46">
        <v>237.05912375236124</v>
      </c>
      <c r="D11" s="55">
        <v>219.58510976256332</v>
      </c>
      <c r="E11" s="46">
        <v>13.140175288364397</v>
      </c>
    </row>
    <row r="12" spans="1:14" x14ac:dyDescent="0.25">
      <c r="A12" s="45" t="s">
        <v>73</v>
      </c>
      <c r="B12" s="48" t="s">
        <v>74</v>
      </c>
      <c r="C12" s="46">
        <v>126.37876817887472</v>
      </c>
      <c r="D12" s="55">
        <v>34.540072428578853</v>
      </c>
      <c r="E12" s="46">
        <v>1.8063750493472832</v>
      </c>
    </row>
    <row r="13" spans="1:14" x14ac:dyDescent="0.25">
      <c r="A13" s="45" t="s">
        <v>59</v>
      </c>
      <c r="B13" s="48" t="s">
        <v>60</v>
      </c>
      <c r="C13" s="46">
        <v>62.635236075865834</v>
      </c>
      <c r="D13" s="55">
        <v>81.505497817916165</v>
      </c>
      <c r="E13" s="46">
        <v>8.3439514181172907</v>
      </c>
    </row>
    <row r="14" spans="1:14" x14ac:dyDescent="0.25">
      <c r="A14" s="45" t="s">
        <v>72</v>
      </c>
      <c r="B14" s="48" t="s">
        <v>50</v>
      </c>
      <c r="C14" s="46">
        <v>35.919512148618061</v>
      </c>
      <c r="D14" s="55">
        <v>12.538388362416136</v>
      </c>
      <c r="E14" s="46">
        <v>0.20481889499366182</v>
      </c>
    </row>
    <row r="15" spans="1:14" x14ac:dyDescent="0.25">
      <c r="A15" s="45" t="s">
        <v>75</v>
      </c>
      <c r="B15" s="50" t="s">
        <v>76</v>
      </c>
      <c r="C15" s="46">
        <v>10.144061538335047</v>
      </c>
      <c r="D15" s="55">
        <v>11.663534386113879</v>
      </c>
      <c r="E15" s="46">
        <v>0.72553247466294013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2" workbookViewId="0">
      <selection activeCell="A6" sqref="A6:B6"/>
    </sheetView>
  </sheetViews>
  <sheetFormatPr defaultRowHeight="15" x14ac:dyDescent="0.25"/>
  <cols>
    <col min="1" max="1" width="15.85546875" style="26" customWidth="1"/>
    <col min="2" max="2" width="22" style="25" customWidth="1"/>
    <col min="3" max="3" width="16.7109375" style="26" customWidth="1"/>
    <col min="4" max="4" width="25.140625" style="26" customWidth="1"/>
    <col min="5" max="5" width="12.140625" style="26" customWidth="1"/>
    <col min="6" max="12" width="11.7109375" style="26" customWidth="1"/>
    <col min="13" max="16384" width="9.140625" style="26"/>
  </cols>
  <sheetData>
    <row r="1" spans="1:12" s="3" customFormat="1" ht="18" x14ac:dyDescent="0.35">
      <c r="A1" s="4"/>
      <c r="B1" s="30"/>
      <c r="C1" s="4"/>
      <c r="D1" s="82" t="s">
        <v>3</v>
      </c>
      <c r="E1" s="82"/>
      <c r="F1" s="83" t="s">
        <v>4</v>
      </c>
      <c r="G1" s="82"/>
      <c r="H1" s="84"/>
      <c r="I1" s="82" t="s">
        <v>5</v>
      </c>
      <c r="J1" s="82"/>
      <c r="K1" s="82"/>
      <c r="L1" s="84"/>
    </row>
    <row r="2" spans="1:12" x14ac:dyDescent="0.25">
      <c r="A2" s="1" t="s">
        <v>93</v>
      </c>
    </row>
    <row r="4" spans="1:12" x14ac:dyDescent="0.25">
      <c r="A4" s="53" t="s">
        <v>96</v>
      </c>
      <c r="F4" s="18"/>
    </row>
    <row r="5" spans="1:12" ht="17.25" x14ac:dyDescent="0.25">
      <c r="A5" s="23"/>
      <c r="D5" s="38" t="s">
        <v>112</v>
      </c>
      <c r="F5" s="18"/>
    </row>
    <row r="6" spans="1:12" x14ac:dyDescent="0.25">
      <c r="A6" s="52" t="s">
        <v>80</v>
      </c>
      <c r="B6" s="56" t="s">
        <v>57</v>
      </c>
      <c r="C6" s="58" t="s">
        <v>101</v>
      </c>
      <c r="D6" s="58" t="s">
        <v>103</v>
      </c>
      <c r="E6" s="58" t="s">
        <v>94</v>
      </c>
      <c r="F6" s="31" t="s">
        <v>95</v>
      </c>
    </row>
    <row r="7" spans="1:12" x14ac:dyDescent="0.25">
      <c r="A7" s="45" t="s">
        <v>61</v>
      </c>
      <c r="B7" s="48" t="s">
        <v>48</v>
      </c>
      <c r="C7" s="46">
        <v>333.75</v>
      </c>
      <c r="D7" s="55">
        <v>156.90236281076966</v>
      </c>
      <c r="E7" s="46">
        <v>17.534008200186165</v>
      </c>
      <c r="F7" s="27">
        <v>4</v>
      </c>
    </row>
    <row r="8" spans="1:12" x14ac:dyDescent="0.25">
      <c r="A8" s="45" t="s">
        <v>64</v>
      </c>
      <c r="B8" s="48" t="s">
        <v>65</v>
      </c>
      <c r="C8" s="46">
        <v>333.75</v>
      </c>
      <c r="D8" s="55">
        <v>75.22737669307628</v>
      </c>
      <c r="E8" s="46">
        <v>11.236701316671098</v>
      </c>
      <c r="F8" s="27">
        <v>4</v>
      </c>
    </row>
    <row r="9" spans="1:12" x14ac:dyDescent="0.25">
      <c r="A9" s="45" t="s">
        <v>66</v>
      </c>
      <c r="B9" s="48" t="s">
        <v>67</v>
      </c>
      <c r="C9" s="46">
        <v>333.75</v>
      </c>
      <c r="D9" s="55">
        <v>75.22737669307628</v>
      </c>
      <c r="E9" s="46">
        <v>11.236701316671098</v>
      </c>
      <c r="F9" s="27">
        <v>4</v>
      </c>
    </row>
    <row r="10" spans="1:12" x14ac:dyDescent="0.25">
      <c r="A10" s="45" t="s">
        <v>62</v>
      </c>
      <c r="B10" s="48" t="s">
        <v>63</v>
      </c>
      <c r="C10" s="46">
        <v>333.75</v>
      </c>
      <c r="D10" s="55">
        <v>3.4963500882506278</v>
      </c>
      <c r="E10" s="46">
        <v>1.3825755773937964</v>
      </c>
      <c r="F10" s="27">
        <v>4</v>
      </c>
    </row>
    <row r="11" spans="1:12" x14ac:dyDescent="0.25">
      <c r="A11" s="45" t="s">
        <v>68</v>
      </c>
      <c r="B11" s="48" t="s">
        <v>69</v>
      </c>
      <c r="C11" s="46">
        <v>333.75</v>
      </c>
      <c r="D11" s="55">
        <v>0.71560894711931111</v>
      </c>
      <c r="E11" s="46">
        <v>0.54826182108289978</v>
      </c>
      <c r="F11" s="27">
        <v>4</v>
      </c>
    </row>
    <row r="12" spans="1:12" x14ac:dyDescent="0.25">
      <c r="A12" s="45" t="s">
        <v>70</v>
      </c>
      <c r="B12" s="41" t="s">
        <v>71</v>
      </c>
      <c r="C12" s="46">
        <v>360.2</v>
      </c>
      <c r="D12" s="55">
        <v>0</v>
      </c>
      <c r="E12" s="46">
        <v>0</v>
      </c>
      <c r="F12" s="28">
        <v>4</v>
      </c>
    </row>
    <row r="13" spans="1:12" x14ac:dyDescent="0.25">
      <c r="A13" s="45" t="s">
        <v>59</v>
      </c>
      <c r="B13" s="48" t="s">
        <v>60</v>
      </c>
      <c r="C13" s="46">
        <v>360.2</v>
      </c>
      <c r="D13" s="55">
        <v>0</v>
      </c>
      <c r="E13" s="46">
        <v>0</v>
      </c>
      <c r="F13" s="28">
        <v>3</v>
      </c>
    </row>
    <row r="14" spans="1:12" x14ac:dyDescent="0.25">
      <c r="A14" s="45" t="s">
        <v>72</v>
      </c>
      <c r="B14" s="48" t="s">
        <v>50</v>
      </c>
      <c r="C14" s="46">
        <v>360.2</v>
      </c>
      <c r="D14" s="55">
        <v>0</v>
      </c>
      <c r="E14" s="46">
        <v>0</v>
      </c>
      <c r="F14" s="28">
        <v>4</v>
      </c>
    </row>
    <row r="15" spans="1:12" x14ac:dyDescent="0.25">
      <c r="A15" s="45" t="s">
        <v>73</v>
      </c>
      <c r="B15" s="48" t="s">
        <v>74</v>
      </c>
      <c r="C15" s="46">
        <v>360.2</v>
      </c>
      <c r="D15" s="55">
        <v>0</v>
      </c>
      <c r="E15" s="46">
        <v>0</v>
      </c>
      <c r="F15" s="28">
        <v>4</v>
      </c>
    </row>
    <row r="16" spans="1:12" x14ac:dyDescent="0.25">
      <c r="A16" s="45" t="s">
        <v>75</v>
      </c>
      <c r="B16" s="50" t="s">
        <v>76</v>
      </c>
      <c r="C16" s="46">
        <v>360.2</v>
      </c>
      <c r="D16" s="55">
        <v>0</v>
      </c>
      <c r="E16" s="46">
        <v>0</v>
      </c>
      <c r="F16" s="28">
        <v>4</v>
      </c>
    </row>
    <row r="18" spans="1:1" x14ac:dyDescent="0.25">
      <c r="A18" s="23"/>
    </row>
    <row r="19" spans="1:1" x14ac:dyDescent="0.25">
      <c r="A19" s="23"/>
    </row>
    <row r="20" spans="1:1" x14ac:dyDescent="0.25">
      <c r="A20" s="23"/>
    </row>
  </sheetData>
  <mergeCells count="3">
    <mergeCell ref="D1:E1"/>
    <mergeCell ref="F1:H1"/>
    <mergeCell ref="I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A2" workbookViewId="0">
      <selection activeCell="B7" sqref="B7"/>
    </sheetView>
  </sheetViews>
  <sheetFormatPr defaultRowHeight="15" x14ac:dyDescent="0.25"/>
  <cols>
    <col min="1" max="1" width="23.85546875" style="26" customWidth="1"/>
    <col min="2" max="2" width="22.140625" style="25" customWidth="1"/>
    <col min="3" max="3" width="12.7109375" style="26" customWidth="1"/>
    <col min="4" max="4" width="22" style="26" customWidth="1"/>
    <col min="5" max="5" width="12.140625" style="26" customWidth="1"/>
    <col min="6" max="14" width="11.7109375" style="26" customWidth="1"/>
    <col min="15" max="16384" width="9.140625" style="26"/>
  </cols>
  <sheetData>
    <row r="1" spans="1:14" s="3" customFormat="1" ht="18" x14ac:dyDescent="0.35">
      <c r="A1" s="4"/>
      <c r="B1" s="30"/>
      <c r="C1" s="4"/>
      <c r="D1" s="82" t="s">
        <v>3</v>
      </c>
      <c r="E1" s="82"/>
      <c r="F1" s="82"/>
      <c r="G1" s="84"/>
      <c r="H1" s="83" t="s">
        <v>4</v>
      </c>
      <c r="I1" s="82"/>
      <c r="J1" s="84"/>
      <c r="K1" s="82" t="s">
        <v>5</v>
      </c>
      <c r="L1" s="82"/>
      <c r="M1" s="82"/>
      <c r="N1" s="84"/>
    </row>
    <row r="2" spans="1:14" x14ac:dyDescent="0.25">
      <c r="A2" s="1" t="s">
        <v>105</v>
      </c>
    </row>
    <row r="4" spans="1:14" x14ac:dyDescent="0.25">
      <c r="A4" s="53" t="s">
        <v>106</v>
      </c>
    </row>
    <row r="5" spans="1:14" x14ac:dyDescent="0.25">
      <c r="A5" s="39" t="s">
        <v>107</v>
      </c>
    </row>
    <row r="6" spans="1:14" x14ac:dyDescent="0.25">
      <c r="A6" s="23"/>
    </row>
    <row r="7" spans="1:14" ht="17.25" x14ac:dyDescent="0.25">
      <c r="A7" s="23"/>
      <c r="B7" s="38" t="s">
        <v>111</v>
      </c>
    </row>
    <row r="8" spans="1:14" s="25" customFormat="1" x14ac:dyDescent="0.25">
      <c r="A8" s="35"/>
      <c r="B8" s="85" t="s">
        <v>108</v>
      </c>
      <c r="C8" s="86"/>
      <c r="D8" s="85" t="s">
        <v>109</v>
      </c>
      <c r="E8" s="86"/>
      <c r="F8" s="26"/>
      <c r="G8" s="26"/>
      <c r="H8" s="26"/>
      <c r="I8" s="26"/>
      <c r="J8" s="26"/>
      <c r="K8" s="26"/>
      <c r="L8" s="26"/>
      <c r="M8" s="26"/>
      <c r="N8" s="26"/>
    </row>
    <row r="9" spans="1:14" s="25" customFormat="1" x14ac:dyDescent="0.25">
      <c r="A9" s="35"/>
      <c r="B9" s="58" t="s">
        <v>103</v>
      </c>
      <c r="C9" s="32" t="s">
        <v>110</v>
      </c>
      <c r="D9" s="58" t="s">
        <v>103</v>
      </c>
      <c r="E9" s="32" t="s">
        <v>110</v>
      </c>
      <c r="F9" s="26"/>
      <c r="G9" s="26"/>
      <c r="H9" s="26"/>
      <c r="I9" s="26"/>
      <c r="J9" s="26"/>
      <c r="K9" s="26"/>
      <c r="L9" s="26"/>
      <c r="M9" s="26"/>
      <c r="N9" s="26"/>
    </row>
    <row r="10" spans="1:14" s="25" customFormat="1" x14ac:dyDescent="0.25">
      <c r="A10" s="35" t="s">
        <v>84</v>
      </c>
      <c r="B10" s="40">
        <v>455.95069587922353</v>
      </c>
      <c r="C10" s="40">
        <v>98.170303116367293</v>
      </c>
      <c r="D10" s="40">
        <v>183.45241387670117</v>
      </c>
      <c r="E10" s="40">
        <v>38.161104349349706</v>
      </c>
      <c r="F10" s="26"/>
      <c r="G10" s="26"/>
      <c r="H10" s="26"/>
      <c r="I10" s="26"/>
      <c r="J10" s="26"/>
      <c r="K10" s="26"/>
      <c r="L10" s="26"/>
      <c r="M10" s="26"/>
      <c r="N10" s="26"/>
    </row>
    <row r="11" spans="1:14" s="25" customFormat="1" x14ac:dyDescent="0.25">
      <c r="A11" s="35" t="s">
        <v>85</v>
      </c>
      <c r="B11" s="40">
        <v>459.08457554169257</v>
      </c>
      <c r="C11" s="40">
        <v>114.30051609371502</v>
      </c>
      <c r="D11" s="40">
        <v>171.26725642899547</v>
      </c>
      <c r="E11" s="40">
        <v>39.112617858679485</v>
      </c>
      <c r="F11" s="26"/>
      <c r="G11" s="26"/>
      <c r="H11" s="26"/>
      <c r="I11" s="26"/>
      <c r="J11" s="26"/>
      <c r="K11" s="26"/>
      <c r="L11" s="26"/>
      <c r="M11" s="26"/>
      <c r="N11" s="26"/>
    </row>
    <row r="12" spans="1:14" x14ac:dyDescent="0.25">
      <c r="A12" s="41" t="s">
        <v>86</v>
      </c>
      <c r="B12" s="40">
        <v>416.84761871156405</v>
      </c>
      <c r="C12" s="40">
        <v>91.026276112962918</v>
      </c>
      <c r="D12" s="40">
        <v>145.49963001111598</v>
      </c>
      <c r="E12" s="40">
        <v>39.483812697894422</v>
      </c>
    </row>
  </sheetData>
  <mergeCells count="5">
    <mergeCell ref="B8:C8"/>
    <mergeCell ref="D8:E8"/>
    <mergeCell ref="D1:G1"/>
    <mergeCell ref="H1:J1"/>
    <mergeCell ref="K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L17" sqref="L17"/>
    </sheetView>
  </sheetViews>
  <sheetFormatPr defaultRowHeight="15" x14ac:dyDescent="0.25"/>
  <cols>
    <col min="1" max="1" width="11.140625" style="26" customWidth="1"/>
    <col min="2" max="2" width="12" style="25" customWidth="1"/>
    <col min="3" max="3" width="10.7109375" style="26" bestFit="1" customWidth="1"/>
    <col min="4" max="4" width="11.7109375" style="26" customWidth="1"/>
    <col min="5" max="5" width="12.140625" style="26" customWidth="1"/>
    <col min="6" max="14" width="11.7109375" style="26" customWidth="1"/>
    <col min="15" max="16384" width="9.140625" style="26"/>
  </cols>
  <sheetData>
    <row r="1" spans="1:13" x14ac:dyDescent="0.25">
      <c r="A1" s="1" t="s">
        <v>116</v>
      </c>
    </row>
    <row r="3" spans="1:13" x14ac:dyDescent="0.25">
      <c r="A3" s="3" t="s">
        <v>123</v>
      </c>
    </row>
    <row r="4" spans="1:13" x14ac:dyDescent="0.25">
      <c r="A4" s="29"/>
    </row>
    <row r="5" spans="1:13" ht="17.25" x14ac:dyDescent="0.25">
      <c r="A5" s="23"/>
      <c r="B5" s="26"/>
      <c r="D5" s="38" t="s">
        <v>121</v>
      </c>
    </row>
    <row r="6" spans="1:13" x14ac:dyDescent="0.25">
      <c r="A6" s="52" t="s">
        <v>117</v>
      </c>
      <c r="B6" s="52" t="s">
        <v>118</v>
      </c>
      <c r="C6" s="52"/>
      <c r="D6" s="60" t="s">
        <v>8</v>
      </c>
      <c r="E6" s="60" t="s">
        <v>54</v>
      </c>
      <c r="F6" s="60" t="s">
        <v>9</v>
      </c>
      <c r="G6" s="60" t="s">
        <v>10</v>
      </c>
      <c r="H6" s="60" t="s">
        <v>11</v>
      </c>
      <c r="I6" s="60" t="s">
        <v>55</v>
      </c>
    </row>
    <row r="7" spans="1:13" s="25" customFormat="1" x14ac:dyDescent="0.25">
      <c r="A7" s="21" t="s">
        <v>119</v>
      </c>
      <c r="B7" s="21" t="s">
        <v>68</v>
      </c>
      <c r="C7" s="47" t="s">
        <v>81</v>
      </c>
      <c r="D7" s="59">
        <v>2.7567177648897956</v>
      </c>
      <c r="E7" s="59">
        <v>3.0341916859334046</v>
      </c>
      <c r="F7" s="59">
        <v>5.9879618071623568</v>
      </c>
      <c r="G7" s="59">
        <v>6.7949729167002246</v>
      </c>
      <c r="H7" s="59">
        <v>6.6972759553759964</v>
      </c>
      <c r="I7" s="59">
        <v>0.60274102965311238</v>
      </c>
      <c r="J7" s="26"/>
      <c r="K7" s="26"/>
      <c r="L7" s="26"/>
      <c r="M7" s="26"/>
    </row>
    <row r="8" spans="1:13" s="25" customFormat="1" x14ac:dyDescent="0.25">
      <c r="A8" s="45"/>
      <c r="B8" s="45"/>
      <c r="C8" s="45" t="s">
        <v>122</v>
      </c>
      <c r="D8" s="46">
        <v>0.83270314699861248</v>
      </c>
      <c r="E8" s="46">
        <v>0.49552999110708945</v>
      </c>
      <c r="F8" s="46">
        <v>1.2924826121460056</v>
      </c>
      <c r="G8" s="46">
        <v>1.2600814811710701</v>
      </c>
      <c r="H8" s="46">
        <v>1.2978821175660198</v>
      </c>
      <c r="I8" s="46">
        <v>0.13224944111527775</v>
      </c>
      <c r="J8" s="26"/>
      <c r="K8" s="26"/>
      <c r="L8" s="26"/>
      <c r="M8" s="26"/>
    </row>
    <row r="9" spans="1:13" s="25" customFormat="1" x14ac:dyDescent="0.25">
      <c r="A9" s="45"/>
      <c r="B9" s="45"/>
      <c r="C9" s="45"/>
      <c r="D9" s="46"/>
      <c r="E9" s="46"/>
      <c r="F9" s="46"/>
      <c r="G9" s="46"/>
      <c r="H9" s="46"/>
      <c r="I9" s="46"/>
      <c r="J9" s="26"/>
      <c r="K9" s="26"/>
      <c r="L9" s="26"/>
      <c r="M9" s="26"/>
    </row>
    <row r="10" spans="1:13" s="25" customFormat="1" x14ac:dyDescent="0.25">
      <c r="A10" s="45" t="s">
        <v>120</v>
      </c>
      <c r="B10" s="45" t="s">
        <v>68</v>
      </c>
      <c r="C10" s="47" t="s">
        <v>81</v>
      </c>
      <c r="D10" s="54">
        <v>5.5789425185811945</v>
      </c>
      <c r="E10" s="54">
        <v>4.6131621367734992</v>
      </c>
      <c r="F10" s="54">
        <v>8.6622041956227225</v>
      </c>
      <c r="G10" s="54">
        <v>9.1871948447702589</v>
      </c>
      <c r="H10" s="54">
        <v>10.563346919047166</v>
      </c>
      <c r="I10" s="54">
        <v>0.66556931184907042</v>
      </c>
      <c r="J10" s="26"/>
      <c r="K10" s="26"/>
      <c r="L10" s="26"/>
      <c r="M10" s="26"/>
    </row>
    <row r="11" spans="1:13" x14ac:dyDescent="0.25">
      <c r="A11" s="45"/>
      <c r="B11" s="45"/>
      <c r="C11" s="45" t="s">
        <v>122</v>
      </c>
      <c r="D11" s="46">
        <v>0.79950904735211925</v>
      </c>
      <c r="E11" s="46">
        <v>0.72007011281268196</v>
      </c>
      <c r="F11" s="46">
        <v>1.3004881375229018</v>
      </c>
      <c r="G11" s="46">
        <v>1.3901243222390587</v>
      </c>
      <c r="H11" s="46">
        <v>1.7445209730646789</v>
      </c>
      <c r="I11" s="46">
        <v>8.1928924196959602E-2</v>
      </c>
    </row>
    <row r="13" spans="1:13" x14ac:dyDescent="0.25">
      <c r="A13" s="1" t="s">
        <v>125</v>
      </c>
    </row>
    <row r="15" spans="1:13" x14ac:dyDescent="0.25">
      <c r="A15" s="3" t="s">
        <v>124</v>
      </c>
    </row>
    <row r="17" spans="1:13" ht="17.25" x14ac:dyDescent="0.25">
      <c r="A17" s="23"/>
      <c r="B17" s="26"/>
      <c r="D17" s="38" t="s">
        <v>121</v>
      </c>
    </row>
    <row r="18" spans="1:13" x14ac:dyDescent="0.25">
      <c r="A18" s="52" t="s">
        <v>117</v>
      </c>
      <c r="B18" s="52" t="s">
        <v>118</v>
      </c>
      <c r="C18" s="52"/>
      <c r="D18" s="60" t="s">
        <v>8</v>
      </c>
      <c r="E18" s="60" t="s">
        <v>54</v>
      </c>
      <c r="F18" s="60" t="s">
        <v>9</v>
      </c>
      <c r="G18" s="60" t="s">
        <v>10</v>
      </c>
      <c r="H18" s="60" t="s">
        <v>11</v>
      </c>
      <c r="I18" s="60" t="s">
        <v>55</v>
      </c>
    </row>
    <row r="19" spans="1:13" s="25" customFormat="1" x14ac:dyDescent="0.25">
      <c r="A19" s="21" t="s">
        <v>119</v>
      </c>
      <c r="B19" s="21" t="s">
        <v>70</v>
      </c>
      <c r="C19" s="47" t="s">
        <v>81</v>
      </c>
      <c r="D19" s="59">
        <v>2.394583129805016</v>
      </c>
      <c r="E19" s="59">
        <v>3.793981851696794</v>
      </c>
      <c r="F19" s="59">
        <v>6.5677051965102251</v>
      </c>
      <c r="G19" s="59">
        <v>8.0146071560351686</v>
      </c>
      <c r="H19" s="59">
        <v>7.3022602338208964</v>
      </c>
      <c r="I19" s="59">
        <v>0.84015072620391551</v>
      </c>
      <c r="J19" s="26"/>
      <c r="K19" s="26"/>
      <c r="L19" s="26"/>
      <c r="M19" s="26"/>
    </row>
    <row r="20" spans="1:13" s="25" customFormat="1" x14ac:dyDescent="0.25">
      <c r="A20" s="45"/>
      <c r="B20" s="45"/>
      <c r="C20" s="45" t="s">
        <v>122</v>
      </c>
      <c r="D20" s="46">
        <v>0.91606655824825034</v>
      </c>
      <c r="E20" s="46">
        <v>0.96449544392754882</v>
      </c>
      <c r="F20" s="46">
        <v>2.3487505777512343</v>
      </c>
      <c r="G20" s="46">
        <v>2.7720139537862027</v>
      </c>
      <c r="H20" s="46">
        <v>2.4445823696657318</v>
      </c>
      <c r="I20" s="46">
        <v>0.30657087182604298</v>
      </c>
      <c r="J20" s="26"/>
      <c r="K20" s="26"/>
      <c r="L20" s="26"/>
      <c r="M20" s="26"/>
    </row>
    <row r="21" spans="1:13" s="25" customFormat="1" x14ac:dyDescent="0.25">
      <c r="A21" s="45"/>
      <c r="B21" s="45"/>
      <c r="C21" s="45"/>
      <c r="D21" s="46"/>
      <c r="E21" s="46"/>
      <c r="F21" s="46"/>
      <c r="G21" s="46"/>
      <c r="H21" s="46"/>
      <c r="I21" s="46"/>
      <c r="J21" s="26"/>
      <c r="K21" s="26"/>
      <c r="L21" s="26"/>
      <c r="M21" s="26"/>
    </row>
    <row r="22" spans="1:13" s="25" customFormat="1" x14ac:dyDescent="0.25">
      <c r="A22" s="45" t="s">
        <v>120</v>
      </c>
      <c r="B22" s="45" t="s">
        <v>70</v>
      </c>
      <c r="C22" s="47" t="s">
        <v>81</v>
      </c>
      <c r="D22" s="54">
        <v>15.47987567330388</v>
      </c>
      <c r="E22" s="54">
        <v>10.715172257361054</v>
      </c>
      <c r="F22" s="54">
        <v>26.347584233392318</v>
      </c>
      <c r="G22" s="54">
        <v>27.637453354252884</v>
      </c>
      <c r="H22" s="54">
        <v>24.471327769410038</v>
      </c>
      <c r="I22" s="54">
        <v>3.220502194112945</v>
      </c>
      <c r="J22" s="26"/>
      <c r="K22" s="26"/>
      <c r="L22" s="26"/>
      <c r="M22" s="26"/>
    </row>
    <row r="23" spans="1:13" x14ac:dyDescent="0.25">
      <c r="A23" s="45"/>
      <c r="B23" s="45"/>
      <c r="C23" s="45" t="s">
        <v>122</v>
      </c>
      <c r="D23" s="46">
        <v>1.9299158089223445</v>
      </c>
      <c r="E23" s="46">
        <v>2.7621843534302597</v>
      </c>
      <c r="F23" s="46">
        <v>0.28827369831567906</v>
      </c>
      <c r="G23" s="46">
        <v>2.4704804215149609</v>
      </c>
      <c r="H23" s="46">
        <v>2.2046307619763743</v>
      </c>
      <c r="I23" s="46">
        <v>1.0444950953175107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workbookViewId="0">
      <selection activeCell="A3" sqref="A3"/>
    </sheetView>
  </sheetViews>
  <sheetFormatPr defaultRowHeight="15" x14ac:dyDescent="0.25"/>
  <cols>
    <col min="1" max="1" width="10.85546875" style="38" customWidth="1"/>
    <col min="2" max="2" width="9" style="38" customWidth="1"/>
    <col min="3" max="3" width="10.7109375" style="38" bestFit="1" customWidth="1"/>
    <col min="4" max="4" width="11.7109375" style="38" customWidth="1"/>
    <col min="5" max="5" width="12.140625" style="38" customWidth="1"/>
    <col min="6" max="14" width="11.7109375" style="38" customWidth="1"/>
    <col min="15" max="16384" width="9.140625" style="38"/>
  </cols>
  <sheetData>
    <row r="1" spans="1:14" x14ac:dyDescent="0.25">
      <c r="A1" s="61" t="s">
        <v>126</v>
      </c>
    </row>
    <row r="3" spans="1:14" x14ac:dyDescent="0.25">
      <c r="A3" s="62" t="s">
        <v>138</v>
      </c>
    </row>
    <row r="4" spans="1:14" x14ac:dyDescent="0.25">
      <c r="A4" s="37"/>
    </row>
    <row r="5" spans="1:14" ht="17.25" x14ac:dyDescent="0.25">
      <c r="A5" s="65" t="s">
        <v>127</v>
      </c>
      <c r="B5" s="69">
        <v>5</v>
      </c>
      <c r="C5" s="63" t="s">
        <v>128</v>
      </c>
      <c r="D5" s="63"/>
      <c r="E5" s="63"/>
      <c r="F5" s="63"/>
      <c r="G5" s="63"/>
      <c r="I5" s="65" t="s">
        <v>141</v>
      </c>
      <c r="J5" s="69">
        <v>2</v>
      </c>
      <c r="K5" t="s">
        <v>135</v>
      </c>
      <c r="M5" s="63"/>
      <c r="N5" s="63"/>
    </row>
    <row r="6" spans="1:14" ht="18.75" x14ac:dyDescent="0.35">
      <c r="A6" s="63"/>
      <c r="B6" s="63"/>
      <c r="C6" s="38" t="s">
        <v>199</v>
      </c>
      <c r="G6" s="20"/>
      <c r="I6" s="38" t="s">
        <v>200</v>
      </c>
      <c r="M6" s="20"/>
      <c r="N6" s="63"/>
    </row>
    <row r="7" spans="1:14" x14ac:dyDescent="0.25">
      <c r="A7" s="63" t="s">
        <v>155</v>
      </c>
      <c r="B7" s="66" t="s">
        <v>129</v>
      </c>
      <c r="C7" s="67" t="s">
        <v>130</v>
      </c>
      <c r="D7" s="67" t="s">
        <v>131</v>
      </c>
      <c r="E7" s="67" t="s">
        <v>132</v>
      </c>
      <c r="F7" s="67" t="s">
        <v>133</v>
      </c>
      <c r="G7" s="67" t="s">
        <v>134</v>
      </c>
      <c r="I7" s="66" t="s">
        <v>129</v>
      </c>
      <c r="J7" s="67" t="s">
        <v>130</v>
      </c>
      <c r="K7" s="67" t="s">
        <v>131</v>
      </c>
      <c r="L7" s="67" t="s">
        <v>132</v>
      </c>
      <c r="M7" s="67" t="s">
        <v>133</v>
      </c>
      <c r="N7" s="67" t="s">
        <v>134</v>
      </c>
    </row>
    <row r="8" spans="1:14" x14ac:dyDescent="0.25">
      <c r="A8" s="63">
        <v>0</v>
      </c>
      <c r="B8" s="68">
        <f>$B$5*A8/$A$108</f>
        <v>0</v>
      </c>
      <c r="C8" s="64">
        <v>200000000</v>
      </c>
      <c r="D8" s="64">
        <v>200000000</v>
      </c>
      <c r="E8" s="64">
        <v>200000000</v>
      </c>
      <c r="F8" s="64">
        <v>200000000</v>
      </c>
      <c r="G8" s="64">
        <v>197680000</v>
      </c>
      <c r="I8" s="68">
        <f>$B$5*H8/$A$108</f>
        <v>0</v>
      </c>
      <c r="J8" s="69">
        <f>+C8/1000000/$J$5</f>
        <v>100</v>
      </c>
      <c r="K8" s="69">
        <f>+D8/1000000/$J$5</f>
        <v>100</v>
      </c>
      <c r="L8" s="69">
        <f>+E8/1000000/$J$5</f>
        <v>100</v>
      </c>
      <c r="M8" s="69">
        <f>+F8/1000000/$J$5</f>
        <v>100</v>
      </c>
      <c r="N8" s="68">
        <f>+G8/1000000/$J$5</f>
        <v>98.84</v>
      </c>
    </row>
    <row r="9" spans="1:14" x14ac:dyDescent="0.25">
      <c r="A9" s="63">
        <v>1</v>
      </c>
      <c r="B9" s="68">
        <v>0.05</v>
      </c>
      <c r="C9" s="64">
        <v>200000000</v>
      </c>
      <c r="D9" s="64">
        <v>200000000</v>
      </c>
      <c r="E9" s="64">
        <v>200000000</v>
      </c>
      <c r="F9" s="64">
        <v>200000000</v>
      </c>
      <c r="G9" s="64">
        <v>197670000</v>
      </c>
      <c r="I9" s="68">
        <v>0.05</v>
      </c>
      <c r="J9" s="68">
        <v>100</v>
      </c>
      <c r="K9" s="68">
        <v>100</v>
      </c>
      <c r="L9" s="68">
        <v>100</v>
      </c>
      <c r="M9" s="68">
        <v>100</v>
      </c>
      <c r="N9" s="68">
        <v>98.834999999999994</v>
      </c>
    </row>
    <row r="10" spans="1:14" x14ac:dyDescent="0.25">
      <c r="A10" s="63">
        <v>2</v>
      </c>
      <c r="B10" s="63">
        <v>0.1</v>
      </c>
      <c r="C10" s="64">
        <v>200000000</v>
      </c>
      <c r="D10" s="64">
        <v>200000000</v>
      </c>
      <c r="E10" s="64">
        <v>200000000</v>
      </c>
      <c r="F10" s="64">
        <v>200000000</v>
      </c>
      <c r="G10" s="64">
        <v>197650000</v>
      </c>
      <c r="I10" s="63">
        <v>0.1</v>
      </c>
      <c r="J10" s="68">
        <v>100</v>
      </c>
      <c r="K10" s="68">
        <v>100</v>
      </c>
      <c r="L10" s="68">
        <v>100</v>
      </c>
      <c r="M10" s="68">
        <v>100</v>
      </c>
      <c r="N10" s="68">
        <v>98.825000000000003</v>
      </c>
    </row>
    <row r="11" spans="1:14" x14ac:dyDescent="0.25">
      <c r="A11" s="63">
        <v>3</v>
      </c>
      <c r="B11" s="63">
        <v>0.15</v>
      </c>
      <c r="C11" s="64">
        <v>200000000</v>
      </c>
      <c r="D11" s="64">
        <v>200000000</v>
      </c>
      <c r="E11" s="64">
        <v>200000000</v>
      </c>
      <c r="F11" s="64">
        <v>200000000</v>
      </c>
      <c r="G11" s="64">
        <v>197620000</v>
      </c>
      <c r="I11" s="63">
        <v>0.15</v>
      </c>
      <c r="J11" s="68">
        <v>100</v>
      </c>
      <c r="K11" s="68">
        <v>100</v>
      </c>
      <c r="L11" s="68">
        <v>100</v>
      </c>
      <c r="M11" s="68">
        <v>100</v>
      </c>
      <c r="N11" s="68">
        <v>98.81</v>
      </c>
    </row>
    <row r="12" spans="1:14" x14ac:dyDescent="0.25">
      <c r="A12" s="63">
        <v>4</v>
      </c>
      <c r="B12" s="63">
        <v>0.2</v>
      </c>
      <c r="C12" s="64">
        <v>200000000</v>
      </c>
      <c r="D12" s="64">
        <v>200000000</v>
      </c>
      <c r="E12" s="64">
        <v>200000000</v>
      </c>
      <c r="F12" s="64">
        <v>200000000</v>
      </c>
      <c r="G12" s="64">
        <v>197570000</v>
      </c>
      <c r="I12" s="63">
        <v>0.2</v>
      </c>
      <c r="J12" s="68">
        <v>100</v>
      </c>
      <c r="K12" s="68">
        <v>100</v>
      </c>
      <c r="L12" s="68">
        <v>100</v>
      </c>
      <c r="M12" s="68">
        <v>100</v>
      </c>
      <c r="N12" s="68">
        <v>98.784999999999997</v>
      </c>
    </row>
    <row r="13" spans="1:14" x14ac:dyDescent="0.25">
      <c r="A13" s="63">
        <v>5</v>
      </c>
      <c r="B13" s="63">
        <v>0.25</v>
      </c>
      <c r="C13" s="64">
        <v>200000000</v>
      </c>
      <c r="D13" s="64">
        <v>200000000</v>
      </c>
      <c r="E13" s="64">
        <v>200000000</v>
      </c>
      <c r="F13" s="64">
        <v>200000000</v>
      </c>
      <c r="G13" s="64">
        <v>197500000</v>
      </c>
      <c r="I13" s="63">
        <v>0.25</v>
      </c>
      <c r="J13" s="68">
        <v>100</v>
      </c>
      <c r="K13" s="68">
        <v>100</v>
      </c>
      <c r="L13" s="68">
        <v>100</v>
      </c>
      <c r="M13" s="68">
        <v>100</v>
      </c>
      <c r="N13" s="68">
        <v>98.75</v>
      </c>
    </row>
    <row r="14" spans="1:14" x14ac:dyDescent="0.25">
      <c r="A14" s="63">
        <v>6</v>
      </c>
      <c r="B14" s="63">
        <v>0.3</v>
      </c>
      <c r="C14" s="64">
        <v>200000000</v>
      </c>
      <c r="D14" s="64">
        <v>200000000</v>
      </c>
      <c r="E14" s="64">
        <v>200000000</v>
      </c>
      <c r="F14" s="64">
        <v>200000000</v>
      </c>
      <c r="G14" s="64">
        <v>197430000</v>
      </c>
      <c r="I14" s="63">
        <v>0.3</v>
      </c>
      <c r="J14" s="68">
        <v>100</v>
      </c>
      <c r="K14" s="68">
        <v>100</v>
      </c>
      <c r="L14" s="68">
        <v>100</v>
      </c>
      <c r="M14" s="68">
        <v>100</v>
      </c>
      <c r="N14" s="68">
        <v>98.715000000000003</v>
      </c>
    </row>
    <row r="15" spans="1:14" x14ac:dyDescent="0.25">
      <c r="A15" s="63">
        <v>7</v>
      </c>
      <c r="B15" s="63">
        <v>0.35</v>
      </c>
      <c r="C15" s="64">
        <v>200000000</v>
      </c>
      <c r="D15" s="64">
        <v>200000000</v>
      </c>
      <c r="E15" s="64">
        <v>200000000</v>
      </c>
      <c r="F15" s="64">
        <v>200000000</v>
      </c>
      <c r="G15" s="64">
        <v>197330000</v>
      </c>
      <c r="I15" s="63">
        <v>0.35</v>
      </c>
      <c r="J15" s="68">
        <v>100</v>
      </c>
      <c r="K15" s="68">
        <v>100</v>
      </c>
      <c r="L15" s="68">
        <v>100</v>
      </c>
      <c r="M15" s="68">
        <v>100</v>
      </c>
      <c r="N15" s="68">
        <v>98.665000000000006</v>
      </c>
    </row>
    <row r="16" spans="1:14" x14ac:dyDescent="0.25">
      <c r="A16" s="63">
        <v>8</v>
      </c>
      <c r="B16" s="63">
        <v>0.4</v>
      </c>
      <c r="C16" s="64">
        <v>200000000</v>
      </c>
      <c r="D16" s="64">
        <v>200000000</v>
      </c>
      <c r="E16" s="64">
        <v>200000000</v>
      </c>
      <c r="F16" s="64">
        <v>200000000</v>
      </c>
      <c r="G16" s="64">
        <v>197220000</v>
      </c>
      <c r="I16" s="63">
        <v>0.4</v>
      </c>
      <c r="J16" s="68">
        <v>100</v>
      </c>
      <c r="K16" s="68">
        <v>100</v>
      </c>
      <c r="L16" s="68">
        <v>100</v>
      </c>
      <c r="M16" s="68">
        <v>100</v>
      </c>
      <c r="N16" s="68">
        <v>98.61</v>
      </c>
    </row>
    <row r="17" spans="1:14" x14ac:dyDescent="0.25">
      <c r="A17" s="63">
        <v>9</v>
      </c>
      <c r="B17" s="63">
        <v>0.45</v>
      </c>
      <c r="C17" s="64">
        <v>200000000</v>
      </c>
      <c r="D17" s="64">
        <v>200000000</v>
      </c>
      <c r="E17" s="64">
        <v>200000000</v>
      </c>
      <c r="F17" s="64">
        <v>200000000</v>
      </c>
      <c r="G17" s="64">
        <v>197100000</v>
      </c>
      <c r="I17" s="63">
        <v>0.45</v>
      </c>
      <c r="J17" s="68">
        <v>100</v>
      </c>
      <c r="K17" s="68">
        <v>100</v>
      </c>
      <c r="L17" s="68">
        <v>100</v>
      </c>
      <c r="M17" s="68">
        <v>100</v>
      </c>
      <c r="N17" s="68">
        <v>98.55</v>
      </c>
    </row>
    <row r="18" spans="1:14" x14ac:dyDescent="0.25">
      <c r="A18" s="63">
        <v>10</v>
      </c>
      <c r="B18" s="63">
        <v>0.5</v>
      </c>
      <c r="C18" s="64">
        <v>200000000</v>
      </c>
      <c r="D18" s="64">
        <v>200000000</v>
      </c>
      <c r="E18" s="64">
        <v>200000000</v>
      </c>
      <c r="F18" s="64">
        <v>200000000</v>
      </c>
      <c r="G18" s="64">
        <v>196960000</v>
      </c>
      <c r="I18" s="63">
        <v>0.5</v>
      </c>
      <c r="J18" s="68">
        <v>100</v>
      </c>
      <c r="K18" s="68">
        <v>100</v>
      </c>
      <c r="L18" s="68">
        <v>100</v>
      </c>
      <c r="M18" s="68">
        <v>100</v>
      </c>
      <c r="N18" s="68">
        <v>98.48</v>
      </c>
    </row>
    <row r="19" spans="1:14" x14ac:dyDescent="0.25">
      <c r="A19" s="63">
        <v>11</v>
      </c>
      <c r="B19" s="63">
        <v>0.55000000000000004</v>
      </c>
      <c r="C19" s="64">
        <v>200000000</v>
      </c>
      <c r="D19" s="64">
        <v>200000000</v>
      </c>
      <c r="E19" s="64">
        <v>200000000</v>
      </c>
      <c r="F19" s="64">
        <v>200000000</v>
      </c>
      <c r="G19" s="64">
        <v>196800000</v>
      </c>
      <c r="I19" s="63">
        <v>0.55000000000000004</v>
      </c>
      <c r="J19" s="68">
        <v>100</v>
      </c>
      <c r="K19" s="68">
        <v>100</v>
      </c>
      <c r="L19" s="68">
        <v>100</v>
      </c>
      <c r="M19" s="68">
        <v>100</v>
      </c>
      <c r="N19" s="68">
        <v>98.4</v>
      </c>
    </row>
    <row r="20" spans="1:14" x14ac:dyDescent="0.25">
      <c r="A20" s="63">
        <v>12</v>
      </c>
      <c r="B20" s="63">
        <v>0.6</v>
      </c>
      <c r="C20" s="64">
        <v>200000000</v>
      </c>
      <c r="D20" s="64">
        <v>200000000</v>
      </c>
      <c r="E20" s="64">
        <v>200000000</v>
      </c>
      <c r="F20" s="64">
        <v>200000000</v>
      </c>
      <c r="G20" s="64">
        <v>196630000</v>
      </c>
      <c r="I20" s="63">
        <v>0.6</v>
      </c>
      <c r="J20" s="68">
        <v>100</v>
      </c>
      <c r="K20" s="68">
        <v>100</v>
      </c>
      <c r="L20" s="68">
        <v>100</v>
      </c>
      <c r="M20" s="68">
        <v>100</v>
      </c>
      <c r="N20" s="68">
        <v>98.314999999999998</v>
      </c>
    </row>
    <row r="21" spans="1:14" x14ac:dyDescent="0.25">
      <c r="A21" s="63">
        <v>13</v>
      </c>
      <c r="B21" s="63">
        <v>0.65</v>
      </c>
      <c r="C21" s="64">
        <v>200000000</v>
      </c>
      <c r="D21" s="64">
        <v>200000000</v>
      </c>
      <c r="E21" s="64">
        <v>200000000</v>
      </c>
      <c r="F21" s="64">
        <v>200000000</v>
      </c>
      <c r="G21" s="64">
        <v>196440000</v>
      </c>
      <c r="I21" s="63">
        <v>0.65</v>
      </c>
      <c r="J21" s="68">
        <v>100</v>
      </c>
      <c r="K21" s="68">
        <v>100</v>
      </c>
      <c r="L21" s="68">
        <v>100</v>
      </c>
      <c r="M21" s="68">
        <v>100</v>
      </c>
      <c r="N21" s="68">
        <v>98.22</v>
      </c>
    </row>
    <row r="22" spans="1:14" x14ac:dyDescent="0.25">
      <c r="A22" s="63">
        <v>14</v>
      </c>
      <c r="B22" s="63">
        <v>0.7</v>
      </c>
      <c r="C22" s="64">
        <v>200000000</v>
      </c>
      <c r="D22" s="64">
        <v>200000000</v>
      </c>
      <c r="E22" s="64">
        <v>200000000</v>
      </c>
      <c r="F22" s="64">
        <v>200000000</v>
      </c>
      <c r="G22" s="64">
        <v>196230000</v>
      </c>
      <c r="I22" s="63">
        <v>0.7</v>
      </c>
      <c r="J22" s="68">
        <v>100</v>
      </c>
      <c r="K22" s="68">
        <v>100</v>
      </c>
      <c r="L22" s="68">
        <v>100</v>
      </c>
      <c r="M22" s="68">
        <v>100</v>
      </c>
      <c r="N22" s="68">
        <v>98.114999999999995</v>
      </c>
    </row>
    <row r="23" spans="1:14" x14ac:dyDescent="0.25">
      <c r="A23" s="63">
        <v>15</v>
      </c>
      <c r="B23" s="63">
        <v>0.75</v>
      </c>
      <c r="C23" s="64">
        <v>200000000</v>
      </c>
      <c r="D23" s="64">
        <v>200000000</v>
      </c>
      <c r="E23" s="64">
        <v>200000000</v>
      </c>
      <c r="F23" s="64">
        <v>200000000</v>
      </c>
      <c r="G23" s="64">
        <v>196000000</v>
      </c>
      <c r="I23" s="63">
        <v>0.75</v>
      </c>
      <c r="J23" s="68">
        <v>100</v>
      </c>
      <c r="K23" s="68">
        <v>100</v>
      </c>
      <c r="L23" s="68">
        <v>100</v>
      </c>
      <c r="M23" s="68">
        <v>100</v>
      </c>
      <c r="N23" s="68">
        <v>98</v>
      </c>
    </row>
    <row r="24" spans="1:14" x14ac:dyDescent="0.25">
      <c r="A24" s="63">
        <v>16</v>
      </c>
      <c r="B24" s="63">
        <v>0.8</v>
      </c>
      <c r="C24" s="64">
        <v>200000000</v>
      </c>
      <c r="D24" s="64">
        <v>200000000</v>
      </c>
      <c r="E24" s="64">
        <v>200000000</v>
      </c>
      <c r="F24" s="64">
        <v>200000000</v>
      </c>
      <c r="G24" s="64">
        <v>195750000</v>
      </c>
      <c r="I24" s="63">
        <v>0.8</v>
      </c>
      <c r="J24" s="68">
        <v>100</v>
      </c>
      <c r="K24" s="68">
        <v>100</v>
      </c>
      <c r="L24" s="68">
        <v>100</v>
      </c>
      <c r="M24" s="68">
        <v>100</v>
      </c>
      <c r="N24" s="68">
        <v>97.875</v>
      </c>
    </row>
    <row r="25" spans="1:14" x14ac:dyDescent="0.25">
      <c r="A25" s="63">
        <v>17</v>
      </c>
      <c r="B25" s="63">
        <v>0.85</v>
      </c>
      <c r="C25" s="64">
        <v>200000000</v>
      </c>
      <c r="D25" s="64">
        <v>200000000</v>
      </c>
      <c r="E25" s="64">
        <v>200000000</v>
      </c>
      <c r="F25" s="64">
        <v>200000000</v>
      </c>
      <c r="G25" s="64">
        <v>195490000</v>
      </c>
      <c r="I25" s="63">
        <v>0.85</v>
      </c>
      <c r="J25" s="68">
        <v>100</v>
      </c>
      <c r="K25" s="68">
        <v>100</v>
      </c>
      <c r="L25" s="68">
        <v>100</v>
      </c>
      <c r="M25" s="68">
        <v>100</v>
      </c>
      <c r="N25" s="68">
        <v>97.745000000000005</v>
      </c>
    </row>
    <row r="26" spans="1:14" x14ac:dyDescent="0.25">
      <c r="A26" s="63">
        <v>18</v>
      </c>
      <c r="B26" s="63">
        <v>0.9</v>
      </c>
      <c r="C26" s="64">
        <v>200000000</v>
      </c>
      <c r="D26" s="64">
        <v>200000000</v>
      </c>
      <c r="E26" s="64">
        <v>200000000</v>
      </c>
      <c r="F26" s="64">
        <v>200000000</v>
      </c>
      <c r="G26" s="64">
        <v>195200000</v>
      </c>
      <c r="I26" s="63">
        <v>0.9</v>
      </c>
      <c r="J26" s="68">
        <v>100</v>
      </c>
      <c r="K26" s="68">
        <v>100</v>
      </c>
      <c r="L26" s="68">
        <v>100</v>
      </c>
      <c r="M26" s="68">
        <v>100</v>
      </c>
      <c r="N26" s="68">
        <v>97.6</v>
      </c>
    </row>
    <row r="27" spans="1:14" x14ac:dyDescent="0.25">
      <c r="A27" s="63">
        <v>19</v>
      </c>
      <c r="B27" s="63">
        <v>0.95</v>
      </c>
      <c r="C27" s="64">
        <v>200000000</v>
      </c>
      <c r="D27" s="64">
        <v>200000000</v>
      </c>
      <c r="E27" s="64">
        <v>200000000</v>
      </c>
      <c r="F27" s="64">
        <v>200000000</v>
      </c>
      <c r="G27" s="64">
        <v>194890000</v>
      </c>
      <c r="I27" s="63">
        <v>0.95</v>
      </c>
      <c r="J27" s="68">
        <v>100</v>
      </c>
      <c r="K27" s="68">
        <v>100</v>
      </c>
      <c r="L27" s="68">
        <v>100</v>
      </c>
      <c r="M27" s="68">
        <v>100</v>
      </c>
      <c r="N27" s="68">
        <v>97.444999999999993</v>
      </c>
    </row>
    <row r="28" spans="1:14" x14ac:dyDescent="0.25">
      <c r="A28" s="63">
        <v>20</v>
      </c>
      <c r="B28" s="63">
        <v>1</v>
      </c>
      <c r="C28" s="64">
        <v>200000000</v>
      </c>
      <c r="D28" s="64">
        <v>200000000</v>
      </c>
      <c r="E28" s="64">
        <v>200000000</v>
      </c>
      <c r="F28" s="64">
        <v>200000000</v>
      </c>
      <c r="G28" s="64">
        <v>194560000</v>
      </c>
      <c r="I28" s="63">
        <v>1</v>
      </c>
      <c r="J28" s="68">
        <v>100</v>
      </c>
      <c r="K28" s="68">
        <v>100</v>
      </c>
      <c r="L28" s="68">
        <v>100</v>
      </c>
      <c r="M28" s="68">
        <v>100</v>
      </c>
      <c r="N28" s="68">
        <v>97.28</v>
      </c>
    </row>
    <row r="29" spans="1:14" x14ac:dyDescent="0.25">
      <c r="A29" s="63">
        <v>21</v>
      </c>
      <c r="B29" s="63">
        <v>1.05</v>
      </c>
      <c r="C29" s="64">
        <v>200000000</v>
      </c>
      <c r="D29" s="64">
        <v>200000000</v>
      </c>
      <c r="E29" s="64">
        <v>200000000</v>
      </c>
      <c r="F29" s="64">
        <v>200000000</v>
      </c>
      <c r="G29" s="64">
        <v>194200000</v>
      </c>
      <c r="I29" s="63">
        <v>1.05</v>
      </c>
      <c r="J29" s="68">
        <v>100</v>
      </c>
      <c r="K29" s="68">
        <v>100</v>
      </c>
      <c r="L29" s="68">
        <v>100</v>
      </c>
      <c r="M29" s="68">
        <v>100</v>
      </c>
      <c r="N29" s="68">
        <v>97.1</v>
      </c>
    </row>
    <row r="30" spans="1:14" x14ac:dyDescent="0.25">
      <c r="A30" s="63">
        <v>22</v>
      </c>
      <c r="B30" s="63">
        <v>1.1000000000000001</v>
      </c>
      <c r="C30" s="64">
        <v>200000000</v>
      </c>
      <c r="D30" s="64">
        <v>200000000</v>
      </c>
      <c r="E30" s="64">
        <v>200000000</v>
      </c>
      <c r="F30" s="64">
        <v>200000000</v>
      </c>
      <c r="G30" s="64">
        <v>193830000</v>
      </c>
      <c r="I30" s="63">
        <v>1.1000000000000001</v>
      </c>
      <c r="J30" s="68">
        <v>100</v>
      </c>
      <c r="K30" s="68">
        <v>100</v>
      </c>
      <c r="L30" s="68">
        <v>100</v>
      </c>
      <c r="M30" s="68">
        <v>100</v>
      </c>
      <c r="N30" s="68">
        <v>96.915000000000006</v>
      </c>
    </row>
    <row r="31" spans="1:14" x14ac:dyDescent="0.25">
      <c r="A31" s="63">
        <v>23</v>
      </c>
      <c r="B31" s="63">
        <v>1.1499999999999999</v>
      </c>
      <c r="C31" s="64">
        <v>200000000</v>
      </c>
      <c r="D31" s="64">
        <v>200000000</v>
      </c>
      <c r="E31" s="64">
        <v>200000000</v>
      </c>
      <c r="F31" s="64">
        <v>200000000</v>
      </c>
      <c r="G31" s="64">
        <v>193420000</v>
      </c>
      <c r="I31" s="63">
        <v>1.1499999999999999</v>
      </c>
      <c r="J31" s="68">
        <v>100</v>
      </c>
      <c r="K31" s="68">
        <v>100</v>
      </c>
      <c r="L31" s="68">
        <v>100</v>
      </c>
      <c r="M31" s="68">
        <v>100</v>
      </c>
      <c r="N31" s="68">
        <v>96.71</v>
      </c>
    </row>
    <row r="32" spans="1:14" x14ac:dyDescent="0.25">
      <c r="A32" s="63">
        <v>24</v>
      </c>
      <c r="B32" s="63">
        <v>1.2</v>
      </c>
      <c r="C32" s="64">
        <v>200000000</v>
      </c>
      <c r="D32" s="64">
        <v>200000000</v>
      </c>
      <c r="E32" s="64">
        <v>200000000</v>
      </c>
      <c r="F32" s="64">
        <v>200000000</v>
      </c>
      <c r="G32" s="64">
        <v>192990000</v>
      </c>
      <c r="I32" s="63">
        <v>1.2</v>
      </c>
      <c r="J32" s="68">
        <v>100</v>
      </c>
      <c r="K32" s="68">
        <v>100</v>
      </c>
      <c r="L32" s="68">
        <v>100</v>
      </c>
      <c r="M32" s="68">
        <v>100</v>
      </c>
      <c r="N32" s="68">
        <v>96.495000000000005</v>
      </c>
    </row>
    <row r="33" spans="1:14" x14ac:dyDescent="0.25">
      <c r="A33" s="63">
        <v>25</v>
      </c>
      <c r="B33" s="63">
        <v>1.25</v>
      </c>
      <c r="C33" s="64">
        <v>200000000</v>
      </c>
      <c r="D33" s="64">
        <v>200000000</v>
      </c>
      <c r="E33" s="64">
        <v>200000000</v>
      </c>
      <c r="F33" s="64">
        <v>200000000</v>
      </c>
      <c r="G33" s="64">
        <v>192540000</v>
      </c>
      <c r="I33" s="63">
        <v>1.25</v>
      </c>
      <c r="J33" s="68">
        <v>100</v>
      </c>
      <c r="K33" s="68">
        <v>100</v>
      </c>
      <c r="L33" s="68">
        <v>100</v>
      </c>
      <c r="M33" s="68">
        <v>100</v>
      </c>
      <c r="N33" s="68">
        <v>96.27</v>
      </c>
    </row>
    <row r="34" spans="1:14" x14ac:dyDescent="0.25">
      <c r="A34" s="63">
        <v>26</v>
      </c>
      <c r="B34" s="63">
        <v>1.3</v>
      </c>
      <c r="C34" s="64">
        <v>200000000</v>
      </c>
      <c r="D34" s="64">
        <v>200000000</v>
      </c>
      <c r="E34" s="64">
        <v>200000000</v>
      </c>
      <c r="F34" s="64">
        <v>200000000</v>
      </c>
      <c r="G34" s="64">
        <v>192050000</v>
      </c>
      <c r="I34" s="63">
        <v>1.3</v>
      </c>
      <c r="J34" s="68">
        <v>100</v>
      </c>
      <c r="K34" s="68">
        <v>100</v>
      </c>
      <c r="L34" s="68">
        <v>100</v>
      </c>
      <c r="M34" s="68">
        <v>100</v>
      </c>
      <c r="N34" s="68">
        <v>96.025000000000006</v>
      </c>
    </row>
    <row r="35" spans="1:14" x14ac:dyDescent="0.25">
      <c r="A35" s="63">
        <v>27</v>
      </c>
      <c r="B35" s="63">
        <v>1.35</v>
      </c>
      <c r="C35" s="64">
        <v>200000000</v>
      </c>
      <c r="D35" s="64">
        <v>200000000</v>
      </c>
      <c r="E35" s="64">
        <v>200000000</v>
      </c>
      <c r="F35" s="64">
        <v>200000000</v>
      </c>
      <c r="G35" s="64">
        <v>191540000</v>
      </c>
      <c r="I35" s="63">
        <v>1.35</v>
      </c>
      <c r="J35" s="68">
        <v>100</v>
      </c>
      <c r="K35" s="68">
        <v>100</v>
      </c>
      <c r="L35" s="68">
        <v>100</v>
      </c>
      <c r="M35" s="68">
        <v>100</v>
      </c>
      <c r="N35" s="68">
        <v>95.77</v>
      </c>
    </row>
    <row r="36" spans="1:14" x14ac:dyDescent="0.25">
      <c r="A36" s="63">
        <v>28</v>
      </c>
      <c r="B36" s="63">
        <v>1.4</v>
      </c>
      <c r="C36" s="64">
        <v>200000000</v>
      </c>
      <c r="D36" s="64">
        <v>200000000</v>
      </c>
      <c r="E36" s="64">
        <v>200000000</v>
      </c>
      <c r="F36" s="64">
        <v>200000000</v>
      </c>
      <c r="G36" s="64">
        <v>190990000</v>
      </c>
      <c r="I36" s="63">
        <v>1.4</v>
      </c>
      <c r="J36" s="68">
        <v>100</v>
      </c>
      <c r="K36" s="68">
        <v>100</v>
      </c>
      <c r="L36" s="68">
        <v>100</v>
      </c>
      <c r="M36" s="68">
        <v>100</v>
      </c>
      <c r="N36" s="68">
        <v>95.495000000000005</v>
      </c>
    </row>
    <row r="37" spans="1:14" x14ac:dyDescent="0.25">
      <c r="A37" s="63">
        <v>29</v>
      </c>
      <c r="B37" s="63">
        <v>1.45</v>
      </c>
      <c r="C37" s="64">
        <v>200000000</v>
      </c>
      <c r="D37" s="64">
        <v>200000000</v>
      </c>
      <c r="E37" s="64">
        <v>200000000</v>
      </c>
      <c r="F37" s="64">
        <v>200000000</v>
      </c>
      <c r="G37" s="64">
        <v>190410000</v>
      </c>
      <c r="I37" s="63">
        <v>1.45</v>
      </c>
      <c r="J37" s="68">
        <v>100</v>
      </c>
      <c r="K37" s="68">
        <v>100</v>
      </c>
      <c r="L37" s="68">
        <v>100</v>
      </c>
      <c r="M37" s="68">
        <v>100</v>
      </c>
      <c r="N37" s="68">
        <v>95.204999999999998</v>
      </c>
    </row>
    <row r="38" spans="1:14" x14ac:dyDescent="0.25">
      <c r="A38" s="63">
        <v>30</v>
      </c>
      <c r="B38" s="63">
        <v>1.5</v>
      </c>
      <c r="C38" s="64">
        <v>200000000</v>
      </c>
      <c r="D38" s="64">
        <v>200000000</v>
      </c>
      <c r="E38" s="64">
        <v>200000000</v>
      </c>
      <c r="F38" s="64">
        <v>200000000</v>
      </c>
      <c r="G38" s="64">
        <v>189810000</v>
      </c>
      <c r="I38" s="63">
        <v>1.5</v>
      </c>
      <c r="J38" s="68">
        <v>100</v>
      </c>
      <c r="K38" s="68">
        <v>100</v>
      </c>
      <c r="L38" s="68">
        <v>100</v>
      </c>
      <c r="M38" s="68">
        <v>100</v>
      </c>
      <c r="N38" s="68">
        <v>94.905000000000001</v>
      </c>
    </row>
    <row r="39" spans="1:14" x14ac:dyDescent="0.25">
      <c r="A39" s="63">
        <v>31</v>
      </c>
      <c r="B39" s="63">
        <v>1.55</v>
      </c>
      <c r="C39" s="64">
        <v>200000000</v>
      </c>
      <c r="D39" s="64">
        <v>200000000</v>
      </c>
      <c r="E39" s="64">
        <v>200000000</v>
      </c>
      <c r="F39" s="64">
        <v>200000000</v>
      </c>
      <c r="G39" s="64">
        <v>189160000</v>
      </c>
      <c r="I39" s="63">
        <v>1.55</v>
      </c>
      <c r="J39" s="68">
        <v>100</v>
      </c>
      <c r="K39" s="68">
        <v>100</v>
      </c>
      <c r="L39" s="68">
        <v>100</v>
      </c>
      <c r="M39" s="68">
        <v>100</v>
      </c>
      <c r="N39" s="68">
        <v>94.58</v>
      </c>
    </row>
    <row r="40" spans="1:14" x14ac:dyDescent="0.25">
      <c r="A40" s="63">
        <v>32</v>
      </c>
      <c r="B40" s="63">
        <v>1.6</v>
      </c>
      <c r="C40" s="64">
        <v>200000000</v>
      </c>
      <c r="D40" s="64">
        <v>200000000</v>
      </c>
      <c r="E40" s="64">
        <v>200000000</v>
      </c>
      <c r="F40" s="64">
        <v>199990000</v>
      </c>
      <c r="G40" s="64">
        <v>188490000</v>
      </c>
      <c r="I40" s="63">
        <v>1.6</v>
      </c>
      <c r="J40" s="68">
        <v>100</v>
      </c>
      <c r="K40" s="68">
        <v>100</v>
      </c>
      <c r="L40" s="68">
        <v>100</v>
      </c>
      <c r="M40" s="68">
        <v>99.995000000000005</v>
      </c>
      <c r="N40" s="68">
        <v>94.245000000000005</v>
      </c>
    </row>
    <row r="41" spans="1:14" x14ac:dyDescent="0.25">
      <c r="A41" s="63">
        <v>33</v>
      </c>
      <c r="B41" s="63">
        <v>1.65</v>
      </c>
      <c r="C41" s="64">
        <v>200000000</v>
      </c>
      <c r="D41" s="64">
        <v>200000000</v>
      </c>
      <c r="E41" s="64">
        <v>200000000</v>
      </c>
      <c r="F41" s="64">
        <v>199990000</v>
      </c>
      <c r="G41" s="64">
        <v>187770000</v>
      </c>
      <c r="I41" s="63">
        <v>1.65</v>
      </c>
      <c r="J41" s="68">
        <v>100</v>
      </c>
      <c r="K41" s="68">
        <v>100</v>
      </c>
      <c r="L41" s="68">
        <v>100</v>
      </c>
      <c r="M41" s="68">
        <v>99.995000000000005</v>
      </c>
      <c r="N41" s="68">
        <v>93.885000000000005</v>
      </c>
    </row>
    <row r="42" spans="1:14" x14ac:dyDescent="0.25">
      <c r="A42" s="63">
        <v>34</v>
      </c>
      <c r="B42" s="63">
        <v>1.7</v>
      </c>
      <c r="C42" s="64">
        <v>200000000</v>
      </c>
      <c r="D42" s="64">
        <v>200000000</v>
      </c>
      <c r="E42" s="64">
        <v>200000000</v>
      </c>
      <c r="F42" s="64">
        <v>199990000</v>
      </c>
      <c r="G42" s="64">
        <v>187020000</v>
      </c>
      <c r="I42" s="63">
        <v>1.7</v>
      </c>
      <c r="J42" s="68">
        <v>100</v>
      </c>
      <c r="K42" s="68">
        <v>100</v>
      </c>
      <c r="L42" s="68">
        <v>100</v>
      </c>
      <c r="M42" s="68">
        <v>99.995000000000005</v>
      </c>
      <c r="N42" s="68">
        <v>93.51</v>
      </c>
    </row>
    <row r="43" spans="1:14" x14ac:dyDescent="0.25">
      <c r="A43" s="63">
        <v>35</v>
      </c>
      <c r="B43" s="63">
        <v>1.75</v>
      </c>
      <c r="C43" s="64">
        <v>200000000</v>
      </c>
      <c r="D43" s="64">
        <v>200000000</v>
      </c>
      <c r="E43" s="64">
        <v>200000000</v>
      </c>
      <c r="F43" s="64">
        <v>199990000</v>
      </c>
      <c r="G43" s="64">
        <v>186230000</v>
      </c>
      <c r="I43" s="63">
        <v>1.75</v>
      </c>
      <c r="J43" s="68">
        <v>100</v>
      </c>
      <c r="K43" s="68">
        <v>100</v>
      </c>
      <c r="L43" s="68">
        <v>100</v>
      </c>
      <c r="M43" s="68">
        <v>99.995000000000005</v>
      </c>
      <c r="N43" s="68">
        <v>93.114999999999995</v>
      </c>
    </row>
    <row r="44" spans="1:14" x14ac:dyDescent="0.25">
      <c r="A44" s="63">
        <v>36</v>
      </c>
      <c r="B44" s="63">
        <v>1.8</v>
      </c>
      <c r="C44" s="64">
        <v>200000000</v>
      </c>
      <c r="D44" s="64">
        <v>200000000</v>
      </c>
      <c r="E44" s="64">
        <v>200000000</v>
      </c>
      <c r="F44" s="64">
        <v>199990000</v>
      </c>
      <c r="G44" s="64">
        <v>185400000</v>
      </c>
      <c r="I44" s="63">
        <v>1.8</v>
      </c>
      <c r="J44" s="68">
        <v>100</v>
      </c>
      <c r="K44" s="68">
        <v>100</v>
      </c>
      <c r="L44" s="68">
        <v>100</v>
      </c>
      <c r="M44" s="68">
        <v>99.995000000000005</v>
      </c>
      <c r="N44" s="68">
        <v>92.7</v>
      </c>
    </row>
    <row r="45" spans="1:14" x14ac:dyDescent="0.25">
      <c r="A45" s="63">
        <v>37</v>
      </c>
      <c r="B45" s="63">
        <v>1.85</v>
      </c>
      <c r="C45" s="64">
        <v>200000000</v>
      </c>
      <c r="D45" s="64">
        <v>200000000</v>
      </c>
      <c r="E45" s="64">
        <v>200000000</v>
      </c>
      <c r="F45" s="64">
        <v>199980000</v>
      </c>
      <c r="G45" s="64">
        <v>184520000</v>
      </c>
      <c r="I45" s="63">
        <v>1.85</v>
      </c>
      <c r="J45" s="68">
        <v>100</v>
      </c>
      <c r="K45" s="68">
        <v>100</v>
      </c>
      <c r="L45" s="68">
        <v>100</v>
      </c>
      <c r="M45" s="68">
        <v>99.99</v>
      </c>
      <c r="N45" s="68">
        <v>92.26</v>
      </c>
    </row>
    <row r="46" spans="1:14" x14ac:dyDescent="0.25">
      <c r="A46" s="63">
        <v>38</v>
      </c>
      <c r="B46" s="63">
        <v>1.9</v>
      </c>
      <c r="C46" s="64">
        <v>200000000</v>
      </c>
      <c r="D46" s="64">
        <v>200000000</v>
      </c>
      <c r="E46" s="64">
        <v>200000000</v>
      </c>
      <c r="F46" s="64">
        <v>199980000</v>
      </c>
      <c r="G46" s="64">
        <v>183610000</v>
      </c>
      <c r="I46" s="63">
        <v>1.9</v>
      </c>
      <c r="J46" s="68">
        <v>100</v>
      </c>
      <c r="K46" s="68">
        <v>100</v>
      </c>
      <c r="L46" s="68">
        <v>100</v>
      </c>
      <c r="M46" s="68">
        <v>99.99</v>
      </c>
      <c r="N46" s="68">
        <v>91.805000000000007</v>
      </c>
    </row>
    <row r="47" spans="1:14" x14ac:dyDescent="0.25">
      <c r="A47" s="63">
        <v>39</v>
      </c>
      <c r="B47" s="63">
        <v>1.95</v>
      </c>
      <c r="C47" s="64">
        <v>200000000</v>
      </c>
      <c r="D47" s="64">
        <v>200000000</v>
      </c>
      <c r="E47" s="64">
        <v>200000000</v>
      </c>
      <c r="F47" s="64">
        <v>199970000</v>
      </c>
      <c r="G47" s="64">
        <v>182650000</v>
      </c>
      <c r="I47" s="63">
        <v>1.95</v>
      </c>
      <c r="J47" s="68">
        <v>100</v>
      </c>
      <c r="K47" s="68">
        <v>100</v>
      </c>
      <c r="L47" s="68">
        <v>100</v>
      </c>
      <c r="M47" s="68">
        <v>99.984999999999999</v>
      </c>
      <c r="N47" s="68">
        <v>91.325000000000003</v>
      </c>
    </row>
    <row r="48" spans="1:14" x14ac:dyDescent="0.25">
      <c r="A48" s="63">
        <v>40</v>
      </c>
      <c r="B48" s="63">
        <v>2</v>
      </c>
      <c r="C48" s="64">
        <v>200000000</v>
      </c>
      <c r="D48" s="64">
        <v>200000000</v>
      </c>
      <c r="E48" s="64">
        <v>200000000</v>
      </c>
      <c r="F48" s="64">
        <v>199960000</v>
      </c>
      <c r="G48" s="64">
        <v>181640000</v>
      </c>
      <c r="I48" s="63">
        <v>2</v>
      </c>
      <c r="J48" s="68">
        <v>100</v>
      </c>
      <c r="K48" s="68">
        <v>100</v>
      </c>
      <c r="L48" s="68">
        <v>100</v>
      </c>
      <c r="M48" s="68">
        <v>99.98</v>
      </c>
      <c r="N48" s="68">
        <v>90.82</v>
      </c>
    </row>
    <row r="49" spans="1:14" x14ac:dyDescent="0.25">
      <c r="A49" s="63">
        <v>41</v>
      </c>
      <c r="B49" s="63">
        <v>2.0499999999999998</v>
      </c>
      <c r="C49" s="64">
        <v>200000000</v>
      </c>
      <c r="D49" s="64">
        <v>200000000</v>
      </c>
      <c r="E49" s="64">
        <v>200000000</v>
      </c>
      <c r="F49" s="64">
        <v>199950000</v>
      </c>
      <c r="G49" s="64">
        <v>180590000</v>
      </c>
      <c r="I49" s="63">
        <v>2.0499999999999998</v>
      </c>
      <c r="J49" s="68">
        <v>100</v>
      </c>
      <c r="K49" s="68">
        <v>100</v>
      </c>
      <c r="L49" s="68">
        <v>100</v>
      </c>
      <c r="M49" s="68">
        <v>99.974999999999994</v>
      </c>
      <c r="N49" s="68">
        <v>90.295000000000002</v>
      </c>
    </row>
    <row r="50" spans="1:14" x14ac:dyDescent="0.25">
      <c r="A50" s="63">
        <v>42</v>
      </c>
      <c r="B50" s="63">
        <v>2.1</v>
      </c>
      <c r="C50" s="64">
        <v>200000000</v>
      </c>
      <c r="D50" s="64">
        <v>200000000</v>
      </c>
      <c r="E50" s="64">
        <v>200000000</v>
      </c>
      <c r="F50" s="64">
        <v>199940000</v>
      </c>
      <c r="G50" s="64">
        <v>179490000</v>
      </c>
      <c r="I50" s="63">
        <v>2.1</v>
      </c>
      <c r="J50" s="68">
        <v>100</v>
      </c>
      <c r="K50" s="68">
        <v>100</v>
      </c>
      <c r="L50" s="68">
        <v>100</v>
      </c>
      <c r="M50" s="68">
        <v>99.97</v>
      </c>
      <c r="N50" s="68">
        <v>89.745000000000005</v>
      </c>
    </row>
    <row r="51" spans="1:14" x14ac:dyDescent="0.25">
      <c r="A51" s="63">
        <v>43</v>
      </c>
      <c r="B51" s="63">
        <v>2.15</v>
      </c>
      <c r="C51" s="64">
        <v>200000000</v>
      </c>
      <c r="D51" s="64">
        <v>200000000</v>
      </c>
      <c r="E51" s="64">
        <v>200000000</v>
      </c>
      <c r="F51" s="64">
        <v>199920000</v>
      </c>
      <c r="G51" s="64">
        <v>178340000</v>
      </c>
      <c r="I51" s="63">
        <v>2.15</v>
      </c>
      <c r="J51" s="68">
        <v>100</v>
      </c>
      <c r="K51" s="68">
        <v>100</v>
      </c>
      <c r="L51" s="68">
        <v>100</v>
      </c>
      <c r="M51" s="68">
        <v>99.96</v>
      </c>
      <c r="N51" s="68">
        <v>89.17</v>
      </c>
    </row>
    <row r="52" spans="1:14" x14ac:dyDescent="0.25">
      <c r="A52" s="63">
        <v>44</v>
      </c>
      <c r="B52" s="63">
        <v>2.2000000000000002</v>
      </c>
      <c r="C52" s="64">
        <v>200000000</v>
      </c>
      <c r="D52" s="64">
        <v>200000000</v>
      </c>
      <c r="E52" s="64">
        <v>200000000</v>
      </c>
      <c r="F52" s="64">
        <v>199900000</v>
      </c>
      <c r="G52" s="64">
        <v>177140000</v>
      </c>
      <c r="I52" s="63">
        <v>2.2000000000000002</v>
      </c>
      <c r="J52" s="68">
        <v>100</v>
      </c>
      <c r="K52" s="68">
        <v>100</v>
      </c>
      <c r="L52" s="68">
        <v>100</v>
      </c>
      <c r="M52" s="68">
        <v>99.95</v>
      </c>
      <c r="N52" s="68">
        <v>88.57</v>
      </c>
    </row>
    <row r="53" spans="1:14" x14ac:dyDescent="0.25">
      <c r="A53" s="63">
        <v>45</v>
      </c>
      <c r="B53" s="63">
        <v>2.25</v>
      </c>
      <c r="C53" s="64">
        <v>200000000</v>
      </c>
      <c r="D53" s="64">
        <v>200000000</v>
      </c>
      <c r="E53" s="64">
        <v>200000000</v>
      </c>
      <c r="F53" s="64">
        <v>199880000</v>
      </c>
      <c r="G53" s="64">
        <v>175880000</v>
      </c>
      <c r="I53" s="63">
        <v>2.25</v>
      </c>
      <c r="J53" s="68">
        <v>100</v>
      </c>
      <c r="K53" s="68">
        <v>100</v>
      </c>
      <c r="L53" s="68">
        <v>100</v>
      </c>
      <c r="M53" s="68">
        <v>99.94</v>
      </c>
      <c r="N53" s="68">
        <v>87.94</v>
      </c>
    </row>
    <row r="54" spans="1:14" x14ac:dyDescent="0.25">
      <c r="A54" s="63">
        <v>46</v>
      </c>
      <c r="B54" s="63">
        <v>2.2999999999999998</v>
      </c>
      <c r="C54" s="64">
        <v>200000000</v>
      </c>
      <c r="D54" s="64">
        <v>200000000</v>
      </c>
      <c r="E54" s="64">
        <v>200000000</v>
      </c>
      <c r="F54" s="64">
        <v>199850000</v>
      </c>
      <c r="G54" s="64">
        <v>174580000</v>
      </c>
      <c r="I54" s="63">
        <v>2.2999999999999998</v>
      </c>
      <c r="J54" s="68">
        <v>100</v>
      </c>
      <c r="K54" s="68">
        <v>100</v>
      </c>
      <c r="L54" s="68">
        <v>100</v>
      </c>
      <c r="M54" s="68">
        <v>99.924999999999997</v>
      </c>
      <c r="N54" s="68">
        <v>87.29</v>
      </c>
    </row>
    <row r="55" spans="1:14" x14ac:dyDescent="0.25">
      <c r="A55" s="63">
        <v>47</v>
      </c>
      <c r="B55" s="63">
        <v>2.35</v>
      </c>
      <c r="C55" s="64">
        <v>200000000</v>
      </c>
      <c r="D55" s="64">
        <v>200000000</v>
      </c>
      <c r="E55" s="64">
        <v>200000000</v>
      </c>
      <c r="F55" s="64">
        <v>199810000</v>
      </c>
      <c r="G55" s="64">
        <v>173210000</v>
      </c>
      <c r="I55" s="63">
        <v>2.35</v>
      </c>
      <c r="J55" s="68">
        <v>100</v>
      </c>
      <c r="K55" s="68">
        <v>100</v>
      </c>
      <c r="L55" s="68">
        <v>100</v>
      </c>
      <c r="M55" s="68">
        <v>99.905000000000001</v>
      </c>
      <c r="N55" s="68">
        <v>86.605000000000004</v>
      </c>
    </row>
    <row r="56" spans="1:14" x14ac:dyDescent="0.25">
      <c r="A56" s="63">
        <v>48</v>
      </c>
      <c r="B56" s="63">
        <v>2.4</v>
      </c>
      <c r="C56" s="64">
        <v>200000000</v>
      </c>
      <c r="D56" s="64">
        <v>200000000</v>
      </c>
      <c r="E56" s="64">
        <v>200000000</v>
      </c>
      <c r="F56" s="64">
        <v>199770000</v>
      </c>
      <c r="G56" s="64">
        <v>171800000</v>
      </c>
      <c r="I56" s="63">
        <v>2.4</v>
      </c>
      <c r="J56" s="68">
        <v>100</v>
      </c>
      <c r="K56" s="68">
        <v>100</v>
      </c>
      <c r="L56" s="68">
        <v>100</v>
      </c>
      <c r="M56" s="68">
        <v>99.885000000000005</v>
      </c>
      <c r="N56" s="68">
        <v>85.9</v>
      </c>
    </row>
    <row r="57" spans="1:14" x14ac:dyDescent="0.25">
      <c r="A57" s="63">
        <v>49</v>
      </c>
      <c r="B57" s="63">
        <v>2.4500000000000002</v>
      </c>
      <c r="C57" s="64">
        <v>200000000</v>
      </c>
      <c r="D57" s="64">
        <v>200000000</v>
      </c>
      <c r="E57" s="64">
        <v>200000000</v>
      </c>
      <c r="F57" s="64">
        <v>199720000</v>
      </c>
      <c r="G57" s="64">
        <v>170320000</v>
      </c>
      <c r="I57" s="63">
        <v>2.4500000000000002</v>
      </c>
      <c r="J57" s="68">
        <v>100</v>
      </c>
      <c r="K57" s="68">
        <v>100</v>
      </c>
      <c r="L57" s="68">
        <v>100</v>
      </c>
      <c r="M57" s="68">
        <v>99.86</v>
      </c>
      <c r="N57" s="68">
        <v>85.16</v>
      </c>
    </row>
    <row r="58" spans="1:14" x14ac:dyDescent="0.25">
      <c r="A58" s="63">
        <v>50</v>
      </c>
      <c r="B58" s="63">
        <v>2.5</v>
      </c>
      <c r="C58" s="64">
        <v>200000000</v>
      </c>
      <c r="D58" s="64">
        <v>200000000</v>
      </c>
      <c r="E58" s="64">
        <v>200000000</v>
      </c>
      <c r="F58" s="64">
        <v>199650000</v>
      </c>
      <c r="G58" s="64">
        <v>168790000</v>
      </c>
      <c r="I58" s="63">
        <v>2.5</v>
      </c>
      <c r="J58" s="68">
        <v>100</v>
      </c>
      <c r="K58" s="68">
        <v>100</v>
      </c>
      <c r="L58" s="68">
        <v>100</v>
      </c>
      <c r="M58" s="68">
        <v>99.825000000000003</v>
      </c>
      <c r="N58" s="68">
        <v>84.394999999999996</v>
      </c>
    </row>
    <row r="59" spans="1:14" x14ac:dyDescent="0.25">
      <c r="A59" s="63">
        <v>51</v>
      </c>
      <c r="B59" s="63">
        <v>2.5499999999999998</v>
      </c>
      <c r="C59" s="64">
        <v>200000000</v>
      </c>
      <c r="D59" s="64">
        <v>200000000</v>
      </c>
      <c r="E59" s="64">
        <v>200000000</v>
      </c>
      <c r="F59" s="64">
        <v>199580000</v>
      </c>
      <c r="G59" s="64">
        <v>167190000</v>
      </c>
      <c r="I59" s="63">
        <v>2.5499999999999998</v>
      </c>
      <c r="J59" s="68">
        <v>100</v>
      </c>
      <c r="K59" s="68">
        <v>100</v>
      </c>
      <c r="L59" s="68">
        <v>100</v>
      </c>
      <c r="M59" s="68">
        <v>99.79</v>
      </c>
      <c r="N59" s="68">
        <v>83.594999999999999</v>
      </c>
    </row>
    <row r="60" spans="1:14" x14ac:dyDescent="0.25">
      <c r="A60" s="63">
        <v>52</v>
      </c>
      <c r="B60" s="63">
        <v>2.6</v>
      </c>
      <c r="C60" s="64">
        <v>200000000</v>
      </c>
      <c r="D60" s="64">
        <v>200000000</v>
      </c>
      <c r="E60" s="64">
        <v>200000000</v>
      </c>
      <c r="F60" s="64">
        <v>199490000</v>
      </c>
      <c r="G60" s="64">
        <v>165540000</v>
      </c>
      <c r="I60" s="63">
        <v>2.6</v>
      </c>
      <c r="J60" s="68">
        <v>100</v>
      </c>
      <c r="K60" s="68">
        <v>100</v>
      </c>
      <c r="L60" s="68">
        <v>100</v>
      </c>
      <c r="M60" s="68">
        <v>99.745000000000005</v>
      </c>
      <c r="N60" s="68">
        <v>82.77</v>
      </c>
    </row>
    <row r="61" spans="1:14" x14ac:dyDescent="0.25">
      <c r="A61" s="63">
        <v>53</v>
      </c>
      <c r="B61" s="63">
        <v>2.65</v>
      </c>
      <c r="C61" s="64">
        <v>200000000</v>
      </c>
      <c r="D61" s="64">
        <v>200000000</v>
      </c>
      <c r="E61" s="64">
        <v>200000000</v>
      </c>
      <c r="F61" s="64">
        <v>199380000</v>
      </c>
      <c r="G61" s="64">
        <v>163820000</v>
      </c>
      <c r="I61" s="63">
        <v>2.65</v>
      </c>
      <c r="J61" s="68">
        <v>100</v>
      </c>
      <c r="K61" s="68">
        <v>100</v>
      </c>
      <c r="L61" s="68">
        <v>100</v>
      </c>
      <c r="M61" s="68">
        <v>99.69</v>
      </c>
      <c r="N61" s="68">
        <v>81.91</v>
      </c>
    </row>
    <row r="62" spans="1:14" x14ac:dyDescent="0.25">
      <c r="A62" s="63">
        <v>54</v>
      </c>
      <c r="B62" s="63">
        <v>2.7</v>
      </c>
      <c r="C62" s="64">
        <v>200000000</v>
      </c>
      <c r="D62" s="64">
        <v>200000000</v>
      </c>
      <c r="E62" s="64">
        <v>200000000</v>
      </c>
      <c r="F62" s="64">
        <v>199250000</v>
      </c>
      <c r="G62" s="64">
        <v>162040000</v>
      </c>
      <c r="I62" s="63">
        <v>2.7</v>
      </c>
      <c r="J62" s="68">
        <v>100</v>
      </c>
      <c r="K62" s="68">
        <v>100</v>
      </c>
      <c r="L62" s="68">
        <v>100</v>
      </c>
      <c r="M62" s="68">
        <v>99.625</v>
      </c>
      <c r="N62" s="68">
        <v>81.02</v>
      </c>
    </row>
    <row r="63" spans="1:14" x14ac:dyDescent="0.25">
      <c r="A63" s="63">
        <v>55</v>
      </c>
      <c r="B63" s="63">
        <v>2.75</v>
      </c>
      <c r="C63" s="64">
        <v>200000000</v>
      </c>
      <c r="D63" s="64">
        <v>200000000</v>
      </c>
      <c r="E63" s="64">
        <v>200000000</v>
      </c>
      <c r="F63" s="64">
        <v>199090000</v>
      </c>
      <c r="G63" s="64">
        <v>160200000</v>
      </c>
      <c r="I63" s="63">
        <v>2.75</v>
      </c>
      <c r="J63" s="68">
        <v>100</v>
      </c>
      <c r="K63" s="68">
        <v>100</v>
      </c>
      <c r="L63" s="68">
        <v>100</v>
      </c>
      <c r="M63" s="68">
        <v>99.545000000000002</v>
      </c>
      <c r="N63" s="68">
        <v>80.099999999999994</v>
      </c>
    </row>
    <row r="64" spans="1:14" x14ac:dyDescent="0.25">
      <c r="A64" s="63">
        <v>56</v>
      </c>
      <c r="B64" s="63">
        <v>2.8</v>
      </c>
      <c r="C64" s="64">
        <v>200000000</v>
      </c>
      <c r="D64" s="64">
        <v>200000000</v>
      </c>
      <c r="E64" s="64">
        <v>200000000</v>
      </c>
      <c r="F64" s="64">
        <v>198910000</v>
      </c>
      <c r="G64" s="64">
        <v>158290000</v>
      </c>
      <c r="I64" s="63">
        <v>2.8</v>
      </c>
      <c r="J64" s="68">
        <v>100</v>
      </c>
      <c r="K64" s="68">
        <v>100</v>
      </c>
      <c r="L64" s="68">
        <v>100</v>
      </c>
      <c r="M64" s="68">
        <v>99.454999999999998</v>
      </c>
      <c r="N64" s="68">
        <v>79.144999999999996</v>
      </c>
    </row>
    <row r="65" spans="1:14" x14ac:dyDescent="0.25">
      <c r="A65" s="63">
        <v>57</v>
      </c>
      <c r="B65" s="63">
        <v>2.85</v>
      </c>
      <c r="C65" s="64">
        <v>200000000</v>
      </c>
      <c r="D65" s="64">
        <v>200000000</v>
      </c>
      <c r="E65" s="64">
        <v>200000000</v>
      </c>
      <c r="F65" s="64">
        <v>198690000</v>
      </c>
      <c r="G65" s="64">
        <v>156320000</v>
      </c>
      <c r="I65" s="63">
        <v>2.85</v>
      </c>
      <c r="J65" s="68">
        <v>100</v>
      </c>
      <c r="K65" s="68">
        <v>100</v>
      </c>
      <c r="L65" s="68">
        <v>100</v>
      </c>
      <c r="M65" s="68">
        <v>99.344999999999999</v>
      </c>
      <c r="N65" s="68">
        <v>78.16</v>
      </c>
    </row>
    <row r="66" spans="1:14" x14ac:dyDescent="0.25">
      <c r="A66" s="63">
        <v>58</v>
      </c>
      <c r="B66" s="63">
        <v>2.9</v>
      </c>
      <c r="C66" s="64">
        <v>200000000</v>
      </c>
      <c r="D66" s="64">
        <v>200000000</v>
      </c>
      <c r="E66" s="64">
        <v>200000000</v>
      </c>
      <c r="F66" s="64">
        <v>198440000</v>
      </c>
      <c r="G66" s="64">
        <v>154280000</v>
      </c>
      <c r="I66" s="63">
        <v>2.9</v>
      </c>
      <c r="J66" s="68">
        <v>100</v>
      </c>
      <c r="K66" s="68">
        <v>100</v>
      </c>
      <c r="L66" s="68">
        <v>100</v>
      </c>
      <c r="M66" s="68">
        <v>99.22</v>
      </c>
      <c r="N66" s="68">
        <v>77.14</v>
      </c>
    </row>
    <row r="67" spans="1:14" x14ac:dyDescent="0.25">
      <c r="A67" s="63">
        <v>59</v>
      </c>
      <c r="B67" s="63">
        <v>2.95</v>
      </c>
      <c r="C67" s="64">
        <v>200000000</v>
      </c>
      <c r="D67" s="64">
        <v>200000000</v>
      </c>
      <c r="E67" s="64">
        <v>200000000</v>
      </c>
      <c r="F67" s="64">
        <v>198140000</v>
      </c>
      <c r="G67" s="64">
        <v>152180000</v>
      </c>
      <c r="I67" s="63">
        <v>2.95</v>
      </c>
      <c r="J67" s="68">
        <v>100</v>
      </c>
      <c r="K67" s="68">
        <v>100</v>
      </c>
      <c r="L67" s="68">
        <v>100</v>
      </c>
      <c r="M67" s="68">
        <v>99.07</v>
      </c>
      <c r="N67" s="68">
        <v>76.09</v>
      </c>
    </row>
    <row r="68" spans="1:14" x14ac:dyDescent="0.25">
      <c r="A68" s="63">
        <v>60</v>
      </c>
      <c r="B68" s="63">
        <v>3</v>
      </c>
      <c r="C68" s="64">
        <v>200000000</v>
      </c>
      <c r="D68" s="64">
        <v>200000000</v>
      </c>
      <c r="E68" s="64">
        <v>200000000</v>
      </c>
      <c r="F68" s="64">
        <v>197800000</v>
      </c>
      <c r="G68" s="64">
        <v>150000000</v>
      </c>
      <c r="I68" s="63">
        <v>3</v>
      </c>
      <c r="J68" s="68">
        <v>100</v>
      </c>
      <c r="K68" s="68">
        <v>100</v>
      </c>
      <c r="L68" s="68">
        <v>100</v>
      </c>
      <c r="M68" s="68">
        <v>98.9</v>
      </c>
      <c r="N68" s="68">
        <v>75</v>
      </c>
    </row>
    <row r="69" spans="1:14" x14ac:dyDescent="0.25">
      <c r="A69" s="63">
        <v>61</v>
      </c>
      <c r="B69" s="63">
        <v>3.05</v>
      </c>
      <c r="C69" s="64">
        <v>200000000</v>
      </c>
      <c r="D69" s="64">
        <v>200000000</v>
      </c>
      <c r="E69" s="64">
        <v>200000000</v>
      </c>
      <c r="F69" s="64">
        <v>197390000</v>
      </c>
      <c r="G69" s="64">
        <v>147760000</v>
      </c>
      <c r="I69" s="63">
        <v>3.05</v>
      </c>
      <c r="J69" s="68">
        <v>100</v>
      </c>
      <c r="K69" s="68">
        <v>100</v>
      </c>
      <c r="L69" s="68">
        <v>100</v>
      </c>
      <c r="M69" s="68">
        <v>98.694999999999993</v>
      </c>
      <c r="N69" s="68">
        <v>73.88</v>
      </c>
    </row>
    <row r="70" spans="1:14" x14ac:dyDescent="0.25">
      <c r="A70" s="63">
        <v>62</v>
      </c>
      <c r="B70" s="63">
        <v>3.1</v>
      </c>
      <c r="C70" s="64">
        <v>200000000</v>
      </c>
      <c r="D70" s="64">
        <v>200000000</v>
      </c>
      <c r="E70" s="64">
        <v>200000000</v>
      </c>
      <c r="F70" s="64">
        <v>196930000</v>
      </c>
      <c r="G70" s="64">
        <v>145450000</v>
      </c>
      <c r="I70" s="63">
        <v>3.1</v>
      </c>
      <c r="J70" s="68">
        <v>100</v>
      </c>
      <c r="K70" s="68">
        <v>100</v>
      </c>
      <c r="L70" s="68">
        <v>100</v>
      </c>
      <c r="M70" s="68">
        <v>98.465000000000003</v>
      </c>
      <c r="N70" s="68">
        <v>72.724999999999994</v>
      </c>
    </row>
    <row r="71" spans="1:14" x14ac:dyDescent="0.25">
      <c r="A71" s="63">
        <v>63</v>
      </c>
      <c r="B71" s="63">
        <v>3.15</v>
      </c>
      <c r="C71" s="64">
        <v>200000000</v>
      </c>
      <c r="D71" s="64">
        <v>200000000</v>
      </c>
      <c r="E71" s="64">
        <v>200000000</v>
      </c>
      <c r="F71" s="64">
        <v>196390000</v>
      </c>
      <c r="G71" s="64">
        <v>143070000</v>
      </c>
      <c r="I71" s="63">
        <v>3.15</v>
      </c>
      <c r="J71" s="68">
        <v>100</v>
      </c>
      <c r="K71" s="68">
        <v>100</v>
      </c>
      <c r="L71" s="68">
        <v>100</v>
      </c>
      <c r="M71" s="68">
        <v>98.194999999999993</v>
      </c>
      <c r="N71" s="68">
        <v>71.534999999999997</v>
      </c>
    </row>
    <row r="72" spans="1:14" x14ac:dyDescent="0.25">
      <c r="A72" s="63">
        <v>64</v>
      </c>
      <c r="B72" s="63">
        <v>3.2</v>
      </c>
      <c r="C72" s="64">
        <v>200000000</v>
      </c>
      <c r="D72" s="64">
        <v>200000000</v>
      </c>
      <c r="E72" s="64">
        <v>200000000</v>
      </c>
      <c r="F72" s="64">
        <v>195770000</v>
      </c>
      <c r="G72" s="64">
        <v>140620000</v>
      </c>
      <c r="I72" s="63">
        <v>3.2</v>
      </c>
      <c r="J72" s="68">
        <v>100</v>
      </c>
      <c r="K72" s="68">
        <v>100</v>
      </c>
      <c r="L72" s="68">
        <v>100</v>
      </c>
      <c r="M72" s="68">
        <v>97.885000000000005</v>
      </c>
      <c r="N72" s="68">
        <v>70.31</v>
      </c>
    </row>
    <row r="73" spans="1:14" x14ac:dyDescent="0.25">
      <c r="A73" s="63">
        <v>65</v>
      </c>
      <c r="B73" s="63">
        <v>3.25</v>
      </c>
      <c r="C73" s="64">
        <v>200000000</v>
      </c>
      <c r="D73" s="64">
        <v>200000000</v>
      </c>
      <c r="E73" s="64">
        <v>200000000</v>
      </c>
      <c r="F73" s="64">
        <v>195060000</v>
      </c>
      <c r="G73" s="64">
        <v>138100000</v>
      </c>
      <c r="I73" s="63">
        <v>3.25</v>
      </c>
      <c r="J73" s="68">
        <v>100</v>
      </c>
      <c r="K73" s="68">
        <v>100</v>
      </c>
      <c r="L73" s="68">
        <v>100</v>
      </c>
      <c r="M73" s="68">
        <v>97.53</v>
      </c>
      <c r="N73" s="68">
        <v>69.05</v>
      </c>
    </row>
    <row r="74" spans="1:14" x14ac:dyDescent="0.25">
      <c r="A74" s="63">
        <v>66</v>
      </c>
      <c r="B74" s="63">
        <v>3.3</v>
      </c>
      <c r="C74" s="64">
        <v>200000000</v>
      </c>
      <c r="D74" s="64">
        <v>200000000</v>
      </c>
      <c r="E74" s="64">
        <v>200000000</v>
      </c>
      <c r="F74" s="64">
        <v>194250000</v>
      </c>
      <c r="G74" s="64">
        <v>135520000</v>
      </c>
      <c r="I74" s="63">
        <v>3.3</v>
      </c>
      <c r="J74" s="68">
        <v>100</v>
      </c>
      <c r="K74" s="68">
        <v>100</v>
      </c>
      <c r="L74" s="68">
        <v>100</v>
      </c>
      <c r="M74" s="68">
        <v>97.125</v>
      </c>
      <c r="N74" s="68">
        <v>67.760000000000005</v>
      </c>
    </row>
    <row r="75" spans="1:14" x14ac:dyDescent="0.25">
      <c r="A75" s="63">
        <v>67</v>
      </c>
      <c r="B75" s="63">
        <v>3.35</v>
      </c>
      <c r="C75" s="64">
        <v>200000000</v>
      </c>
      <c r="D75" s="64">
        <v>200000000</v>
      </c>
      <c r="E75" s="64">
        <v>200000000</v>
      </c>
      <c r="F75" s="64">
        <v>193330000</v>
      </c>
      <c r="G75" s="64">
        <v>132860000</v>
      </c>
      <c r="I75" s="63">
        <v>3.35</v>
      </c>
      <c r="J75" s="68">
        <v>100</v>
      </c>
      <c r="K75" s="68">
        <v>100</v>
      </c>
      <c r="L75" s="68">
        <v>100</v>
      </c>
      <c r="M75" s="68">
        <v>96.665000000000006</v>
      </c>
      <c r="N75" s="68">
        <v>66.430000000000007</v>
      </c>
    </row>
    <row r="76" spans="1:14" x14ac:dyDescent="0.25">
      <c r="A76" s="63">
        <v>68</v>
      </c>
      <c r="B76" s="63">
        <v>3.4</v>
      </c>
      <c r="C76" s="64">
        <v>200000000</v>
      </c>
      <c r="D76" s="64">
        <v>200000000</v>
      </c>
      <c r="E76" s="64">
        <v>200000000</v>
      </c>
      <c r="F76" s="64">
        <v>192280000</v>
      </c>
      <c r="G76" s="64">
        <v>130130000</v>
      </c>
      <c r="I76" s="63">
        <v>3.4</v>
      </c>
      <c r="J76" s="68">
        <v>100</v>
      </c>
      <c r="K76" s="68">
        <v>100</v>
      </c>
      <c r="L76" s="68">
        <v>100</v>
      </c>
      <c r="M76" s="68">
        <v>96.14</v>
      </c>
      <c r="N76" s="68">
        <v>65.064999999999998</v>
      </c>
    </row>
    <row r="77" spans="1:14" x14ac:dyDescent="0.25">
      <c r="A77" s="63">
        <v>69</v>
      </c>
      <c r="B77" s="63">
        <v>3.45</v>
      </c>
      <c r="C77" s="64">
        <v>200000000</v>
      </c>
      <c r="D77" s="64">
        <v>200000000</v>
      </c>
      <c r="E77" s="64">
        <v>200000000</v>
      </c>
      <c r="F77" s="64">
        <v>191090000</v>
      </c>
      <c r="G77" s="64">
        <v>127340000</v>
      </c>
      <c r="I77" s="63">
        <v>3.45</v>
      </c>
      <c r="J77" s="68">
        <v>100</v>
      </c>
      <c r="K77" s="68">
        <v>100</v>
      </c>
      <c r="L77" s="68">
        <v>100</v>
      </c>
      <c r="M77" s="68">
        <v>95.545000000000002</v>
      </c>
      <c r="N77" s="68">
        <v>63.67</v>
      </c>
    </row>
    <row r="78" spans="1:14" x14ac:dyDescent="0.25">
      <c r="A78" s="63">
        <v>70</v>
      </c>
      <c r="B78" s="63">
        <v>3.5</v>
      </c>
      <c r="C78" s="64">
        <v>200000000</v>
      </c>
      <c r="D78" s="64">
        <v>200000000</v>
      </c>
      <c r="E78" s="64">
        <v>200000000</v>
      </c>
      <c r="F78" s="64">
        <v>189760000</v>
      </c>
      <c r="G78" s="64">
        <v>124470000</v>
      </c>
      <c r="I78" s="63">
        <v>3.5</v>
      </c>
      <c r="J78" s="68">
        <v>100</v>
      </c>
      <c r="K78" s="68">
        <v>100</v>
      </c>
      <c r="L78" s="68">
        <v>100</v>
      </c>
      <c r="M78" s="68">
        <v>94.88</v>
      </c>
      <c r="N78" s="68">
        <v>62.234999999999999</v>
      </c>
    </row>
    <row r="79" spans="1:14" x14ac:dyDescent="0.25">
      <c r="A79" s="63">
        <v>71</v>
      </c>
      <c r="B79" s="63">
        <v>3.55</v>
      </c>
      <c r="C79" s="64">
        <v>200000000</v>
      </c>
      <c r="D79" s="64">
        <v>200000000</v>
      </c>
      <c r="E79" s="64">
        <v>200000000</v>
      </c>
      <c r="F79" s="64">
        <v>188260000</v>
      </c>
      <c r="G79" s="64">
        <v>121540000</v>
      </c>
      <c r="I79" s="63">
        <v>3.55</v>
      </c>
      <c r="J79" s="68">
        <v>100</v>
      </c>
      <c r="K79" s="68">
        <v>100</v>
      </c>
      <c r="L79" s="68">
        <v>100</v>
      </c>
      <c r="M79" s="68">
        <v>94.13</v>
      </c>
      <c r="N79" s="68">
        <v>60.77</v>
      </c>
    </row>
    <row r="80" spans="1:14" x14ac:dyDescent="0.25">
      <c r="A80" s="63">
        <v>72</v>
      </c>
      <c r="B80" s="63">
        <v>3.6</v>
      </c>
      <c r="C80" s="64">
        <v>200000000</v>
      </c>
      <c r="D80" s="64">
        <v>200000000</v>
      </c>
      <c r="E80" s="64">
        <v>200000000</v>
      </c>
      <c r="F80" s="64">
        <v>186590000</v>
      </c>
      <c r="G80" s="64">
        <v>118530000</v>
      </c>
      <c r="I80" s="63">
        <v>3.6</v>
      </c>
      <c r="J80" s="68">
        <v>100</v>
      </c>
      <c r="K80" s="68">
        <v>100</v>
      </c>
      <c r="L80" s="68">
        <v>100</v>
      </c>
      <c r="M80" s="68">
        <v>93.295000000000002</v>
      </c>
      <c r="N80" s="68">
        <v>59.265000000000001</v>
      </c>
    </row>
    <row r="81" spans="1:14" x14ac:dyDescent="0.25">
      <c r="A81" s="63">
        <v>73</v>
      </c>
      <c r="B81" s="63">
        <v>3.65</v>
      </c>
      <c r="C81" s="64">
        <v>200000000</v>
      </c>
      <c r="D81" s="64">
        <v>200000000</v>
      </c>
      <c r="E81" s="64">
        <v>200000000</v>
      </c>
      <c r="F81" s="64">
        <v>184730000</v>
      </c>
      <c r="G81" s="64">
        <v>115470000</v>
      </c>
      <c r="I81" s="63">
        <v>3.65</v>
      </c>
      <c r="J81" s="68">
        <v>100</v>
      </c>
      <c r="K81" s="68">
        <v>100</v>
      </c>
      <c r="L81" s="68">
        <v>100</v>
      </c>
      <c r="M81" s="68">
        <v>92.364999999999995</v>
      </c>
      <c r="N81" s="68">
        <v>57.734999999999999</v>
      </c>
    </row>
    <row r="82" spans="1:14" x14ac:dyDescent="0.25">
      <c r="A82" s="63">
        <v>74</v>
      </c>
      <c r="B82" s="63">
        <v>3.7</v>
      </c>
      <c r="C82" s="64">
        <v>200000000</v>
      </c>
      <c r="D82" s="64">
        <v>200000000</v>
      </c>
      <c r="E82" s="64">
        <v>200000000</v>
      </c>
      <c r="F82" s="64">
        <v>182650000</v>
      </c>
      <c r="G82" s="64">
        <v>112330000</v>
      </c>
      <c r="I82" s="63">
        <v>3.7</v>
      </c>
      <c r="J82" s="68">
        <v>100</v>
      </c>
      <c r="K82" s="68">
        <v>100</v>
      </c>
      <c r="L82" s="68">
        <v>100</v>
      </c>
      <c r="M82" s="68">
        <v>91.325000000000003</v>
      </c>
      <c r="N82" s="68">
        <v>56.164999999999999</v>
      </c>
    </row>
    <row r="83" spans="1:14" x14ac:dyDescent="0.25">
      <c r="A83" s="63">
        <v>75</v>
      </c>
      <c r="B83" s="63">
        <v>3.75</v>
      </c>
      <c r="C83" s="64">
        <v>200000000</v>
      </c>
      <c r="D83" s="64">
        <v>200000000</v>
      </c>
      <c r="E83" s="64">
        <v>200000000</v>
      </c>
      <c r="F83" s="64">
        <v>180360000</v>
      </c>
      <c r="G83" s="64">
        <v>109130000</v>
      </c>
      <c r="I83" s="63">
        <v>3.75</v>
      </c>
      <c r="J83" s="68">
        <v>100</v>
      </c>
      <c r="K83" s="68">
        <v>100</v>
      </c>
      <c r="L83" s="68">
        <v>100</v>
      </c>
      <c r="M83" s="68">
        <v>90.18</v>
      </c>
      <c r="N83" s="68">
        <v>54.564999999999998</v>
      </c>
    </row>
    <row r="84" spans="1:14" x14ac:dyDescent="0.25">
      <c r="A84" s="63">
        <v>76</v>
      </c>
      <c r="B84" s="63">
        <v>3.8</v>
      </c>
      <c r="C84" s="64">
        <v>200000000</v>
      </c>
      <c r="D84" s="64">
        <v>200000000</v>
      </c>
      <c r="E84" s="64">
        <v>200000000</v>
      </c>
      <c r="F84" s="64">
        <v>177830000</v>
      </c>
      <c r="G84" s="64">
        <v>105860000</v>
      </c>
      <c r="I84" s="63">
        <v>3.8</v>
      </c>
      <c r="J84" s="68">
        <v>100</v>
      </c>
      <c r="K84" s="68">
        <v>100</v>
      </c>
      <c r="L84" s="68">
        <v>100</v>
      </c>
      <c r="M84" s="68">
        <v>88.915000000000006</v>
      </c>
      <c r="N84" s="68">
        <v>52.93</v>
      </c>
    </row>
    <row r="85" spans="1:14" x14ac:dyDescent="0.25">
      <c r="A85" s="63">
        <v>77</v>
      </c>
      <c r="B85" s="63">
        <v>3.85</v>
      </c>
      <c r="C85" s="64">
        <v>200000000</v>
      </c>
      <c r="D85" s="64">
        <v>200000000</v>
      </c>
      <c r="E85" s="64">
        <v>200000000</v>
      </c>
      <c r="F85" s="64">
        <v>175050000</v>
      </c>
      <c r="G85" s="64">
        <v>102530000</v>
      </c>
      <c r="I85" s="63">
        <v>3.85</v>
      </c>
      <c r="J85" s="68">
        <v>100</v>
      </c>
      <c r="K85" s="68">
        <v>100</v>
      </c>
      <c r="L85" s="68">
        <v>100</v>
      </c>
      <c r="M85" s="68">
        <v>87.525000000000006</v>
      </c>
      <c r="N85" s="68">
        <v>51.265000000000001</v>
      </c>
    </row>
    <row r="86" spans="1:14" x14ac:dyDescent="0.25">
      <c r="A86" s="63">
        <v>78</v>
      </c>
      <c r="B86" s="63">
        <v>3.9</v>
      </c>
      <c r="C86" s="64">
        <v>200000000</v>
      </c>
      <c r="D86" s="64">
        <v>200000000</v>
      </c>
      <c r="E86" s="64">
        <v>200000000</v>
      </c>
      <c r="F86" s="64">
        <v>172000000</v>
      </c>
      <c r="G86" s="64">
        <v>99136000</v>
      </c>
      <c r="I86" s="63">
        <v>3.9</v>
      </c>
      <c r="J86" s="68">
        <v>100</v>
      </c>
      <c r="K86" s="68">
        <v>100</v>
      </c>
      <c r="L86" s="68">
        <v>100</v>
      </c>
      <c r="M86" s="68">
        <v>86</v>
      </c>
      <c r="N86" s="68">
        <v>49.567999999999998</v>
      </c>
    </row>
    <row r="87" spans="1:14" x14ac:dyDescent="0.25">
      <c r="A87" s="63">
        <v>79</v>
      </c>
      <c r="B87" s="63">
        <v>3.95</v>
      </c>
      <c r="C87" s="64">
        <v>200000000</v>
      </c>
      <c r="D87" s="64">
        <v>200000000</v>
      </c>
      <c r="E87" s="64">
        <v>199990000</v>
      </c>
      <c r="F87" s="64">
        <v>168680000</v>
      </c>
      <c r="G87" s="64">
        <v>95681000</v>
      </c>
      <c r="I87" s="63">
        <v>3.95</v>
      </c>
      <c r="J87" s="68">
        <v>100</v>
      </c>
      <c r="K87" s="68">
        <v>100</v>
      </c>
      <c r="L87" s="68">
        <v>99.995000000000005</v>
      </c>
      <c r="M87" s="68">
        <v>84.34</v>
      </c>
      <c r="N87" s="68">
        <v>47.840499999999999</v>
      </c>
    </row>
    <row r="88" spans="1:14" x14ac:dyDescent="0.25">
      <c r="A88" s="63">
        <v>80</v>
      </c>
      <c r="B88" s="63">
        <v>4</v>
      </c>
      <c r="C88" s="64">
        <v>200000000</v>
      </c>
      <c r="D88" s="64">
        <v>200000000</v>
      </c>
      <c r="E88" s="64">
        <v>199980000</v>
      </c>
      <c r="F88" s="64">
        <v>165060000</v>
      </c>
      <c r="G88" s="64">
        <v>92166000</v>
      </c>
      <c r="I88" s="63">
        <v>4</v>
      </c>
      <c r="J88" s="68">
        <v>100</v>
      </c>
      <c r="K88" s="68">
        <v>100</v>
      </c>
      <c r="L88" s="68">
        <v>99.99</v>
      </c>
      <c r="M88" s="68">
        <v>82.53</v>
      </c>
      <c r="N88" s="68">
        <v>46.082999999999998</v>
      </c>
    </row>
    <row r="89" spans="1:14" x14ac:dyDescent="0.25">
      <c r="A89" s="63">
        <v>81</v>
      </c>
      <c r="B89" s="63">
        <v>4.05</v>
      </c>
      <c r="C89" s="64">
        <v>200000000</v>
      </c>
      <c r="D89" s="64">
        <v>200000000</v>
      </c>
      <c r="E89" s="64">
        <v>199960000</v>
      </c>
      <c r="F89" s="64">
        <v>161150000</v>
      </c>
      <c r="G89" s="64">
        <v>88593000</v>
      </c>
      <c r="I89" s="63">
        <v>4.05</v>
      </c>
      <c r="J89" s="68">
        <v>100</v>
      </c>
      <c r="K89" s="68">
        <v>100</v>
      </c>
      <c r="L89" s="68">
        <v>99.98</v>
      </c>
      <c r="M89" s="68">
        <v>80.575000000000003</v>
      </c>
      <c r="N89" s="68">
        <v>44.296500000000002</v>
      </c>
    </row>
    <row r="90" spans="1:14" x14ac:dyDescent="0.25">
      <c r="A90" s="63">
        <v>82</v>
      </c>
      <c r="B90" s="63">
        <v>4.0999999999999996</v>
      </c>
      <c r="C90" s="64">
        <v>200000000</v>
      </c>
      <c r="D90" s="64">
        <v>200000000</v>
      </c>
      <c r="E90" s="64">
        <v>199930000</v>
      </c>
      <c r="F90" s="64">
        <v>156920000</v>
      </c>
      <c r="G90" s="64">
        <v>84963000</v>
      </c>
      <c r="I90" s="63">
        <v>4.0999999999999996</v>
      </c>
      <c r="J90" s="68">
        <v>100</v>
      </c>
      <c r="K90" s="68">
        <v>100</v>
      </c>
      <c r="L90" s="68">
        <v>99.965000000000003</v>
      </c>
      <c r="M90" s="68">
        <v>78.459999999999994</v>
      </c>
      <c r="N90" s="68">
        <v>42.481499999999997</v>
      </c>
    </row>
    <row r="91" spans="1:14" x14ac:dyDescent="0.25">
      <c r="A91" s="63">
        <v>83</v>
      </c>
      <c r="B91" s="63">
        <v>4.1500000000000004</v>
      </c>
      <c r="C91" s="64">
        <v>200000000</v>
      </c>
      <c r="D91" s="64">
        <v>200000000</v>
      </c>
      <c r="E91" s="64">
        <v>199860000</v>
      </c>
      <c r="F91" s="64">
        <v>152360000</v>
      </c>
      <c r="G91" s="64">
        <v>81278000</v>
      </c>
      <c r="I91" s="63">
        <v>4.1500000000000004</v>
      </c>
      <c r="J91" s="68">
        <v>100</v>
      </c>
      <c r="K91" s="68">
        <v>100</v>
      </c>
      <c r="L91" s="68">
        <v>99.93</v>
      </c>
      <c r="M91" s="68">
        <v>76.180000000000007</v>
      </c>
      <c r="N91" s="68">
        <v>40.639000000000003</v>
      </c>
    </row>
    <row r="92" spans="1:14" x14ac:dyDescent="0.25">
      <c r="A92" s="63">
        <v>84</v>
      </c>
      <c r="B92" s="63">
        <v>4.2</v>
      </c>
      <c r="C92" s="64">
        <v>200000000</v>
      </c>
      <c r="D92" s="64">
        <v>200000000</v>
      </c>
      <c r="E92" s="64">
        <v>199740000</v>
      </c>
      <c r="F92" s="64">
        <v>147480000</v>
      </c>
      <c r="G92" s="64">
        <v>77541000</v>
      </c>
      <c r="I92" s="63">
        <v>4.2</v>
      </c>
      <c r="J92" s="68">
        <v>100</v>
      </c>
      <c r="K92" s="68">
        <v>100</v>
      </c>
      <c r="L92" s="68">
        <v>99.87</v>
      </c>
      <c r="M92" s="68">
        <v>73.739999999999995</v>
      </c>
      <c r="N92" s="68">
        <v>38.770499999999998</v>
      </c>
    </row>
    <row r="93" spans="1:14" x14ac:dyDescent="0.25">
      <c r="A93" s="63">
        <v>85</v>
      </c>
      <c r="B93" s="63">
        <v>4.25</v>
      </c>
      <c r="C93" s="64">
        <v>200000000</v>
      </c>
      <c r="D93" s="64">
        <v>200000000</v>
      </c>
      <c r="E93" s="64">
        <v>199530000</v>
      </c>
      <c r="F93" s="64">
        <v>142260000</v>
      </c>
      <c r="G93" s="64">
        <v>73751000</v>
      </c>
      <c r="I93" s="63">
        <v>4.25</v>
      </c>
      <c r="J93" s="68">
        <v>100</v>
      </c>
      <c r="K93" s="68">
        <v>100</v>
      </c>
      <c r="L93" s="68">
        <v>99.765000000000001</v>
      </c>
      <c r="M93" s="68">
        <v>71.13</v>
      </c>
      <c r="N93" s="68">
        <v>36.875500000000002</v>
      </c>
    </row>
    <row r="94" spans="1:14" x14ac:dyDescent="0.25">
      <c r="A94" s="63">
        <v>86</v>
      </c>
      <c r="B94" s="63">
        <v>4.3</v>
      </c>
      <c r="C94" s="64">
        <v>200000000</v>
      </c>
      <c r="D94" s="64">
        <v>200000000</v>
      </c>
      <c r="E94" s="64">
        <v>199170000</v>
      </c>
      <c r="F94" s="64">
        <v>136700000</v>
      </c>
      <c r="G94" s="64">
        <v>69913000</v>
      </c>
      <c r="I94" s="63">
        <v>4.3</v>
      </c>
      <c r="J94" s="68">
        <v>100</v>
      </c>
      <c r="K94" s="68">
        <v>100</v>
      </c>
      <c r="L94" s="68">
        <v>99.584999999999994</v>
      </c>
      <c r="M94" s="68">
        <v>68.349999999999994</v>
      </c>
      <c r="N94" s="68">
        <v>34.956499999999998</v>
      </c>
    </row>
    <row r="95" spans="1:14" x14ac:dyDescent="0.25">
      <c r="A95" s="63">
        <v>87</v>
      </c>
      <c r="B95" s="63">
        <v>4.3499999999999996</v>
      </c>
      <c r="C95" s="64">
        <v>200000000</v>
      </c>
      <c r="D95" s="64">
        <v>200000000</v>
      </c>
      <c r="E95" s="64">
        <v>198590000</v>
      </c>
      <c r="F95" s="64">
        <v>130810000</v>
      </c>
      <c r="G95" s="64">
        <v>66028000</v>
      </c>
      <c r="I95" s="63">
        <v>4.3499999999999996</v>
      </c>
      <c r="J95" s="68">
        <v>100</v>
      </c>
      <c r="K95" s="68">
        <v>100</v>
      </c>
      <c r="L95" s="68">
        <v>99.295000000000002</v>
      </c>
      <c r="M95" s="68">
        <v>65.405000000000001</v>
      </c>
      <c r="N95" s="68">
        <v>33.014000000000003</v>
      </c>
    </row>
    <row r="96" spans="1:14" x14ac:dyDescent="0.25">
      <c r="A96" s="63">
        <v>88</v>
      </c>
      <c r="B96" s="63">
        <v>4.4000000000000004</v>
      </c>
      <c r="C96" s="64">
        <v>200000000</v>
      </c>
      <c r="D96" s="64">
        <v>200000000</v>
      </c>
      <c r="E96" s="64">
        <v>197650000</v>
      </c>
      <c r="F96" s="64">
        <v>124570000</v>
      </c>
      <c r="G96" s="64">
        <v>62098000</v>
      </c>
      <c r="I96" s="63">
        <v>4.4000000000000004</v>
      </c>
      <c r="J96" s="68">
        <v>100</v>
      </c>
      <c r="K96" s="68">
        <v>100</v>
      </c>
      <c r="L96" s="68">
        <v>98.825000000000003</v>
      </c>
      <c r="M96" s="68">
        <v>62.284999999999997</v>
      </c>
      <c r="N96" s="68">
        <v>31.048999999999999</v>
      </c>
    </row>
    <row r="97" spans="1:14" x14ac:dyDescent="0.25">
      <c r="A97" s="63">
        <v>89</v>
      </c>
      <c r="B97" s="63">
        <v>4.45</v>
      </c>
      <c r="C97" s="64">
        <v>200000000</v>
      </c>
      <c r="D97" s="64">
        <v>200000000</v>
      </c>
      <c r="E97" s="64">
        <v>196210000</v>
      </c>
      <c r="F97" s="64">
        <v>118000000</v>
      </c>
      <c r="G97" s="64">
        <v>58126000</v>
      </c>
      <c r="I97" s="63">
        <v>4.45</v>
      </c>
      <c r="J97" s="68">
        <v>100</v>
      </c>
      <c r="K97" s="68">
        <v>100</v>
      </c>
      <c r="L97" s="68">
        <v>98.105000000000004</v>
      </c>
      <c r="M97" s="68">
        <v>59</v>
      </c>
      <c r="N97" s="68">
        <v>29.062999999999999</v>
      </c>
    </row>
    <row r="98" spans="1:14" x14ac:dyDescent="0.25">
      <c r="A98" s="63">
        <v>90</v>
      </c>
      <c r="B98" s="63">
        <v>4.5</v>
      </c>
      <c r="C98" s="64">
        <v>200000000</v>
      </c>
      <c r="D98" s="64">
        <v>200000000</v>
      </c>
      <c r="E98" s="64">
        <v>194040000</v>
      </c>
      <c r="F98" s="64">
        <v>111100000</v>
      </c>
      <c r="G98" s="64">
        <v>54114000</v>
      </c>
      <c r="I98" s="63">
        <v>4.5</v>
      </c>
      <c r="J98" s="68">
        <v>100</v>
      </c>
      <c r="K98" s="68">
        <v>100</v>
      </c>
      <c r="L98" s="68">
        <v>97.02</v>
      </c>
      <c r="M98" s="68">
        <v>55.55</v>
      </c>
      <c r="N98" s="68">
        <v>27.056999999999999</v>
      </c>
    </row>
    <row r="99" spans="1:14" x14ac:dyDescent="0.25">
      <c r="A99" s="63">
        <v>91</v>
      </c>
      <c r="B99" s="63">
        <v>4.55</v>
      </c>
      <c r="C99" s="64">
        <v>200000000</v>
      </c>
      <c r="D99" s="64">
        <v>200000000</v>
      </c>
      <c r="E99" s="64">
        <v>190900000</v>
      </c>
      <c r="F99" s="64">
        <v>103880000</v>
      </c>
      <c r="G99" s="64">
        <v>50065000</v>
      </c>
      <c r="I99" s="63">
        <v>4.55</v>
      </c>
      <c r="J99" s="68">
        <v>100</v>
      </c>
      <c r="K99" s="68">
        <v>100</v>
      </c>
      <c r="L99" s="68">
        <v>95.45</v>
      </c>
      <c r="M99" s="68">
        <v>51.94</v>
      </c>
      <c r="N99" s="68">
        <v>25.032499999999999</v>
      </c>
    </row>
    <row r="100" spans="1:14" x14ac:dyDescent="0.25">
      <c r="A100" s="63">
        <v>92</v>
      </c>
      <c r="B100" s="63">
        <v>4.5999999999999996</v>
      </c>
      <c r="C100" s="64">
        <v>200000000</v>
      </c>
      <c r="D100" s="64">
        <v>200000000</v>
      </c>
      <c r="E100" s="64">
        <v>186490000</v>
      </c>
      <c r="F100" s="64">
        <v>96347000</v>
      </c>
      <c r="G100" s="64">
        <v>45981000</v>
      </c>
      <c r="I100" s="63">
        <v>4.5999999999999996</v>
      </c>
      <c r="J100" s="68">
        <v>100</v>
      </c>
      <c r="K100" s="68">
        <v>100</v>
      </c>
      <c r="L100" s="68">
        <v>93.245000000000005</v>
      </c>
      <c r="M100" s="68">
        <v>48.173499999999997</v>
      </c>
      <c r="N100" s="68">
        <v>22.990500000000001</v>
      </c>
    </row>
    <row r="101" spans="1:14" x14ac:dyDescent="0.25">
      <c r="A101" s="63">
        <v>93</v>
      </c>
      <c r="B101" s="63">
        <v>4.6500000000000004</v>
      </c>
      <c r="C101" s="64">
        <v>200000000</v>
      </c>
      <c r="D101" s="64">
        <v>199980000</v>
      </c>
      <c r="E101" s="64">
        <v>180480000</v>
      </c>
      <c r="F101" s="64">
        <v>88525000</v>
      </c>
      <c r="G101" s="64">
        <v>41864000</v>
      </c>
      <c r="I101" s="63">
        <v>4.6500000000000004</v>
      </c>
      <c r="J101" s="68">
        <v>100</v>
      </c>
      <c r="K101" s="68">
        <v>99.99</v>
      </c>
      <c r="L101" s="68">
        <v>90.24</v>
      </c>
      <c r="M101" s="68">
        <v>44.262500000000003</v>
      </c>
      <c r="N101" s="68">
        <v>20.931999999999999</v>
      </c>
    </row>
    <row r="102" spans="1:14" x14ac:dyDescent="0.25">
      <c r="A102" s="63">
        <v>94</v>
      </c>
      <c r="B102" s="63">
        <v>4.7</v>
      </c>
      <c r="C102" s="64">
        <v>200000000</v>
      </c>
      <c r="D102" s="64">
        <v>199900000</v>
      </c>
      <c r="E102" s="64">
        <v>172530000</v>
      </c>
      <c r="F102" s="64">
        <v>80425000</v>
      </c>
      <c r="G102" s="64">
        <v>37719000</v>
      </c>
      <c r="I102" s="63">
        <v>4.7</v>
      </c>
      <c r="J102" s="68">
        <v>100</v>
      </c>
      <c r="K102" s="68">
        <v>99.95</v>
      </c>
      <c r="L102" s="68">
        <v>86.265000000000001</v>
      </c>
      <c r="M102" s="68">
        <v>40.212499999999999</v>
      </c>
      <c r="N102" s="68">
        <v>18.859500000000001</v>
      </c>
    </row>
    <row r="103" spans="1:14" x14ac:dyDescent="0.25">
      <c r="A103" s="63">
        <v>95</v>
      </c>
      <c r="B103" s="63">
        <v>4.75</v>
      </c>
      <c r="C103" s="64">
        <v>200000000</v>
      </c>
      <c r="D103" s="64">
        <v>199500000</v>
      </c>
      <c r="E103" s="64">
        <v>162360000</v>
      </c>
      <c r="F103" s="64">
        <v>72068000</v>
      </c>
      <c r="G103" s="64">
        <v>33546000</v>
      </c>
      <c r="I103" s="63">
        <v>4.75</v>
      </c>
      <c r="J103" s="68">
        <v>100</v>
      </c>
      <c r="K103" s="68">
        <v>99.75</v>
      </c>
      <c r="L103" s="68">
        <v>81.180000000000007</v>
      </c>
      <c r="M103" s="68">
        <v>36.033999999999999</v>
      </c>
      <c r="N103" s="68">
        <v>16.773</v>
      </c>
    </row>
    <row r="104" spans="1:14" x14ac:dyDescent="0.25">
      <c r="A104" s="63">
        <v>96</v>
      </c>
      <c r="B104" s="63">
        <v>4.8</v>
      </c>
      <c r="C104" s="64">
        <v>200000000</v>
      </c>
      <c r="D104" s="64">
        <v>197880000</v>
      </c>
      <c r="E104" s="64">
        <v>149700000</v>
      </c>
      <c r="F104" s="64">
        <v>63476000</v>
      </c>
      <c r="G104" s="64">
        <v>29350000</v>
      </c>
      <c r="I104" s="63">
        <v>4.8</v>
      </c>
      <c r="J104" s="68">
        <v>100</v>
      </c>
      <c r="K104" s="68">
        <v>98.94</v>
      </c>
      <c r="L104" s="68">
        <v>74.849999999999994</v>
      </c>
      <c r="M104" s="68">
        <v>31.738</v>
      </c>
      <c r="N104" s="68">
        <v>14.675000000000001</v>
      </c>
    </row>
    <row r="105" spans="1:14" x14ac:dyDescent="0.25">
      <c r="A105" s="63">
        <v>97</v>
      </c>
      <c r="B105" s="63">
        <v>4.8499999999999996</v>
      </c>
      <c r="C105" s="64">
        <v>199980000</v>
      </c>
      <c r="D105" s="64">
        <v>192380000</v>
      </c>
      <c r="E105" s="64">
        <v>134430000</v>
      </c>
      <c r="F105" s="64">
        <v>54672000</v>
      </c>
      <c r="G105" s="64">
        <v>25133000</v>
      </c>
      <c r="I105" s="63">
        <v>4.8499999999999996</v>
      </c>
      <c r="J105" s="68">
        <v>99.99</v>
      </c>
      <c r="K105" s="68">
        <v>96.19</v>
      </c>
      <c r="L105" s="68">
        <v>67.215000000000003</v>
      </c>
      <c r="M105" s="68">
        <v>27.335999999999999</v>
      </c>
      <c r="N105" s="68">
        <v>12.5665</v>
      </c>
    </row>
    <row r="106" spans="1:14" x14ac:dyDescent="0.25">
      <c r="A106" s="63">
        <v>98</v>
      </c>
      <c r="B106" s="63">
        <v>4.9000000000000004</v>
      </c>
      <c r="C106" s="64">
        <v>199560000</v>
      </c>
      <c r="D106" s="64">
        <v>177390000</v>
      </c>
      <c r="E106" s="64">
        <v>116530000</v>
      </c>
      <c r="F106" s="64">
        <v>45685000</v>
      </c>
      <c r="G106" s="64">
        <v>20898000</v>
      </c>
      <c r="I106" s="63">
        <v>4.9000000000000004</v>
      </c>
      <c r="J106" s="68">
        <v>99.78</v>
      </c>
      <c r="K106" s="68">
        <v>88.694999999999993</v>
      </c>
      <c r="L106" s="68">
        <v>58.265000000000001</v>
      </c>
      <c r="M106" s="68">
        <v>22.842500000000001</v>
      </c>
      <c r="N106" s="68">
        <v>10.449</v>
      </c>
    </row>
    <row r="107" spans="1:14" x14ac:dyDescent="0.25">
      <c r="A107" s="63">
        <v>99</v>
      </c>
      <c r="B107" s="63">
        <v>4.95</v>
      </c>
      <c r="C107" s="64">
        <v>191940000</v>
      </c>
      <c r="D107" s="64">
        <v>146490000</v>
      </c>
      <c r="E107" s="64">
        <v>96120000</v>
      </c>
      <c r="F107" s="64">
        <v>36541000</v>
      </c>
      <c r="G107" s="64">
        <v>16648000</v>
      </c>
      <c r="I107" s="63">
        <v>4.95</v>
      </c>
      <c r="J107" s="68">
        <v>95.97</v>
      </c>
      <c r="K107" s="68">
        <v>73.245000000000005</v>
      </c>
      <c r="L107" s="68">
        <v>48.06</v>
      </c>
      <c r="M107" s="68">
        <v>18.270499999999998</v>
      </c>
      <c r="N107" s="68">
        <v>8.3239999999999998</v>
      </c>
    </row>
    <row r="108" spans="1:14" x14ac:dyDescent="0.25">
      <c r="A108" s="63">
        <v>100</v>
      </c>
      <c r="B108" s="63">
        <v>5</v>
      </c>
      <c r="C108" s="64">
        <v>112270000</v>
      </c>
      <c r="D108" s="64">
        <v>101810000</v>
      </c>
      <c r="E108" s="64">
        <v>73492000</v>
      </c>
      <c r="F108" s="64">
        <v>27272000</v>
      </c>
      <c r="G108" s="64">
        <v>12386000</v>
      </c>
      <c r="I108" s="63">
        <v>5</v>
      </c>
      <c r="J108" s="68">
        <v>56.134999999999998</v>
      </c>
      <c r="K108" s="68">
        <v>50.905000000000001</v>
      </c>
      <c r="L108" s="68">
        <v>36.746000000000002</v>
      </c>
      <c r="M108" s="68">
        <v>13.635999999999999</v>
      </c>
      <c r="N108" s="68">
        <v>6.1929999999999996</v>
      </c>
    </row>
    <row r="109" spans="1:14" x14ac:dyDescent="0.25">
      <c r="A109" s="63"/>
      <c r="B109" s="63"/>
      <c r="C109" s="63"/>
      <c r="D109" s="63"/>
      <c r="E109" s="63"/>
      <c r="F109" s="63"/>
      <c r="G109" s="63"/>
    </row>
    <row r="110" spans="1:14" x14ac:dyDescent="0.25">
      <c r="A110" s="63"/>
    </row>
    <row r="111" spans="1:14" x14ac:dyDescent="0.25">
      <c r="A111" s="63"/>
    </row>
    <row r="112" spans="1:14" x14ac:dyDescent="0.25">
      <c r="A112" s="63"/>
    </row>
    <row r="113" spans="1:1" x14ac:dyDescent="0.25">
      <c r="A113" s="63"/>
    </row>
    <row r="114" spans="1:1" x14ac:dyDescent="0.25">
      <c r="A114" s="63"/>
    </row>
    <row r="115" spans="1:1" x14ac:dyDescent="0.25">
      <c r="A115" s="63"/>
    </row>
    <row r="116" spans="1:1" x14ac:dyDescent="0.25">
      <c r="A116" s="63"/>
    </row>
    <row r="117" spans="1:1" x14ac:dyDescent="0.25">
      <c r="A117" s="63"/>
    </row>
    <row r="118" spans="1:1" x14ac:dyDescent="0.25">
      <c r="A118" s="63"/>
    </row>
    <row r="119" spans="1:1" x14ac:dyDescent="0.25">
      <c r="A119" s="63"/>
    </row>
    <row r="120" spans="1:1" x14ac:dyDescent="0.25">
      <c r="A120" s="63"/>
    </row>
    <row r="121" spans="1:1" x14ac:dyDescent="0.25">
      <c r="A121" s="63"/>
    </row>
    <row r="122" spans="1:1" x14ac:dyDescent="0.25">
      <c r="A122" s="63"/>
    </row>
    <row r="123" spans="1:1" x14ac:dyDescent="0.25">
      <c r="A123" s="63"/>
    </row>
    <row r="124" spans="1:1" x14ac:dyDescent="0.25">
      <c r="A124" s="63"/>
    </row>
    <row r="125" spans="1:1" x14ac:dyDescent="0.25">
      <c r="A125" s="63"/>
    </row>
    <row r="126" spans="1:1" x14ac:dyDescent="0.25">
      <c r="A126" s="63"/>
    </row>
    <row r="127" spans="1:1" x14ac:dyDescent="0.25">
      <c r="A127" s="63"/>
    </row>
    <row r="128" spans="1:1" x14ac:dyDescent="0.25">
      <c r="A128" s="63"/>
    </row>
    <row r="129" spans="1:1" x14ac:dyDescent="0.25">
      <c r="A129" s="63"/>
    </row>
    <row r="130" spans="1:1" x14ac:dyDescent="0.25">
      <c r="A130" s="63"/>
    </row>
    <row r="131" spans="1:1" x14ac:dyDescent="0.25">
      <c r="A131" s="63"/>
    </row>
    <row r="132" spans="1:1" x14ac:dyDescent="0.25">
      <c r="A132" s="63"/>
    </row>
    <row r="133" spans="1:1" x14ac:dyDescent="0.25">
      <c r="A133" s="63"/>
    </row>
    <row r="134" spans="1:1" x14ac:dyDescent="0.25">
      <c r="A134" s="63"/>
    </row>
    <row r="135" spans="1:1" x14ac:dyDescent="0.25">
      <c r="A135" s="63"/>
    </row>
    <row r="136" spans="1:1" x14ac:dyDescent="0.25">
      <c r="A136" s="63"/>
    </row>
    <row r="137" spans="1:1" x14ac:dyDescent="0.25">
      <c r="A137" s="63"/>
    </row>
    <row r="138" spans="1:1" x14ac:dyDescent="0.25">
      <c r="A138" s="63"/>
    </row>
    <row r="139" spans="1:1" x14ac:dyDescent="0.25">
      <c r="A139" s="63"/>
    </row>
    <row r="140" spans="1:1" x14ac:dyDescent="0.25">
      <c r="A140" s="63"/>
    </row>
    <row r="141" spans="1:1" x14ac:dyDescent="0.25">
      <c r="A141" s="63"/>
    </row>
    <row r="142" spans="1:1" x14ac:dyDescent="0.25">
      <c r="A142" s="63"/>
    </row>
    <row r="143" spans="1:1" x14ac:dyDescent="0.25">
      <c r="A143" s="63"/>
    </row>
    <row r="144" spans="1:1" x14ac:dyDescent="0.25">
      <c r="A144" s="63"/>
    </row>
    <row r="145" spans="1:1" x14ac:dyDescent="0.25">
      <c r="A145" s="63"/>
    </row>
    <row r="146" spans="1:1" x14ac:dyDescent="0.25">
      <c r="A146" s="63"/>
    </row>
    <row r="147" spans="1:1" x14ac:dyDescent="0.25">
      <c r="A147" s="63"/>
    </row>
    <row r="148" spans="1:1" x14ac:dyDescent="0.25">
      <c r="A148" s="63"/>
    </row>
    <row r="149" spans="1:1" x14ac:dyDescent="0.25">
      <c r="A149" s="63"/>
    </row>
    <row r="150" spans="1:1" x14ac:dyDescent="0.25">
      <c r="A150" s="63"/>
    </row>
    <row r="151" spans="1:1" x14ac:dyDescent="0.25">
      <c r="A151" s="63"/>
    </row>
    <row r="152" spans="1:1" x14ac:dyDescent="0.25">
      <c r="A152" s="63"/>
    </row>
    <row r="153" spans="1:1" x14ac:dyDescent="0.25">
      <c r="A153" s="63"/>
    </row>
    <row r="154" spans="1:1" x14ac:dyDescent="0.25">
      <c r="A154" s="63"/>
    </row>
    <row r="155" spans="1:1" x14ac:dyDescent="0.25">
      <c r="A155" s="63"/>
    </row>
    <row r="156" spans="1:1" x14ac:dyDescent="0.25">
      <c r="A156" s="63"/>
    </row>
    <row r="157" spans="1:1" x14ac:dyDescent="0.25">
      <c r="A157" s="63"/>
    </row>
    <row r="158" spans="1:1" x14ac:dyDescent="0.25">
      <c r="A158" s="63"/>
    </row>
    <row r="159" spans="1:1" x14ac:dyDescent="0.25">
      <c r="A159" s="63"/>
    </row>
    <row r="160" spans="1:1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  <row r="166" spans="1:1" x14ac:dyDescent="0.25">
      <c r="A166" s="63"/>
    </row>
    <row r="167" spans="1:1" x14ac:dyDescent="0.25">
      <c r="A167" s="63"/>
    </row>
    <row r="168" spans="1:1" x14ac:dyDescent="0.25">
      <c r="A168" s="63"/>
    </row>
    <row r="169" spans="1:1" x14ac:dyDescent="0.25">
      <c r="A169" s="63"/>
    </row>
    <row r="170" spans="1:1" x14ac:dyDescent="0.25">
      <c r="A170" s="63"/>
    </row>
    <row r="171" spans="1:1" x14ac:dyDescent="0.25">
      <c r="A171" s="63"/>
    </row>
    <row r="172" spans="1:1" x14ac:dyDescent="0.25">
      <c r="A172" s="63"/>
    </row>
    <row r="173" spans="1:1" x14ac:dyDescent="0.25">
      <c r="A173" s="63"/>
    </row>
    <row r="174" spans="1:1" x14ac:dyDescent="0.25">
      <c r="A174" s="63"/>
    </row>
    <row r="175" spans="1:1" x14ac:dyDescent="0.25">
      <c r="A175" s="63"/>
    </row>
    <row r="176" spans="1:1" x14ac:dyDescent="0.25">
      <c r="A176" s="63"/>
    </row>
    <row r="177" spans="1:1" x14ac:dyDescent="0.25">
      <c r="A177" s="63"/>
    </row>
    <row r="178" spans="1:1" x14ac:dyDescent="0.25">
      <c r="A178" s="63"/>
    </row>
    <row r="179" spans="1:1" x14ac:dyDescent="0.25">
      <c r="A179" s="63"/>
    </row>
    <row r="180" spans="1:1" x14ac:dyDescent="0.25">
      <c r="A180" s="63"/>
    </row>
    <row r="181" spans="1:1" x14ac:dyDescent="0.25">
      <c r="A181" s="63"/>
    </row>
    <row r="182" spans="1:1" x14ac:dyDescent="0.25">
      <c r="A182" s="63"/>
    </row>
    <row r="183" spans="1:1" x14ac:dyDescent="0.25">
      <c r="A183" s="63"/>
    </row>
    <row r="184" spans="1:1" x14ac:dyDescent="0.25">
      <c r="A184" s="63"/>
    </row>
    <row r="185" spans="1:1" x14ac:dyDescent="0.25">
      <c r="A185" s="63"/>
    </row>
    <row r="186" spans="1:1" x14ac:dyDescent="0.25">
      <c r="A186" s="63"/>
    </row>
    <row r="187" spans="1:1" x14ac:dyDescent="0.25">
      <c r="A187" s="63"/>
    </row>
    <row r="188" spans="1:1" x14ac:dyDescent="0.25">
      <c r="A188" s="63"/>
    </row>
    <row r="189" spans="1:1" x14ac:dyDescent="0.25">
      <c r="A189" s="63"/>
    </row>
    <row r="190" spans="1:1" x14ac:dyDescent="0.25">
      <c r="A190" s="63"/>
    </row>
    <row r="191" spans="1:1" x14ac:dyDescent="0.25">
      <c r="A191" s="63"/>
    </row>
    <row r="192" spans="1:1" x14ac:dyDescent="0.25">
      <c r="A192" s="63"/>
    </row>
    <row r="193" spans="1:1" x14ac:dyDescent="0.25">
      <c r="A193" s="63"/>
    </row>
    <row r="194" spans="1:1" x14ac:dyDescent="0.25">
      <c r="A194" s="63"/>
    </row>
    <row r="195" spans="1:1" x14ac:dyDescent="0.25">
      <c r="A195" s="63"/>
    </row>
    <row r="196" spans="1:1" x14ac:dyDescent="0.25">
      <c r="A196" s="63"/>
    </row>
    <row r="197" spans="1:1" x14ac:dyDescent="0.25">
      <c r="A197" s="63"/>
    </row>
    <row r="198" spans="1:1" x14ac:dyDescent="0.25">
      <c r="A198" s="63"/>
    </row>
    <row r="199" spans="1:1" x14ac:dyDescent="0.25">
      <c r="A199" s="63"/>
    </row>
    <row r="200" spans="1:1" x14ac:dyDescent="0.25">
      <c r="A200" s="63"/>
    </row>
    <row r="201" spans="1:1" x14ac:dyDescent="0.25">
      <c r="A201" s="63"/>
    </row>
    <row r="202" spans="1:1" x14ac:dyDescent="0.25">
      <c r="A202" s="63"/>
    </row>
    <row r="203" spans="1:1" x14ac:dyDescent="0.25">
      <c r="A203" s="63"/>
    </row>
    <row r="204" spans="1:1" x14ac:dyDescent="0.25">
      <c r="A204" s="63"/>
    </row>
    <row r="205" spans="1:1" x14ac:dyDescent="0.25">
      <c r="A205" s="63"/>
    </row>
    <row r="206" spans="1:1" x14ac:dyDescent="0.25">
      <c r="A206" s="63"/>
    </row>
    <row r="207" spans="1:1" x14ac:dyDescent="0.25">
      <c r="A207" s="63"/>
    </row>
    <row r="208" spans="1:1" x14ac:dyDescent="0.25">
      <c r="A208" s="63"/>
    </row>
    <row r="209" spans="1:1" x14ac:dyDescent="0.25">
      <c r="A209" s="63"/>
    </row>
    <row r="210" spans="1:1" x14ac:dyDescent="0.25">
      <c r="A210" s="63"/>
    </row>
    <row r="211" spans="1:1" x14ac:dyDescent="0.25">
      <c r="A211" s="63"/>
    </row>
    <row r="212" spans="1:1" x14ac:dyDescent="0.25">
      <c r="A212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ReadMe</vt:lpstr>
      <vt:lpstr>Data Table (Figs 4a&amp;b)</vt:lpstr>
      <vt:lpstr>Data Table (Fig 5)</vt:lpstr>
      <vt:lpstr>Data Table (Figs 6a&amp;b)</vt:lpstr>
      <vt:lpstr>Data Table (Fig 7)</vt:lpstr>
      <vt:lpstr>Data Table (Fig 8)</vt:lpstr>
      <vt:lpstr>Data Table (Fig 9)</vt:lpstr>
      <vt:lpstr>Data Table (Figs10 a&amp;b)</vt:lpstr>
      <vt:lpstr>Data Table (Fig11a)</vt:lpstr>
      <vt:lpstr>Data Table (Figs 11b&amp;c&amp;d&amp;e)</vt:lpstr>
      <vt:lpstr>Data Table (Fig12)</vt:lpstr>
      <vt:lpstr>Data Table (Fig13)</vt:lpstr>
      <vt:lpstr>Data Table (Figs 14a&amp;b&amp;c)</vt:lpstr>
      <vt:lpstr>Data Dictionary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Yelverton</dc:creator>
  <cp:lastModifiedBy>AA</cp:lastModifiedBy>
  <dcterms:created xsi:type="dcterms:W3CDTF">2016-05-11T13:34:15Z</dcterms:created>
  <dcterms:modified xsi:type="dcterms:W3CDTF">2016-08-12T21:54:56Z</dcterms:modified>
</cp:coreProperties>
</file>